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$WINDOWS.~TMP\"/>
    </mc:Choice>
  </mc:AlternateContent>
  <bookViews>
    <workbookView xWindow="0" yWindow="0" windowWidth="16410" windowHeight="7530" activeTab="1"/>
  </bookViews>
  <sheets>
    <sheet name="Exercise 1" sheetId="1" r:id="rId1"/>
    <sheet name="Exercis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" l="1"/>
  <c r="K22" i="2"/>
  <c r="K21" i="2"/>
  <c r="K25" i="2"/>
  <c r="R17" i="2"/>
  <c r="E17" i="2"/>
  <c r="H17" i="2"/>
  <c r="I25" i="2"/>
  <c r="I21" i="2"/>
  <c r="R5" i="2"/>
  <c r="R6" i="2"/>
  <c r="R7" i="2"/>
  <c r="R8" i="2"/>
  <c r="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R12" i="2"/>
  <c r="R13" i="2"/>
  <c r="R14" i="2"/>
  <c r="R15" i="2"/>
  <c r="R16" i="2"/>
  <c r="C17" i="2"/>
  <c r="D17" i="2"/>
  <c r="F17" i="2"/>
  <c r="G17" i="2"/>
  <c r="I17" i="2"/>
  <c r="J17" i="2"/>
  <c r="K17" i="2"/>
  <c r="L17" i="2"/>
  <c r="M17" i="2"/>
  <c r="N17" i="2"/>
  <c r="O17" i="2"/>
  <c r="P17" i="2"/>
  <c r="Q17" i="2"/>
  <c r="H26" i="2"/>
  <c r="J26" i="2"/>
  <c r="B17" i="2"/>
  <c r="B10" i="2"/>
</calcChain>
</file>

<file path=xl/sharedStrings.xml><?xml version="1.0" encoding="utf-8"?>
<sst xmlns="http://schemas.openxmlformats.org/spreadsheetml/2006/main" count="106" uniqueCount="82">
  <si>
    <t>gas</t>
  </si>
  <si>
    <t>food</t>
  </si>
  <si>
    <t>books</t>
  </si>
  <si>
    <t>hair cut</t>
  </si>
  <si>
    <t>movies</t>
  </si>
  <si>
    <t>phone</t>
  </si>
  <si>
    <t>travel</t>
  </si>
  <si>
    <t>TOTAL</t>
  </si>
  <si>
    <t>Ques-2</t>
  </si>
  <si>
    <t xml:space="preserve">Instructions- Use only builtin excel functions to answer the questions. </t>
  </si>
  <si>
    <t>BILLS (January 2013)</t>
  </si>
  <si>
    <t>Ques-1</t>
  </si>
  <si>
    <t>Ques-3</t>
  </si>
  <si>
    <t>Ques-4</t>
  </si>
  <si>
    <t>Ques-5</t>
  </si>
  <si>
    <t>Ques-6</t>
  </si>
  <si>
    <t>Ques-7</t>
  </si>
  <si>
    <t>Team Sales</t>
  </si>
  <si>
    <t>Team A</t>
  </si>
  <si>
    <t>Jan</t>
  </si>
  <si>
    <t>Feb</t>
  </si>
  <si>
    <t>Mar</t>
  </si>
  <si>
    <t>Q1</t>
  </si>
  <si>
    <t>Apr</t>
  </si>
  <si>
    <t>May</t>
  </si>
  <si>
    <t>Jun</t>
  </si>
  <si>
    <t>Q2</t>
  </si>
  <si>
    <t>Jul</t>
  </si>
  <si>
    <t>Aug</t>
  </si>
  <si>
    <t>Sep</t>
  </si>
  <si>
    <t>Q3</t>
  </si>
  <si>
    <t>Oct</t>
  </si>
  <si>
    <t>Nov</t>
  </si>
  <si>
    <t>Dec</t>
  </si>
  <si>
    <t>Q4</t>
  </si>
  <si>
    <t>Kreiger, Doris</t>
  </si>
  <si>
    <t>Madigan, Tony</t>
  </si>
  <si>
    <t>Oliviera, Manuel</t>
  </si>
  <si>
    <t>Stevnsborg, Charlotte</t>
  </si>
  <si>
    <t>Mueller, Patrik</t>
  </si>
  <si>
    <t>Team B</t>
  </si>
  <si>
    <t>Kodeda, Adam</t>
  </si>
  <si>
    <t>Bedecs, Anna</t>
  </si>
  <si>
    <t>Engstrom, Esther</t>
  </si>
  <si>
    <t>Taylor, Maurice</t>
  </si>
  <si>
    <t>Ramos, Luciana</t>
  </si>
  <si>
    <t>Source- Microsoftpress.com</t>
  </si>
  <si>
    <t>Which sales person showed the maximum sales dip between quarters?</t>
  </si>
  <si>
    <t>Ques-8</t>
  </si>
  <si>
    <t>Ques-9</t>
  </si>
  <si>
    <t>Ques-10</t>
  </si>
  <si>
    <t>Ques-11</t>
  </si>
  <si>
    <t>Ques-12</t>
  </si>
  <si>
    <t>Please answer the following questions on the data below.</t>
  </si>
  <si>
    <t>Amount in US dollars</t>
  </si>
  <si>
    <t>Item</t>
  </si>
  <si>
    <t>?</t>
  </si>
  <si>
    <t>What was the average expenditure in Jan 2013?</t>
  </si>
  <si>
    <t>What was the maximum expenditure in Jan 2013?</t>
  </si>
  <si>
    <t>What was the minimum expenditure in Jan 2013?</t>
  </si>
  <si>
    <t>What was the total expenditure to pay the bills in Jan 2013?</t>
  </si>
  <si>
    <t>How many different types of expenditure are made in Jan 2013?</t>
  </si>
  <si>
    <t>Sort the table above in ascending and descinding order of expenditure (Use the 'sort and filter' option in the ribbon)</t>
  </si>
  <si>
    <t>What's the total annual sales for Team A?</t>
  </si>
  <si>
    <t>What's the total annual sales for Team B?</t>
  </si>
  <si>
    <t>In column R on the extreme right include the total annual sales achieved by each sales person.</t>
  </si>
  <si>
    <t>How many sales persons are there in each teams?</t>
  </si>
  <si>
    <t>Who is the worst annaul salesperson in team B?</t>
  </si>
  <si>
    <t>Who is the best annual saleperson in team A?</t>
  </si>
  <si>
    <t>Which sales person showed the maximum sales improvement between quarters?(See the percentage sales difference between total sales made in each quater)</t>
  </si>
  <si>
    <t>Round all numbers in the table to one decimal place (use number formatting).</t>
  </si>
  <si>
    <t>Change all the numbers in the table to dollar amounts (Use numbe formatting).</t>
  </si>
  <si>
    <t>Total sales in January for team B is  what percentange of total annual sales of team B.</t>
  </si>
  <si>
    <t>Which month has the highest and the lowest  sales? (For both team A and team B)</t>
  </si>
  <si>
    <t xml:space="preserve">Instructions- Use builtin excel functions as much as possible to answer the questions. </t>
  </si>
  <si>
    <t xml:space="preserve"> TOTAL</t>
  </si>
  <si>
    <t xml:space="preserve">   TOTAL AS</t>
  </si>
  <si>
    <t>JUN</t>
  </si>
  <si>
    <t>FEB</t>
  </si>
  <si>
    <t>Stevnsborg, Charlotte with 4397.29</t>
  </si>
  <si>
    <t>Engstrom, Esther WITH 3418.6</t>
  </si>
  <si>
    <t xml:space="preserve">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</si>
</sst>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0" fontId="7" fillId="5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1" xfId="0" applyFont="1" applyFill="1" applyBorder="1" applyAlignment="1"/>
    <xf numFmtId="0" fontId="0" fillId="2" borderId="1" xfId="0" applyFill="1" applyBorder="1" applyAlignment="1"/>
    <xf numFmtId="0" fontId="1" fillId="2" borderId="0" xfId="0" applyFont="1" applyFill="1" applyBorder="1"/>
    <xf numFmtId="0" fontId="0" fillId="0" borderId="0" xfId="0" applyFont="1" applyAlignment="1"/>
    <xf numFmtId="0" fontId="0" fillId="0" borderId="1" xfId="0" applyBorder="1"/>
    <xf numFmtId="0" fontId="0" fillId="3" borderId="0" xfId="0" applyFill="1"/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/>
    <xf numFmtId="0" fontId="3" fillId="2" borderId="1" xfId="0" applyFont="1" applyFill="1" applyBorder="1" applyAlignment="1"/>
    <xf numFmtId="0" fontId="0" fillId="2" borderId="1" xfId="0" applyFill="1" applyBorder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/>
    <xf numFmtId="0" fontId="0" fillId="0" borderId="0" xfId="0" applyFill="1" applyBorder="1"/>
    <xf numFmtId="0" fontId="5" fillId="0" borderId="0" xfId="0" applyFont="1"/>
    <xf numFmtId="0" fontId="6" fillId="7" borderId="1" xfId="3" applyBorder="1"/>
    <xf numFmtId="0" fontId="7" fillId="5" borderId="1" xfId="2" applyBorder="1"/>
    <xf numFmtId="0" fontId="0" fillId="0" borderId="3" xfId="0" applyBorder="1"/>
    <xf numFmtId="0" fontId="7" fillId="8" borderId="0" xfId="4"/>
    <xf numFmtId="44" fontId="0" fillId="4" borderId="1" xfId="1" applyFont="1" applyFill="1" applyBorder="1"/>
    <xf numFmtId="44" fontId="0" fillId="0" borderId="1" xfId="1" applyFont="1" applyBorder="1"/>
    <xf numFmtId="44" fontId="6" fillId="7" borderId="1" xfId="1" applyFill="1" applyBorder="1"/>
    <xf numFmtId="44" fontId="0" fillId="0" borderId="3" xfId="1" applyFont="1" applyBorder="1"/>
    <xf numFmtId="44" fontId="6" fillId="6" borderId="1" xfId="1" applyFill="1" applyBorder="1"/>
    <xf numFmtId="44" fontId="6" fillId="6" borderId="5" xfId="1" applyFill="1" applyBorder="1"/>
    <xf numFmtId="44" fontId="6" fillId="9" borderId="1" xfId="1" applyFill="1" applyBorder="1"/>
    <xf numFmtId="44" fontId="7" fillId="5" borderId="1" xfId="1" applyFont="1" applyFill="1" applyBorder="1"/>
    <xf numFmtId="44" fontId="7" fillId="5" borderId="5" xfId="1" applyFont="1" applyFill="1" applyBorder="1"/>
    <xf numFmtId="44" fontId="7" fillId="8" borderId="1" xfId="1" applyFont="1" applyFill="1" applyBorder="1"/>
    <xf numFmtId="44" fontId="0" fillId="4" borderId="5" xfId="1" applyFont="1" applyFill="1" applyBorder="1"/>
    <xf numFmtId="44" fontId="6" fillId="6" borderId="3" xfId="1" applyFill="1" applyBorder="1"/>
    <xf numFmtId="44" fontId="6" fillId="6" borderId="4" xfId="1" applyFill="1" applyBorder="1"/>
    <xf numFmtId="44" fontId="0" fillId="0" borderId="0" xfId="0" applyNumberFormat="1"/>
    <xf numFmtId="44" fontId="6" fillId="9" borderId="3" xfId="1" applyFill="1" applyBorder="1"/>
    <xf numFmtId="44" fontId="7" fillId="5" borderId="1" xfId="2" applyNumberFormat="1" applyBorder="1"/>
    <xf numFmtId="44" fontId="7" fillId="8" borderId="2" xfId="4" applyNumberFormat="1" applyBorder="1"/>
  </cellXfs>
  <cellStyles count="5">
    <cellStyle name="60% - Accent3" xfId="3" builtinId="40"/>
    <cellStyle name="Accent3" xfId="2" builtinId="37"/>
    <cellStyle name="Accent5" xfId="4" builtinId="45"/>
    <cellStyle name="Currency" xfId="1" builtinId="4"/>
    <cellStyle name="Normal" xfId="0" builtinId="0"/>
  </cellStyles>
  <dxfs count="2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7:R17" headerRowCount="0" totalsRowShown="0" headerRowDxfId="19" headerRowCellStyle="60% - Accent3" dataCellStyle="60% - Accent3">
  <tableColumns count="18">
    <tableColumn id="1" name="Column1" headerRowDxfId="20" dataDxfId="18" dataCellStyle="60% - Accent3"/>
    <tableColumn id="2" name="Column2" dataDxfId="17" dataCellStyle="60% - Accent3">
      <calculatedColumnFormula>SUM(B12:B16)</calculatedColumnFormula>
    </tableColumn>
    <tableColumn id="3" name="Column3" dataDxfId="16" dataCellStyle="60% - Accent3">
      <calculatedColumnFormula>SUM(C12:C16)</calculatedColumnFormula>
    </tableColumn>
    <tableColumn id="4" name="Column4" dataDxfId="15" dataCellStyle="60% - Accent3">
      <calculatedColumnFormula>SUM(D12:D16)</calculatedColumnFormula>
    </tableColumn>
    <tableColumn id="5" name="Column5" dataDxfId="5" dataCellStyle="Accent3">
      <calculatedColumnFormula>SUM(E12:E16)</calculatedColumnFormula>
    </tableColumn>
    <tableColumn id="6" name="Column6" dataDxfId="14" dataCellStyle="60% - Accent3">
      <calculatedColumnFormula>SUM(F12:F16)</calculatedColumnFormula>
    </tableColumn>
    <tableColumn id="7" name="Column7" dataDxfId="13" dataCellStyle="60% - Accent3">
      <calculatedColumnFormula>SUM(G12:G16)</calculatedColumnFormula>
    </tableColumn>
    <tableColumn id="8" name="Column8" dataDxfId="12" dataCellStyle="60% - Accent3">
      <calculatedColumnFormula>SUM(H12:H16)</calculatedColumnFormula>
    </tableColumn>
    <tableColumn id="9" name="Column9" dataDxfId="4" dataCellStyle="Accent3">
      <calculatedColumnFormula>SUM(I12:I16)</calculatedColumnFormula>
    </tableColumn>
    <tableColumn id="10" name="Column10" dataDxfId="11" dataCellStyle="60% - Accent3">
      <calculatedColumnFormula>SUM(J12:J16)</calculatedColumnFormula>
    </tableColumn>
    <tableColumn id="11" name="Column11" dataDxfId="10" dataCellStyle="60% - Accent3">
      <calculatedColumnFormula>SUM(K12:K16)</calculatedColumnFormula>
    </tableColumn>
    <tableColumn id="12" name="Column12" dataDxfId="9" dataCellStyle="60% - Accent3">
      <calculatedColumnFormula>SUM(L12:L16)</calculatedColumnFormula>
    </tableColumn>
    <tableColumn id="13" name="Column13" dataDxfId="3" dataCellStyle="Accent3">
      <calculatedColumnFormula>SUM(M12:M16)</calculatedColumnFormula>
    </tableColumn>
    <tableColumn id="14" name="Column14" dataDxfId="8" dataCellStyle="60% - Accent3">
      <calculatedColumnFormula>SUM(N12:N16)</calculatedColumnFormula>
    </tableColumn>
    <tableColumn id="15" name="Column15" dataDxfId="7" dataCellStyle="60% - Accent3">
      <calculatedColumnFormula>SUM(O12:O16)</calculatedColumnFormula>
    </tableColumn>
    <tableColumn id="16" name="Column16" dataDxfId="6" dataCellStyle="60% - Accent3">
      <calculatedColumnFormula>SUM(P12:P16)</calculatedColumnFormula>
    </tableColumn>
    <tableColumn id="17" name="Column17" dataDxfId="2" dataCellStyle="Accent3">
      <calculatedColumnFormula>SUM(Q12:Q16)</calculatedColumnFormula>
    </tableColumn>
    <tableColumn id="18" name="Column18" headerRowDxfId="1" dataDxfId="0" headerRowCellStyle="60% - Accent3" dataCellStyle="Accent5">
      <calculatedColumnFormula>SUM(E17,I17,M17,Q17)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24"/>
  <sheetViews>
    <sheetView workbookViewId="0">
      <selection activeCell="B25" sqref="B25"/>
    </sheetView>
  </sheetViews>
  <sheetFormatPr defaultRowHeight="15" x14ac:dyDescent="0.25"/>
  <cols>
    <col min="1" max="1" width="11.7109375" style="3" customWidth="1"/>
    <col min="2" max="2" width="76.7109375" style="3" customWidth="1"/>
    <col min="3" max="10" width="9.140625" style="3"/>
    <col min="11" max="11" width="22.85546875" style="3" customWidth="1"/>
    <col min="12" max="16384" width="9.140625" style="3"/>
  </cols>
  <sheetData>
    <row r="1" spans="1:2" x14ac:dyDescent="0.25">
      <c r="A1" s="12" t="s">
        <v>53</v>
      </c>
    </row>
    <row r="3" spans="1:2" x14ac:dyDescent="0.25">
      <c r="A3" s="4" t="s">
        <v>10</v>
      </c>
      <c r="B3" s="5"/>
    </row>
    <row r="4" spans="1:2" x14ac:dyDescent="0.25">
      <c r="A4" s="13" t="s">
        <v>55</v>
      </c>
      <c r="B4" s="13" t="s">
        <v>54</v>
      </c>
    </row>
    <row r="5" spans="1:2" x14ac:dyDescent="0.25">
      <c r="A5" s="5" t="s">
        <v>0</v>
      </c>
      <c r="B5" s="5">
        <v>100</v>
      </c>
    </row>
    <row r="6" spans="1:2" x14ac:dyDescent="0.25">
      <c r="A6" s="5" t="s">
        <v>1</v>
      </c>
      <c r="B6" s="5">
        <v>800</v>
      </c>
    </row>
    <row r="7" spans="1:2" x14ac:dyDescent="0.25">
      <c r="A7" s="5" t="s">
        <v>2</v>
      </c>
      <c r="B7" s="5">
        <v>120</v>
      </c>
    </row>
    <row r="8" spans="1:2" x14ac:dyDescent="0.25">
      <c r="A8" s="5" t="s">
        <v>3</v>
      </c>
      <c r="B8" s="5">
        <v>20</v>
      </c>
    </row>
    <row r="9" spans="1:2" x14ac:dyDescent="0.25">
      <c r="A9" s="5" t="s">
        <v>4</v>
      </c>
      <c r="B9" s="5">
        <v>30</v>
      </c>
    </row>
    <row r="10" spans="1:2" x14ac:dyDescent="0.25">
      <c r="A10" s="5" t="s">
        <v>5</v>
      </c>
      <c r="B10" s="5">
        <v>50</v>
      </c>
    </row>
    <row r="11" spans="1:2" x14ac:dyDescent="0.25">
      <c r="A11" s="5" t="s">
        <v>6</v>
      </c>
      <c r="B11" s="5">
        <v>200</v>
      </c>
    </row>
    <row r="12" spans="1:2" x14ac:dyDescent="0.25">
      <c r="A12" s="4" t="s">
        <v>7</v>
      </c>
      <c r="B12" s="14" t="s">
        <v>56</v>
      </c>
    </row>
    <row r="14" spans="1:2" x14ac:dyDescent="0.25">
      <c r="A14" s="15"/>
    </row>
    <row r="15" spans="1:2" x14ac:dyDescent="0.25">
      <c r="A15" s="15"/>
    </row>
    <row r="16" spans="1:2" ht="18.75" x14ac:dyDescent="0.3">
      <c r="A16" s="16" t="s">
        <v>9</v>
      </c>
    </row>
    <row r="17" spans="1:11" x14ac:dyDescent="0.25">
      <c r="A17" s="17"/>
    </row>
    <row r="18" spans="1:11" x14ac:dyDescent="0.25">
      <c r="A18" s="6" t="s">
        <v>11</v>
      </c>
      <c r="B18" s="3" t="s">
        <v>60</v>
      </c>
    </row>
    <row r="19" spans="1:11" x14ac:dyDescent="0.25">
      <c r="A19" s="6" t="s">
        <v>8</v>
      </c>
      <c r="B19" s="7" t="s">
        <v>57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6" t="s">
        <v>12</v>
      </c>
      <c r="B20" s="7" t="s">
        <v>58</v>
      </c>
    </row>
    <row r="21" spans="1:11" x14ac:dyDescent="0.25">
      <c r="A21" s="6" t="s">
        <v>13</v>
      </c>
      <c r="B21" s="7" t="s">
        <v>59</v>
      </c>
    </row>
    <row r="22" spans="1:11" x14ac:dyDescent="0.25">
      <c r="A22" s="6" t="s">
        <v>14</v>
      </c>
      <c r="B22" s="7" t="s">
        <v>61</v>
      </c>
    </row>
    <row r="23" spans="1:11" x14ac:dyDescent="0.25">
      <c r="A23" s="6" t="s">
        <v>15</v>
      </c>
      <c r="B23" s="7" t="s">
        <v>62</v>
      </c>
    </row>
    <row r="24" spans="1:11" x14ac:dyDescent="0.25">
      <c r="A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R33"/>
  <sheetViews>
    <sheetView tabSelected="1" topLeftCell="B22" zoomScaleNormal="100" workbookViewId="0">
      <selection activeCell="K33" sqref="K33"/>
    </sheetView>
  </sheetViews>
  <sheetFormatPr defaultRowHeight="15" x14ac:dyDescent="0.25"/>
  <cols>
    <col min="1" max="1" width="19.7109375" customWidth="1"/>
    <col min="2" max="2" width="17.28515625" customWidth="1"/>
    <col min="3" max="17" width="12.85546875" customWidth="1"/>
    <col min="18" max="18" width="13.42578125" customWidth="1"/>
  </cols>
  <sheetData>
    <row r="1" spans="1:18" x14ac:dyDescent="0.25">
      <c r="A1" s="12" t="s">
        <v>53</v>
      </c>
    </row>
    <row r="2" spans="1:18" x14ac:dyDescent="0.25">
      <c r="A2" s="12"/>
      <c r="I2" s="36"/>
    </row>
    <row r="3" spans="1:18" x14ac:dyDescent="0.25">
      <c r="A3" s="1" t="s">
        <v>17</v>
      </c>
      <c r="Q3" s="18" t="s">
        <v>46</v>
      </c>
    </row>
    <row r="4" spans="1:18" s="9" customFormat="1" x14ac:dyDescent="0.25">
      <c r="A4" s="10" t="s">
        <v>18</v>
      </c>
      <c r="B4" s="11" t="s">
        <v>19</v>
      </c>
      <c r="C4" s="11" t="s">
        <v>20</v>
      </c>
      <c r="D4" s="11" t="s">
        <v>21</v>
      </c>
      <c r="E4" s="11" t="s">
        <v>22</v>
      </c>
      <c r="F4" s="11" t="s">
        <v>23</v>
      </c>
      <c r="G4" s="10" t="s">
        <v>24</v>
      </c>
      <c r="H4" s="10" t="s">
        <v>25</v>
      </c>
      <c r="I4" s="10" t="s">
        <v>26</v>
      </c>
      <c r="J4" s="10" t="s">
        <v>27</v>
      </c>
      <c r="K4" s="10" t="s">
        <v>28</v>
      </c>
      <c r="L4" s="10" t="s">
        <v>29</v>
      </c>
      <c r="M4" s="10" t="s">
        <v>30</v>
      </c>
      <c r="N4" s="10" t="s">
        <v>31</v>
      </c>
      <c r="O4" s="10" t="s">
        <v>32</v>
      </c>
      <c r="P4" s="10" t="s">
        <v>33</v>
      </c>
      <c r="Q4" s="10" t="s">
        <v>34</v>
      </c>
      <c r="R4" s="22" t="s">
        <v>76</v>
      </c>
    </row>
    <row r="5" spans="1:18" x14ac:dyDescent="0.25">
      <c r="A5" s="8" t="s">
        <v>35</v>
      </c>
      <c r="B5" s="24">
        <v>321.41000000000003</v>
      </c>
      <c r="C5" s="24">
        <v>63.77</v>
      </c>
      <c r="D5" s="24">
        <v>414.03</v>
      </c>
      <c r="E5" s="27">
        <v>799.21</v>
      </c>
      <c r="F5" s="24">
        <v>505.94</v>
      </c>
      <c r="G5" s="24">
        <v>162.03</v>
      </c>
      <c r="H5" s="24">
        <v>108.07</v>
      </c>
      <c r="I5" s="27">
        <v>776.04</v>
      </c>
      <c r="J5" s="24">
        <v>390.44</v>
      </c>
      <c r="K5" s="24">
        <v>391.11</v>
      </c>
      <c r="L5" s="24">
        <v>159.06</v>
      </c>
      <c r="M5" s="27">
        <v>940.6099999999999</v>
      </c>
      <c r="N5" s="24">
        <v>118.72</v>
      </c>
      <c r="O5" s="24">
        <v>323.70999999999998</v>
      </c>
      <c r="P5" s="24">
        <v>116.54</v>
      </c>
      <c r="Q5" s="28">
        <v>558.96999999999991</v>
      </c>
      <c r="R5" s="29">
        <f>SUM(E5,I5,M5,Q5)</f>
        <v>3074.8299999999995</v>
      </c>
    </row>
    <row r="6" spans="1:18" x14ac:dyDescent="0.25">
      <c r="A6" s="8" t="s">
        <v>36</v>
      </c>
      <c r="B6" s="24">
        <v>274.45</v>
      </c>
      <c r="C6" s="24">
        <v>466.93</v>
      </c>
      <c r="D6" s="24">
        <v>248.88</v>
      </c>
      <c r="E6" s="27">
        <v>990.26</v>
      </c>
      <c r="F6" s="24">
        <v>543.65</v>
      </c>
      <c r="G6" s="24">
        <v>203.07</v>
      </c>
      <c r="H6" s="24">
        <v>396.41</v>
      </c>
      <c r="I6" s="27">
        <v>1143.1300000000001</v>
      </c>
      <c r="J6" s="24">
        <v>296.17</v>
      </c>
      <c r="K6" s="24">
        <v>88.79</v>
      </c>
      <c r="L6" s="24">
        <v>96.62</v>
      </c>
      <c r="M6" s="27">
        <v>481.58000000000004</v>
      </c>
      <c r="N6" s="24">
        <v>477.49</v>
      </c>
      <c r="O6" s="24">
        <v>410.39</v>
      </c>
      <c r="P6" s="24">
        <v>352.19</v>
      </c>
      <c r="Q6" s="28">
        <v>1240.07</v>
      </c>
      <c r="R6" s="29">
        <f t="shared" ref="R6:R17" si="0">SUM(E6,I6,M6,Q6)</f>
        <v>3855.04</v>
      </c>
    </row>
    <row r="7" spans="1:18" x14ac:dyDescent="0.25">
      <c r="A7" s="8" t="s">
        <v>37</v>
      </c>
      <c r="B7" s="24">
        <v>517.87</v>
      </c>
      <c r="C7" s="24">
        <v>195.84</v>
      </c>
      <c r="D7" s="24">
        <v>279.47000000000003</v>
      </c>
      <c r="E7" s="27">
        <v>993.18000000000006</v>
      </c>
      <c r="F7" s="24">
        <v>185.67</v>
      </c>
      <c r="G7" s="24">
        <v>435.81</v>
      </c>
      <c r="H7" s="24">
        <v>250.69</v>
      </c>
      <c r="I7" s="27">
        <v>872.17000000000007</v>
      </c>
      <c r="J7" s="24">
        <v>166.32</v>
      </c>
      <c r="K7" s="24">
        <v>407.81</v>
      </c>
      <c r="L7" s="24">
        <v>467.41</v>
      </c>
      <c r="M7" s="27">
        <v>1041.54</v>
      </c>
      <c r="N7" s="24">
        <v>339.51</v>
      </c>
      <c r="O7" s="24">
        <v>287.23</v>
      </c>
      <c r="P7" s="24">
        <v>249.37</v>
      </c>
      <c r="Q7" s="28">
        <v>876.11</v>
      </c>
      <c r="R7" s="29">
        <f t="shared" si="0"/>
        <v>3783.0000000000005</v>
      </c>
    </row>
    <row r="8" spans="1:18" x14ac:dyDescent="0.25">
      <c r="A8" s="8" t="s">
        <v>38</v>
      </c>
      <c r="B8" s="24">
        <v>358.62</v>
      </c>
      <c r="C8" s="24">
        <v>265.97000000000003</v>
      </c>
      <c r="D8" s="24">
        <v>497.37</v>
      </c>
      <c r="E8" s="27">
        <v>1121.96</v>
      </c>
      <c r="F8" s="24">
        <v>363.6</v>
      </c>
      <c r="G8" s="24">
        <v>285.56</v>
      </c>
      <c r="H8" s="24">
        <v>129.63</v>
      </c>
      <c r="I8" s="27">
        <v>778.79000000000008</v>
      </c>
      <c r="J8" s="24">
        <v>313.14</v>
      </c>
      <c r="K8" s="24">
        <v>532.38</v>
      </c>
      <c r="L8" s="24">
        <v>522.44000000000005</v>
      </c>
      <c r="M8" s="27">
        <v>1367.96</v>
      </c>
      <c r="N8" s="24">
        <v>449.91</v>
      </c>
      <c r="O8" s="24">
        <v>282.39</v>
      </c>
      <c r="P8" s="24">
        <v>396.28</v>
      </c>
      <c r="Q8" s="28">
        <v>1128.58</v>
      </c>
      <c r="R8" s="29">
        <f t="shared" si="0"/>
        <v>4397.29</v>
      </c>
    </row>
    <row r="9" spans="1:18" x14ac:dyDescent="0.25">
      <c r="A9" s="8" t="s">
        <v>39</v>
      </c>
      <c r="B9" s="24">
        <v>96.05</v>
      </c>
      <c r="C9" s="24">
        <v>117.34</v>
      </c>
      <c r="D9" s="24">
        <v>479.05</v>
      </c>
      <c r="E9" s="27">
        <v>692.44</v>
      </c>
      <c r="F9" s="24">
        <v>56.11</v>
      </c>
      <c r="G9" s="24">
        <v>355.87</v>
      </c>
      <c r="H9" s="24">
        <v>78.81</v>
      </c>
      <c r="I9" s="27">
        <v>490.79</v>
      </c>
      <c r="J9" s="24">
        <v>372.88</v>
      </c>
      <c r="K9" s="24">
        <v>222.35</v>
      </c>
      <c r="L9" s="24">
        <v>492.96</v>
      </c>
      <c r="M9" s="27">
        <v>1088.19</v>
      </c>
      <c r="N9" s="24">
        <v>356.79</v>
      </c>
      <c r="O9" s="24">
        <v>57.54</v>
      </c>
      <c r="P9" s="24">
        <v>510.15</v>
      </c>
      <c r="Q9" s="28">
        <v>924.48</v>
      </c>
      <c r="R9" s="29">
        <f t="shared" si="0"/>
        <v>3195.9</v>
      </c>
    </row>
    <row r="10" spans="1:18" x14ac:dyDescent="0.25">
      <c r="A10" s="19" t="s">
        <v>75</v>
      </c>
      <c r="B10" s="25">
        <f>SUM(B5:B9)</f>
        <v>1568.3999999999999</v>
      </c>
      <c r="C10" s="25">
        <f>SUM(C5:C9)</f>
        <v>1109.8500000000001</v>
      </c>
      <c r="D10" s="25">
        <f>SUM(D5:D9)</f>
        <v>1918.8</v>
      </c>
      <c r="E10" s="30">
        <f>SUM(E5:E9)</f>
        <v>4597.05</v>
      </c>
      <c r="F10" s="25">
        <f>SUM(F5:F9)</f>
        <v>1654.97</v>
      </c>
      <c r="G10" s="25">
        <f>SUM(G5:G9)</f>
        <v>1442.3400000000001</v>
      </c>
      <c r="H10" s="25">
        <f>SUM(H5:H9)</f>
        <v>963.61000000000013</v>
      </c>
      <c r="I10" s="30">
        <f>SUM(I5:I9)</f>
        <v>4060.92</v>
      </c>
      <c r="J10" s="25">
        <f>SUM(J5:J9)</f>
        <v>1538.9500000000003</v>
      </c>
      <c r="K10" s="25">
        <f>SUM(K5:K9)</f>
        <v>1642.44</v>
      </c>
      <c r="L10" s="25">
        <f>SUM(L5:L9)</f>
        <v>1738.4900000000002</v>
      </c>
      <c r="M10" s="30">
        <f>SUM(M5:M9)</f>
        <v>4919.88</v>
      </c>
      <c r="N10" s="25">
        <f>SUM(N5:N9)</f>
        <v>1742.42</v>
      </c>
      <c r="O10" s="25">
        <f>SUM(O5:O9)</f>
        <v>1361.2599999999998</v>
      </c>
      <c r="P10" s="25">
        <f>SUM(P5:P9)</f>
        <v>1624.5300000000002</v>
      </c>
      <c r="Q10" s="31">
        <f>SUM(Q5:Q9)</f>
        <v>4728.21</v>
      </c>
      <c r="R10" s="32">
        <f t="shared" si="0"/>
        <v>18306.060000000001</v>
      </c>
    </row>
    <row r="11" spans="1:18" s="9" customFormat="1" x14ac:dyDescent="0.25">
      <c r="A11" s="10" t="s">
        <v>40</v>
      </c>
      <c r="B11" s="23" t="s">
        <v>19</v>
      </c>
      <c r="C11" s="23" t="s">
        <v>20</v>
      </c>
      <c r="D11" s="23" t="s">
        <v>21</v>
      </c>
      <c r="E11" s="23" t="s">
        <v>22</v>
      </c>
      <c r="F11" s="23" t="s">
        <v>23</v>
      </c>
      <c r="G11" s="23" t="s">
        <v>24</v>
      </c>
      <c r="H11" s="23" t="s">
        <v>25</v>
      </c>
      <c r="I11" s="23" t="s">
        <v>26</v>
      </c>
      <c r="J11" s="23" t="s">
        <v>27</v>
      </c>
      <c r="K11" s="23" t="s">
        <v>28</v>
      </c>
      <c r="L11" s="23" t="s">
        <v>29</v>
      </c>
      <c r="M11" s="23" t="s">
        <v>30</v>
      </c>
      <c r="N11" s="23" t="s">
        <v>31</v>
      </c>
      <c r="O11" s="23" t="s">
        <v>32</v>
      </c>
      <c r="P11" s="23" t="s">
        <v>33</v>
      </c>
      <c r="Q11" s="33" t="s">
        <v>34</v>
      </c>
      <c r="R11" s="29"/>
    </row>
    <row r="12" spans="1:18" x14ac:dyDescent="0.25">
      <c r="A12" s="8" t="s">
        <v>41</v>
      </c>
      <c r="B12" s="24">
        <v>388.94</v>
      </c>
      <c r="C12" s="24">
        <v>120.34</v>
      </c>
      <c r="D12" s="24">
        <v>529.86</v>
      </c>
      <c r="E12" s="27">
        <v>1039.1399999999999</v>
      </c>
      <c r="F12" s="24">
        <v>344.5</v>
      </c>
      <c r="G12" s="24">
        <v>278.51</v>
      </c>
      <c r="H12" s="24">
        <v>333.85</v>
      </c>
      <c r="I12" s="27">
        <v>956.86</v>
      </c>
      <c r="J12" s="24">
        <v>156.22999999999999</v>
      </c>
      <c r="K12" s="24">
        <v>349.05</v>
      </c>
      <c r="L12" s="24">
        <v>479.1</v>
      </c>
      <c r="M12" s="27">
        <v>984.38</v>
      </c>
      <c r="N12" s="24">
        <v>388.53</v>
      </c>
      <c r="O12" s="24">
        <v>238.36</v>
      </c>
      <c r="P12" s="24">
        <v>442.45</v>
      </c>
      <c r="Q12" s="28">
        <v>1069.3399999999999</v>
      </c>
      <c r="R12" s="29">
        <f t="shared" si="0"/>
        <v>4049.7200000000003</v>
      </c>
    </row>
    <row r="13" spans="1:18" x14ac:dyDescent="0.25">
      <c r="A13" s="8" t="s">
        <v>42</v>
      </c>
      <c r="B13" s="24">
        <v>412.28</v>
      </c>
      <c r="C13" s="24">
        <v>505.55</v>
      </c>
      <c r="D13" s="24">
        <v>444.84</v>
      </c>
      <c r="E13" s="27">
        <v>1362.6699999999998</v>
      </c>
      <c r="F13" s="24">
        <v>528.49</v>
      </c>
      <c r="G13" s="24">
        <v>355.15</v>
      </c>
      <c r="H13" s="24">
        <v>400.18</v>
      </c>
      <c r="I13" s="27">
        <v>1283.82</v>
      </c>
      <c r="J13" s="24">
        <v>164.02</v>
      </c>
      <c r="K13" s="24">
        <v>506.51</v>
      </c>
      <c r="L13" s="24">
        <v>248.38</v>
      </c>
      <c r="M13" s="27">
        <v>918.91</v>
      </c>
      <c r="N13" s="24">
        <v>395.19</v>
      </c>
      <c r="O13" s="24">
        <v>172.05</v>
      </c>
      <c r="P13" s="24">
        <v>542.29999999999995</v>
      </c>
      <c r="Q13" s="28">
        <v>1109.54</v>
      </c>
      <c r="R13" s="29">
        <f t="shared" si="0"/>
        <v>4674.9399999999996</v>
      </c>
    </row>
    <row r="14" spans="1:18" x14ac:dyDescent="0.25">
      <c r="A14" s="8" t="s">
        <v>43</v>
      </c>
      <c r="B14" s="24">
        <v>425.41</v>
      </c>
      <c r="C14" s="24">
        <v>230.68</v>
      </c>
      <c r="D14" s="24">
        <v>279.75</v>
      </c>
      <c r="E14" s="27">
        <v>935.84</v>
      </c>
      <c r="F14" s="24">
        <v>123.84</v>
      </c>
      <c r="G14" s="24">
        <v>540.25</v>
      </c>
      <c r="H14" s="24">
        <v>452.22</v>
      </c>
      <c r="I14" s="27">
        <v>1116.31</v>
      </c>
      <c r="J14" s="24">
        <v>60.33</v>
      </c>
      <c r="K14" s="24">
        <v>161.97999999999999</v>
      </c>
      <c r="L14" s="24">
        <v>222.54</v>
      </c>
      <c r="M14" s="27">
        <v>444.85</v>
      </c>
      <c r="N14" s="24">
        <v>92.67</v>
      </c>
      <c r="O14" s="24">
        <v>480.23</v>
      </c>
      <c r="P14" s="24">
        <v>348.7</v>
      </c>
      <c r="Q14" s="28">
        <v>921.59999999999991</v>
      </c>
      <c r="R14" s="29">
        <f t="shared" si="0"/>
        <v>3418.6</v>
      </c>
    </row>
    <row r="15" spans="1:18" x14ac:dyDescent="0.25">
      <c r="A15" s="8" t="s">
        <v>44</v>
      </c>
      <c r="B15" s="24">
        <v>541.15</v>
      </c>
      <c r="C15" s="24">
        <v>306.58999999999997</v>
      </c>
      <c r="D15" s="24">
        <v>88.9</v>
      </c>
      <c r="E15" s="27">
        <v>936.64</v>
      </c>
      <c r="F15" s="24">
        <v>473.1</v>
      </c>
      <c r="G15" s="24">
        <v>252.24</v>
      </c>
      <c r="H15" s="24">
        <v>216.01</v>
      </c>
      <c r="I15" s="27">
        <v>941.35</v>
      </c>
      <c r="J15" s="24">
        <v>523.73</v>
      </c>
      <c r="K15" s="24">
        <v>535.11</v>
      </c>
      <c r="L15" s="24">
        <v>445.29</v>
      </c>
      <c r="M15" s="27">
        <v>1504.13</v>
      </c>
      <c r="N15" s="24">
        <v>353.67</v>
      </c>
      <c r="O15" s="24">
        <v>148.63999999999999</v>
      </c>
      <c r="P15" s="24">
        <v>203.48</v>
      </c>
      <c r="Q15" s="28">
        <v>705.79</v>
      </c>
      <c r="R15" s="29">
        <f t="shared" si="0"/>
        <v>4087.91</v>
      </c>
    </row>
    <row r="16" spans="1:18" x14ac:dyDescent="0.25">
      <c r="A16" s="21" t="s">
        <v>45</v>
      </c>
      <c r="B16" s="26">
        <v>164.05</v>
      </c>
      <c r="C16" s="26">
        <v>136.26</v>
      </c>
      <c r="D16" s="26">
        <v>406.17</v>
      </c>
      <c r="E16" s="34">
        <v>706.48</v>
      </c>
      <c r="F16" s="26">
        <v>411.86</v>
      </c>
      <c r="G16" s="26">
        <v>243.55</v>
      </c>
      <c r="H16" s="26">
        <v>53.94</v>
      </c>
      <c r="I16" s="34">
        <v>709.35000000000014</v>
      </c>
      <c r="J16" s="26">
        <v>421.93</v>
      </c>
      <c r="K16" s="26">
        <v>394.77</v>
      </c>
      <c r="L16" s="26">
        <v>361.19</v>
      </c>
      <c r="M16" s="34">
        <v>1177.8900000000001</v>
      </c>
      <c r="N16" s="26">
        <v>73.16</v>
      </c>
      <c r="O16" s="26">
        <v>508.93</v>
      </c>
      <c r="P16" s="26">
        <v>530.29999999999995</v>
      </c>
      <c r="Q16" s="35">
        <v>1112.3899999999999</v>
      </c>
      <c r="R16" s="37">
        <f t="shared" si="0"/>
        <v>3706.11</v>
      </c>
    </row>
    <row r="17" spans="1:18" x14ac:dyDescent="0.25">
      <c r="A17" s="19" t="s">
        <v>81</v>
      </c>
      <c r="B17" s="19">
        <f>SUM(B12:B16)</f>
        <v>1931.8300000000002</v>
      </c>
      <c r="C17" s="19">
        <f>SUM(C12:C16)</f>
        <v>1299.4199999999998</v>
      </c>
      <c r="D17" s="19">
        <f>SUM(D12:D16)</f>
        <v>1749.5200000000002</v>
      </c>
      <c r="E17" s="38">
        <f>SUM(E12:E16)</f>
        <v>4980.7700000000004</v>
      </c>
      <c r="F17" s="19">
        <f>SUM(F12:F16)</f>
        <v>1881.79</v>
      </c>
      <c r="G17" s="19">
        <f>SUM(G12:G16)</f>
        <v>1669.6999999999998</v>
      </c>
      <c r="H17" s="19">
        <f>SUM(H12:H16)</f>
        <v>1456.2</v>
      </c>
      <c r="I17" s="20">
        <f>SUM(I12:I16)</f>
        <v>5007.6900000000005</v>
      </c>
      <c r="J17" s="19">
        <f>SUM(J12:J16)</f>
        <v>1326.24</v>
      </c>
      <c r="K17" s="19">
        <f>SUM(K12:K16)</f>
        <v>1947.42</v>
      </c>
      <c r="L17" s="19">
        <f>SUM(L12:L16)</f>
        <v>1756.5</v>
      </c>
      <c r="M17" s="20">
        <f>SUM(M12:M16)</f>
        <v>5030.16</v>
      </c>
      <c r="N17" s="19">
        <f>SUM(N12:N16)</f>
        <v>1303.22</v>
      </c>
      <c r="O17" s="19">
        <f>SUM(O12:O16)</f>
        <v>1548.2100000000003</v>
      </c>
      <c r="P17" s="19">
        <f>SUM(P12:P16)</f>
        <v>2067.23</v>
      </c>
      <c r="Q17" s="20">
        <f>SUM(Q12:Q16)</f>
        <v>4918.66</v>
      </c>
      <c r="R17" s="39">
        <f>SUM(E17,I17,M17,Q17)</f>
        <v>19937.28</v>
      </c>
    </row>
    <row r="19" spans="1:18" x14ac:dyDescent="0.25">
      <c r="B19" t="s">
        <v>75</v>
      </c>
    </row>
    <row r="20" spans="1:18" ht="18.75" x14ac:dyDescent="0.3">
      <c r="A20" s="16" t="s">
        <v>74</v>
      </c>
    </row>
    <row r="21" spans="1:18" x14ac:dyDescent="0.25">
      <c r="I21" s="36">
        <f>MIN(R12:R16)</f>
        <v>3418.6</v>
      </c>
      <c r="K21" s="36">
        <f>B10-B17</f>
        <v>-363.43000000000029</v>
      </c>
    </row>
    <row r="22" spans="1:18" x14ac:dyDescent="0.25">
      <c r="A22" s="6" t="s">
        <v>11</v>
      </c>
      <c r="B22" t="s">
        <v>63</v>
      </c>
      <c r="K22" s="36">
        <f>K21/100</f>
        <v>-3.6343000000000028</v>
      </c>
    </row>
    <row r="23" spans="1:18" x14ac:dyDescent="0.25">
      <c r="A23" s="6" t="s">
        <v>8</v>
      </c>
      <c r="B23" t="s">
        <v>64</v>
      </c>
    </row>
    <row r="24" spans="1:18" x14ac:dyDescent="0.25">
      <c r="A24" s="6" t="s">
        <v>12</v>
      </c>
      <c r="B24" t="s">
        <v>65</v>
      </c>
    </row>
    <row r="25" spans="1:18" x14ac:dyDescent="0.25">
      <c r="A25" s="6" t="s">
        <v>13</v>
      </c>
      <c r="B25" t="s">
        <v>73</v>
      </c>
      <c r="H25" t="s">
        <v>77</v>
      </c>
      <c r="I25" s="36">
        <f>MIN(B10:Q10)</f>
        <v>963.61000000000013</v>
      </c>
      <c r="J25" t="s">
        <v>78</v>
      </c>
      <c r="K25">
        <f>MIN(Table3[[#All],[Column2]:[Column18]])</f>
        <v>1299.4199999999998</v>
      </c>
    </row>
    <row r="26" spans="1:18" x14ac:dyDescent="0.25">
      <c r="A26" s="6" t="s">
        <v>14</v>
      </c>
      <c r="B26" t="s">
        <v>66</v>
      </c>
      <c r="H26">
        <f>COUNTA(A5:A9)</f>
        <v>5</v>
      </c>
      <c r="J26">
        <f>COUNTA(A12:A16)</f>
        <v>5</v>
      </c>
    </row>
    <row r="27" spans="1:18" x14ac:dyDescent="0.25">
      <c r="A27" s="6" t="s">
        <v>15</v>
      </c>
      <c r="B27" t="s">
        <v>68</v>
      </c>
      <c r="H27" t="s">
        <v>79</v>
      </c>
    </row>
    <row r="28" spans="1:18" x14ac:dyDescent="0.25">
      <c r="A28" s="6" t="s">
        <v>16</v>
      </c>
      <c r="B28" t="s">
        <v>67</v>
      </c>
      <c r="H28" t="s">
        <v>80</v>
      </c>
    </row>
    <row r="29" spans="1:18" x14ac:dyDescent="0.25">
      <c r="A29" s="6" t="s">
        <v>48</v>
      </c>
      <c r="B29" t="s">
        <v>69</v>
      </c>
    </row>
    <row r="30" spans="1:18" x14ac:dyDescent="0.25">
      <c r="A30" s="6" t="s">
        <v>49</v>
      </c>
      <c r="B30" t="s">
        <v>47</v>
      </c>
    </row>
    <row r="31" spans="1:18" x14ac:dyDescent="0.25">
      <c r="A31" s="6" t="s">
        <v>50</v>
      </c>
      <c r="B31" t="s">
        <v>71</v>
      </c>
    </row>
    <row r="32" spans="1:18" x14ac:dyDescent="0.25">
      <c r="A32" s="6" t="s">
        <v>51</v>
      </c>
      <c r="B32" t="s">
        <v>70</v>
      </c>
    </row>
    <row r="33" spans="1:9" x14ac:dyDescent="0.25">
      <c r="A33" s="6" t="s">
        <v>52</v>
      </c>
      <c r="B33" t="s">
        <v>72</v>
      </c>
      <c r="H33" s="36">
        <f>B10/B17*10</f>
        <v>8.1187268030830868</v>
      </c>
      <c r="I33" s="3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upadhyay</dc:creator>
  <cp:lastModifiedBy>peguy n</cp:lastModifiedBy>
  <dcterms:created xsi:type="dcterms:W3CDTF">2016-01-11T12:09:36Z</dcterms:created>
  <dcterms:modified xsi:type="dcterms:W3CDTF">2020-08-07T07:25:36Z</dcterms:modified>
</cp:coreProperties>
</file>