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38050\Downloads\"/>
    </mc:Choice>
  </mc:AlternateContent>
  <bookViews>
    <workbookView xWindow="0" yWindow="0" windowWidth="20490" windowHeight="7530" tabRatio="500"/>
  </bookViews>
  <sheets>
    <sheet name="Exercise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3" i="1" l="1"/>
  <c r="M22" i="1"/>
  <c r="M21" i="1"/>
  <c r="M20" i="1"/>
  <c r="M19" i="1"/>
  <c r="M18" i="1"/>
  <c r="M17" i="1"/>
  <c r="M16" i="1"/>
  <c r="N13" i="1"/>
  <c r="M15" i="1"/>
  <c r="M14" i="1"/>
  <c r="M13" i="1"/>
  <c r="M12" i="1"/>
  <c r="M11" i="1"/>
  <c r="M10" i="1"/>
  <c r="M9" i="1"/>
</calcChain>
</file>

<file path=xl/sharedStrings.xml><?xml version="1.0" encoding="utf-8"?>
<sst xmlns="http://schemas.openxmlformats.org/spreadsheetml/2006/main" count="239" uniqueCount="47">
  <si>
    <t>SqFt</t>
  </si>
  <si>
    <t>Zone</t>
  </si>
  <si>
    <t>Style</t>
  </si>
  <si>
    <t>AC</t>
  </si>
  <si>
    <t>Ranch</t>
  </si>
  <si>
    <t>Central</t>
  </si>
  <si>
    <t>Bungalow</t>
  </si>
  <si>
    <t>Window</t>
  </si>
  <si>
    <t>Townhouse</t>
  </si>
  <si>
    <t>Bi-level</t>
  </si>
  <si>
    <t>bedrooms</t>
  </si>
  <si>
    <t>bathrooms</t>
  </si>
  <si>
    <t>House No</t>
  </si>
  <si>
    <t>Please answer the following questions on the data below.</t>
  </si>
  <si>
    <t>Ques-1</t>
  </si>
  <si>
    <t>Ques-2</t>
  </si>
  <si>
    <t>Ques-3</t>
  </si>
  <si>
    <t>Ques-4</t>
  </si>
  <si>
    <t>Ques-5</t>
  </si>
  <si>
    <t>Ques-6</t>
  </si>
  <si>
    <t>Ques-7</t>
  </si>
  <si>
    <t>Ques-8</t>
  </si>
  <si>
    <t>Ques-9</t>
  </si>
  <si>
    <t>Ques-10</t>
  </si>
  <si>
    <t>Ques-11</t>
  </si>
  <si>
    <t>Ques-12</t>
  </si>
  <si>
    <t>Ques-13</t>
  </si>
  <si>
    <t>Ques-14</t>
  </si>
  <si>
    <t xml:space="preserve">Instructions- Use only builtin statistical functions like SUMIF(), COUNTIF() etc to answer the following questions. </t>
  </si>
  <si>
    <t>How many houses have central AC?</t>
  </si>
  <si>
    <t>How many houses are Ranch style?</t>
  </si>
  <si>
    <t>How many houses  have two bedrooms or more?</t>
  </si>
  <si>
    <t>What is the average price of houses with window AC?</t>
  </si>
  <si>
    <t>What is the average sq ft of bungalow style houses?</t>
  </si>
  <si>
    <t>What is average number of bedrooms in the houses in Zone 7?</t>
  </si>
  <si>
    <t>How many houses in zone 7 are priced over $500000?</t>
  </si>
  <si>
    <t>Price (In US Dollars)</t>
  </si>
  <si>
    <t>What is the Average price of houses in Zone 5 with window AC?</t>
  </si>
  <si>
    <t>What is the Average sq ft of houses with 2 bedrooms in Zone 3?</t>
  </si>
  <si>
    <t>What is the total value of all houses with Central AC in Zone 3?</t>
  </si>
  <si>
    <t>Ques-15</t>
  </si>
  <si>
    <t>How many Ranch style houses in Zone 7 have window AC?</t>
  </si>
  <si>
    <t>Count the number of houses with 3 bedrooms.</t>
  </si>
  <si>
    <t>How much total area in sq ft is covered by Ranch style houses?</t>
  </si>
  <si>
    <t>How many total bathrooms are there in Zone 1?</t>
  </si>
  <si>
    <t>How many houses have 3 bedrooms and central AC?</t>
  </si>
  <si>
    <t>Data Source- Microsoftpress.com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</si>
</sst>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4" fillId="0" borderId="1" xfId="0" applyFont="1" applyBorder="1"/>
    <xf numFmtId="0" fontId="0" fillId="0" borderId="2" xfId="0" applyBorder="1"/>
    <xf numFmtId="0" fontId="6" fillId="0" borderId="0" xfId="0" applyFont="1"/>
    <xf numFmtId="0" fontId="7" fillId="0" borderId="0" xfId="0" applyFont="1"/>
    <xf numFmtId="0" fontId="5" fillId="3" borderId="0" xfId="0" applyFont="1" applyFill="1" applyBorder="1"/>
    <xf numFmtId="0" fontId="8" fillId="0" borderId="0" xfId="0" applyFont="1" applyFill="1" applyBorder="1"/>
    <xf numFmtId="0" fontId="9" fillId="2" borderId="1" xfId="0" applyFont="1" applyFill="1" applyBorder="1"/>
    <xf numFmtId="0" fontId="1" fillId="4" borderId="0" xfId="7"/>
  </cellXfs>
  <cellStyles count="8">
    <cellStyle name="40% - Accent2" xfId="7" builtinId="35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topLeftCell="H10" workbookViewId="0">
      <selection activeCell="K26" sqref="K26"/>
    </sheetView>
  </sheetViews>
  <sheetFormatPr defaultColWidth="11" defaultRowHeight="15.75" x14ac:dyDescent="0.25"/>
  <cols>
    <col min="6" max="6" width="14.125" customWidth="1"/>
    <col min="9" max="9" width="4.125" style="9" customWidth="1"/>
    <col min="11" max="11" width="45.5" customWidth="1"/>
  </cols>
  <sheetData>
    <row r="1" spans="1:14" x14ac:dyDescent="0.25">
      <c r="A1" s="5" t="s">
        <v>13</v>
      </c>
    </row>
    <row r="4" spans="1:14" x14ac:dyDescent="0.25">
      <c r="A4" s="8" t="s">
        <v>12</v>
      </c>
      <c r="B4" s="8" t="s">
        <v>10</v>
      </c>
      <c r="C4" s="8" t="s">
        <v>11</v>
      </c>
      <c r="D4" s="8" t="s">
        <v>0</v>
      </c>
      <c r="E4" s="8" t="s">
        <v>1</v>
      </c>
      <c r="F4" s="8" t="s">
        <v>36</v>
      </c>
      <c r="G4" s="8" t="s">
        <v>2</v>
      </c>
      <c r="H4" s="8" t="s">
        <v>3</v>
      </c>
    </row>
    <row r="5" spans="1:14" ht="18.75" x14ac:dyDescent="0.3">
      <c r="A5" s="1">
        <v>6285</v>
      </c>
      <c r="B5" s="1">
        <v>2</v>
      </c>
      <c r="C5" s="1">
        <v>1</v>
      </c>
      <c r="D5" s="1">
        <v>1819</v>
      </c>
      <c r="E5" s="1">
        <v>1</v>
      </c>
      <c r="F5" s="1">
        <v>299000</v>
      </c>
      <c r="G5" s="1" t="s">
        <v>4</v>
      </c>
      <c r="H5" s="1" t="s">
        <v>5</v>
      </c>
      <c r="J5" s="7" t="s">
        <v>28</v>
      </c>
    </row>
    <row r="6" spans="1:14" x14ac:dyDescent="0.25">
      <c r="A6" s="1">
        <v>4262</v>
      </c>
      <c r="B6" s="1">
        <v>2</v>
      </c>
      <c r="C6" s="1">
        <v>1</v>
      </c>
      <c r="D6" s="1">
        <v>1819</v>
      </c>
      <c r="E6" s="1">
        <v>2</v>
      </c>
      <c r="F6" s="1">
        <v>340000</v>
      </c>
      <c r="G6" s="1" t="s">
        <v>4</v>
      </c>
      <c r="H6" s="1" t="s">
        <v>5</v>
      </c>
    </row>
    <row r="7" spans="1:14" x14ac:dyDescent="0.25">
      <c r="A7" s="1">
        <v>4906</v>
      </c>
      <c r="B7" s="1">
        <v>1</v>
      </c>
      <c r="C7" s="1">
        <v>1</v>
      </c>
      <c r="D7" s="1">
        <v>516</v>
      </c>
      <c r="E7" s="1">
        <v>3</v>
      </c>
      <c r="F7" s="1">
        <v>365000</v>
      </c>
      <c r="G7" s="1" t="s">
        <v>6</v>
      </c>
      <c r="H7" s="1" t="s">
        <v>5</v>
      </c>
    </row>
    <row r="8" spans="1:14" x14ac:dyDescent="0.25">
      <c r="A8" s="1">
        <v>5549</v>
      </c>
      <c r="B8" s="1">
        <v>1</v>
      </c>
      <c r="C8" s="1">
        <v>1</v>
      </c>
      <c r="D8" s="1">
        <v>648</v>
      </c>
      <c r="E8" s="1">
        <v>4</v>
      </c>
      <c r="F8" s="1">
        <v>390000</v>
      </c>
      <c r="G8" s="1" t="s">
        <v>6</v>
      </c>
      <c r="H8" s="1" t="s">
        <v>5</v>
      </c>
    </row>
    <row r="9" spans="1:14" x14ac:dyDescent="0.25">
      <c r="A9" s="1">
        <v>5704</v>
      </c>
      <c r="B9" s="1">
        <v>2</v>
      </c>
      <c r="C9" s="1">
        <v>1</v>
      </c>
      <c r="D9" s="1">
        <v>864</v>
      </c>
      <c r="E9" s="1">
        <v>5</v>
      </c>
      <c r="F9" s="1">
        <v>395000</v>
      </c>
      <c r="G9" s="1" t="s">
        <v>4</v>
      </c>
      <c r="H9" s="1" t="s">
        <v>7</v>
      </c>
      <c r="J9" s="6" t="s">
        <v>14</v>
      </c>
      <c r="K9" t="s">
        <v>42</v>
      </c>
      <c r="M9">
        <f>COUNTIF(C5:C103,3)</f>
        <v>1</v>
      </c>
    </row>
    <row r="10" spans="1:14" x14ac:dyDescent="0.25">
      <c r="A10" s="1">
        <v>5156</v>
      </c>
      <c r="B10" s="1">
        <v>2</v>
      </c>
      <c r="C10" s="1">
        <v>1</v>
      </c>
      <c r="D10" s="1">
        <v>1200</v>
      </c>
      <c r="E10" s="1">
        <v>4</v>
      </c>
      <c r="F10" s="1">
        <v>415000</v>
      </c>
      <c r="G10" s="1" t="s">
        <v>6</v>
      </c>
      <c r="H10" s="1" t="s">
        <v>5</v>
      </c>
      <c r="J10" s="6" t="s">
        <v>15</v>
      </c>
      <c r="K10" t="s">
        <v>29</v>
      </c>
      <c r="M10">
        <f>COUNTIF(H5:H103,"Central")</f>
        <v>82</v>
      </c>
    </row>
    <row r="11" spans="1:14" x14ac:dyDescent="0.25">
      <c r="A11" s="1">
        <v>5423</v>
      </c>
      <c r="B11" s="1">
        <v>2</v>
      </c>
      <c r="C11" s="1">
        <v>1</v>
      </c>
      <c r="D11" s="1">
        <v>1296</v>
      </c>
      <c r="E11" s="1">
        <v>5</v>
      </c>
      <c r="F11" s="1">
        <v>465000</v>
      </c>
      <c r="G11" s="1" t="s">
        <v>4</v>
      </c>
      <c r="H11" s="1" t="s">
        <v>5</v>
      </c>
      <c r="J11" s="6" t="s">
        <v>16</v>
      </c>
      <c r="K11" t="s">
        <v>30</v>
      </c>
      <c r="M11">
        <f>COUNTIF(G5:G103,"Ranch")</f>
        <v>67</v>
      </c>
    </row>
    <row r="12" spans="1:14" x14ac:dyDescent="0.25">
      <c r="A12" s="1">
        <v>5690</v>
      </c>
      <c r="B12" s="1">
        <v>3</v>
      </c>
      <c r="C12" s="1">
        <v>1</v>
      </c>
      <c r="D12" s="1">
        <v>960</v>
      </c>
      <c r="E12" s="1">
        <v>6</v>
      </c>
      <c r="F12" s="1">
        <v>489000</v>
      </c>
      <c r="G12" s="1" t="s">
        <v>4</v>
      </c>
      <c r="H12" s="1" t="s">
        <v>5</v>
      </c>
      <c r="J12" s="6" t="s">
        <v>17</v>
      </c>
      <c r="K12" t="s">
        <v>31</v>
      </c>
      <c r="M12">
        <f>COUNTIFS(B5:B103,"&gt;1")</f>
        <v>94</v>
      </c>
    </row>
    <row r="13" spans="1:14" x14ac:dyDescent="0.25">
      <c r="A13" s="1">
        <v>5833</v>
      </c>
      <c r="B13" s="1">
        <v>1</v>
      </c>
      <c r="C13" s="1">
        <v>1</v>
      </c>
      <c r="D13" s="1">
        <v>956</v>
      </c>
      <c r="E13" s="1">
        <v>8</v>
      </c>
      <c r="F13" s="1">
        <v>489000</v>
      </c>
      <c r="G13" s="1" t="s">
        <v>6</v>
      </c>
      <c r="H13" s="1" t="s">
        <v>5</v>
      </c>
      <c r="J13" s="6" t="s">
        <v>18</v>
      </c>
      <c r="K13" t="s">
        <v>32</v>
      </c>
      <c r="M13">
        <f>AVERAGEIFS(F5:F103,H5:H103,"Window")</f>
        <v>679823.5294117647</v>
      </c>
      <c r="N13">
        <f>AVERAGEIF(H5:H103,"Window",F5:F103)</f>
        <v>679823.5294117647</v>
      </c>
    </row>
    <row r="14" spans="1:14" x14ac:dyDescent="0.25">
      <c r="A14" s="1">
        <v>5867</v>
      </c>
      <c r="B14" s="1">
        <v>2</v>
      </c>
      <c r="C14" s="1">
        <v>1</v>
      </c>
      <c r="D14" s="1">
        <v>1330</v>
      </c>
      <c r="E14" s="1">
        <v>4</v>
      </c>
      <c r="F14" s="1">
        <v>499000</v>
      </c>
      <c r="G14" s="1" t="s">
        <v>4</v>
      </c>
      <c r="H14" s="1" t="s">
        <v>5</v>
      </c>
      <c r="J14" s="6" t="s">
        <v>19</v>
      </c>
      <c r="K14" t="s">
        <v>33</v>
      </c>
      <c r="M14">
        <f>AVERAGEIFS(D5:D103,G5:G103,"Bungalow")</f>
        <v>1176</v>
      </c>
    </row>
    <row r="15" spans="1:14" x14ac:dyDescent="0.25">
      <c r="A15" s="1">
        <v>4920</v>
      </c>
      <c r="B15" s="1">
        <v>2</v>
      </c>
      <c r="C15" s="1">
        <v>1</v>
      </c>
      <c r="D15" s="1">
        <v>1000</v>
      </c>
      <c r="E15" s="1">
        <v>3</v>
      </c>
      <c r="F15" s="1">
        <v>499000</v>
      </c>
      <c r="G15" s="1" t="s">
        <v>4</v>
      </c>
      <c r="H15" s="1" t="s">
        <v>5</v>
      </c>
      <c r="J15" s="6" t="s">
        <v>20</v>
      </c>
      <c r="K15" t="s">
        <v>34</v>
      </c>
      <c r="M15">
        <f>AVERAGEIF(E5:E103,7,B5:B103)</f>
        <v>2.4615384615384617</v>
      </c>
    </row>
    <row r="16" spans="1:14" x14ac:dyDescent="0.25">
      <c r="A16" s="1">
        <v>5075</v>
      </c>
      <c r="B16" s="1">
        <v>3</v>
      </c>
      <c r="C16" s="1">
        <v>1</v>
      </c>
      <c r="D16" s="1">
        <v>980</v>
      </c>
      <c r="E16" s="1">
        <v>1</v>
      </c>
      <c r="F16" s="1">
        <v>500000</v>
      </c>
      <c r="G16" s="1" t="s">
        <v>4</v>
      </c>
      <c r="H16" s="1" t="s">
        <v>5</v>
      </c>
      <c r="J16" s="6" t="s">
        <v>21</v>
      </c>
      <c r="K16" t="s">
        <v>43</v>
      </c>
      <c r="M16">
        <f>SUMIF(G5:G103,"Ranch",D5:D103)</f>
        <v>79949</v>
      </c>
    </row>
    <row r="17" spans="1:13" x14ac:dyDescent="0.25">
      <c r="A17" s="1">
        <v>5099</v>
      </c>
      <c r="B17" s="1">
        <v>2</v>
      </c>
      <c r="C17" s="1">
        <v>1</v>
      </c>
      <c r="D17" s="1">
        <v>860</v>
      </c>
      <c r="E17" s="1">
        <v>3</v>
      </c>
      <c r="F17" s="1">
        <v>519000</v>
      </c>
      <c r="G17" s="1" t="s">
        <v>6</v>
      </c>
      <c r="H17" s="1" t="s">
        <v>5</v>
      </c>
      <c r="J17" s="6" t="s">
        <v>22</v>
      </c>
      <c r="K17" t="s">
        <v>44</v>
      </c>
      <c r="M17">
        <f>SUMIF(E5:E103,1,C5:C103)</f>
        <v>3</v>
      </c>
    </row>
    <row r="18" spans="1:13" x14ac:dyDescent="0.25">
      <c r="A18" s="1">
        <v>3438</v>
      </c>
      <c r="B18" s="1">
        <v>3</v>
      </c>
      <c r="C18" s="1">
        <v>2</v>
      </c>
      <c r="D18" s="1">
        <v>1480</v>
      </c>
      <c r="E18" s="1">
        <v>3</v>
      </c>
      <c r="F18" s="1">
        <v>535000</v>
      </c>
      <c r="G18" s="1" t="s">
        <v>4</v>
      </c>
      <c r="H18" s="1" t="s">
        <v>5</v>
      </c>
      <c r="J18" s="6" t="s">
        <v>23</v>
      </c>
      <c r="K18" t="s">
        <v>45</v>
      </c>
      <c r="M18">
        <f>COUNTIFS(B5:B103,3,H5:H103,"Central")</f>
        <v>53</v>
      </c>
    </row>
    <row r="19" spans="1:13" x14ac:dyDescent="0.25">
      <c r="A19" s="1">
        <v>5899</v>
      </c>
      <c r="B19" s="1">
        <v>2</v>
      </c>
      <c r="C19" s="1">
        <v>1</v>
      </c>
      <c r="D19" s="1">
        <v>1120</v>
      </c>
      <c r="E19" s="1">
        <v>6</v>
      </c>
      <c r="F19" s="1">
        <v>559000</v>
      </c>
      <c r="G19" s="1" t="s">
        <v>4</v>
      </c>
      <c r="H19" s="1" t="s">
        <v>5</v>
      </c>
      <c r="J19" s="6" t="s">
        <v>24</v>
      </c>
      <c r="K19" t="s">
        <v>35</v>
      </c>
      <c r="M19">
        <f>COUNTIF(F5:F103,"&gt;500000")</f>
        <v>87</v>
      </c>
    </row>
    <row r="20" spans="1:13" x14ac:dyDescent="0.25">
      <c r="A20" s="1">
        <v>4807</v>
      </c>
      <c r="B20" s="1">
        <v>2</v>
      </c>
      <c r="C20" s="1">
        <v>1</v>
      </c>
      <c r="D20" s="1">
        <v>950</v>
      </c>
      <c r="E20" s="1">
        <v>6</v>
      </c>
      <c r="F20" s="1">
        <v>560000</v>
      </c>
      <c r="G20" s="1" t="s">
        <v>6</v>
      </c>
      <c r="H20" s="1" t="s">
        <v>5</v>
      </c>
      <c r="J20" s="6" t="s">
        <v>25</v>
      </c>
      <c r="K20" t="s">
        <v>37</v>
      </c>
      <c r="M20">
        <f>AVERAGEIFS(F5:F103,E5:E103,5,H5:H103,"Window")</f>
        <v>567000</v>
      </c>
    </row>
    <row r="21" spans="1:13" x14ac:dyDescent="0.25">
      <c r="A21" s="1">
        <v>6295</v>
      </c>
      <c r="B21" s="1">
        <v>2</v>
      </c>
      <c r="C21" s="1">
        <v>1</v>
      </c>
      <c r="D21" s="1">
        <v>1691</v>
      </c>
      <c r="E21" s="1">
        <v>4</v>
      </c>
      <c r="F21" s="1">
        <v>565000</v>
      </c>
      <c r="G21" s="1" t="s">
        <v>6</v>
      </c>
      <c r="H21" s="1" t="s">
        <v>5</v>
      </c>
      <c r="J21" s="6" t="s">
        <v>26</v>
      </c>
      <c r="K21" t="s">
        <v>38</v>
      </c>
      <c r="M21">
        <f>AVERAGEIFS(D5:D103,B5:B103,2,E5:E103,3)</f>
        <v>1100</v>
      </c>
    </row>
    <row r="22" spans="1:13" x14ac:dyDescent="0.25">
      <c r="A22" s="1">
        <v>5688</v>
      </c>
      <c r="B22" s="1">
        <v>2</v>
      </c>
      <c r="C22" s="1">
        <v>1</v>
      </c>
      <c r="D22" s="1">
        <v>1430</v>
      </c>
      <c r="E22" s="1">
        <v>6</v>
      </c>
      <c r="F22" s="1">
        <v>575000</v>
      </c>
      <c r="G22" s="1" t="s">
        <v>6</v>
      </c>
      <c r="H22" s="1" t="s">
        <v>7</v>
      </c>
      <c r="J22" s="6" t="s">
        <v>27</v>
      </c>
      <c r="K22" t="s">
        <v>39</v>
      </c>
      <c r="M22">
        <f>SUMIFS(F5:F103,H5:H103,"Central",E5:E103,3)</f>
        <v>24292000</v>
      </c>
    </row>
    <row r="23" spans="1:13" x14ac:dyDescent="0.25">
      <c r="A23" s="1">
        <v>5737</v>
      </c>
      <c r="B23" s="1">
        <v>2</v>
      </c>
      <c r="C23" s="1">
        <v>1</v>
      </c>
      <c r="D23" s="1">
        <v>728</v>
      </c>
      <c r="E23" s="1">
        <v>3</v>
      </c>
      <c r="F23" s="1">
        <v>585000</v>
      </c>
      <c r="G23" s="1" t="s">
        <v>6</v>
      </c>
      <c r="H23" s="1" t="s">
        <v>7</v>
      </c>
      <c r="J23" s="6" t="s">
        <v>40</v>
      </c>
      <c r="K23" t="s">
        <v>41</v>
      </c>
      <c r="M23">
        <f>COUNTIFS(G5:G103,"Ranch",E5:E103,7,H5:H103,"Window")</f>
        <v>4</v>
      </c>
    </row>
    <row r="24" spans="1:13" x14ac:dyDescent="0.25">
      <c r="A24" s="1">
        <v>3312</v>
      </c>
      <c r="B24" s="1">
        <v>3</v>
      </c>
      <c r="C24" s="1">
        <v>2</v>
      </c>
      <c r="D24" s="1">
        <v>1049</v>
      </c>
      <c r="E24" s="1">
        <v>7</v>
      </c>
      <c r="F24" s="1">
        <v>589000</v>
      </c>
      <c r="G24" s="1" t="s">
        <v>6</v>
      </c>
      <c r="H24" s="1" t="s">
        <v>5</v>
      </c>
    </row>
    <row r="25" spans="1:13" x14ac:dyDescent="0.25">
      <c r="A25" s="1">
        <v>6468</v>
      </c>
      <c r="B25" s="1">
        <v>2</v>
      </c>
      <c r="C25" s="1">
        <v>1</v>
      </c>
      <c r="D25" s="1">
        <v>812</v>
      </c>
      <c r="E25" s="1">
        <v>4</v>
      </c>
      <c r="F25" s="1">
        <v>599000</v>
      </c>
      <c r="G25" s="1" t="s">
        <v>6</v>
      </c>
      <c r="H25" s="1" t="s">
        <v>7</v>
      </c>
    </row>
    <row r="26" spans="1:13" x14ac:dyDescent="0.25">
      <c r="A26" s="1">
        <v>4289</v>
      </c>
      <c r="B26" s="1">
        <v>2</v>
      </c>
      <c r="C26" s="1">
        <v>1</v>
      </c>
      <c r="D26" s="1">
        <v>900</v>
      </c>
      <c r="E26" s="1">
        <v>4</v>
      </c>
      <c r="F26" s="1">
        <v>599000</v>
      </c>
      <c r="G26" s="1" t="s">
        <v>6</v>
      </c>
      <c r="H26" s="1" t="s">
        <v>5</v>
      </c>
    </row>
    <row r="27" spans="1:13" x14ac:dyDescent="0.25">
      <c r="A27" s="1">
        <v>4963</v>
      </c>
      <c r="B27" s="1">
        <v>2</v>
      </c>
      <c r="C27" s="1">
        <v>1</v>
      </c>
      <c r="D27" s="1">
        <v>891</v>
      </c>
      <c r="E27" s="1">
        <v>3</v>
      </c>
      <c r="F27" s="1">
        <v>600000</v>
      </c>
      <c r="G27" s="1" t="s">
        <v>6</v>
      </c>
      <c r="H27" s="1" t="s">
        <v>7</v>
      </c>
    </row>
    <row r="28" spans="1:13" x14ac:dyDescent="0.25">
      <c r="A28" s="1">
        <v>4155</v>
      </c>
      <c r="B28" s="1">
        <v>2</v>
      </c>
      <c r="C28" s="1">
        <v>1</v>
      </c>
      <c r="D28" s="1">
        <v>1056</v>
      </c>
      <c r="E28" s="1">
        <v>3</v>
      </c>
      <c r="F28" s="1">
        <v>625000</v>
      </c>
      <c r="G28" s="1" t="s">
        <v>4</v>
      </c>
      <c r="H28" s="1" t="s">
        <v>5</v>
      </c>
    </row>
    <row r="29" spans="1:13" x14ac:dyDescent="0.25">
      <c r="A29" s="1">
        <v>5841</v>
      </c>
      <c r="B29" s="1">
        <v>3</v>
      </c>
      <c r="C29" s="1">
        <v>2</v>
      </c>
      <c r="D29" s="1">
        <v>1210</v>
      </c>
      <c r="E29" s="1">
        <v>7</v>
      </c>
      <c r="F29" s="1">
        <v>625000</v>
      </c>
      <c r="G29" s="1" t="s">
        <v>4</v>
      </c>
      <c r="H29" s="1" t="s">
        <v>5</v>
      </c>
    </row>
    <row r="30" spans="1:13" x14ac:dyDescent="0.25">
      <c r="A30" s="1">
        <v>4804</v>
      </c>
      <c r="B30" s="1">
        <v>3</v>
      </c>
      <c r="C30" s="1">
        <v>1</v>
      </c>
      <c r="D30" s="1">
        <v>1530</v>
      </c>
      <c r="E30" s="1">
        <v>3</v>
      </c>
      <c r="F30" s="1">
        <v>640000</v>
      </c>
      <c r="G30" s="1" t="s">
        <v>4</v>
      </c>
      <c r="H30" s="1" t="s">
        <v>5</v>
      </c>
    </row>
    <row r="31" spans="1:13" x14ac:dyDescent="0.25">
      <c r="A31" s="1">
        <v>5415</v>
      </c>
      <c r="B31" s="1">
        <v>3</v>
      </c>
      <c r="C31" s="1">
        <v>1</v>
      </c>
      <c r="D31" s="1">
        <v>1050</v>
      </c>
      <c r="E31" s="1">
        <v>5</v>
      </c>
      <c r="F31" s="1">
        <v>649000</v>
      </c>
      <c r="G31" s="1" t="s">
        <v>4</v>
      </c>
      <c r="H31" s="1" t="s">
        <v>5</v>
      </c>
    </row>
    <row r="32" spans="1:13" x14ac:dyDescent="0.25">
      <c r="A32" s="1">
        <v>5892</v>
      </c>
      <c r="B32" s="1">
        <v>2</v>
      </c>
      <c r="C32" s="1">
        <v>1</v>
      </c>
      <c r="D32" s="1">
        <v>753</v>
      </c>
      <c r="E32" s="1">
        <v>7</v>
      </c>
      <c r="F32" s="1">
        <v>649000</v>
      </c>
      <c r="G32" s="1" t="s">
        <v>4</v>
      </c>
      <c r="H32" s="1" t="s">
        <v>7</v>
      </c>
    </row>
    <row r="33" spans="1:8" x14ac:dyDescent="0.25">
      <c r="A33" s="1">
        <v>1660</v>
      </c>
      <c r="B33" s="1">
        <v>3</v>
      </c>
      <c r="C33" s="1">
        <v>1</v>
      </c>
      <c r="D33" s="1">
        <v>1197</v>
      </c>
      <c r="E33" s="1">
        <v>9</v>
      </c>
      <c r="F33" s="1">
        <v>649000</v>
      </c>
      <c r="G33" s="1" t="s">
        <v>4</v>
      </c>
      <c r="H33" s="1" t="s">
        <v>7</v>
      </c>
    </row>
    <row r="34" spans="1:8" x14ac:dyDescent="0.25">
      <c r="A34" s="1">
        <v>4288</v>
      </c>
      <c r="B34" s="1">
        <v>3</v>
      </c>
      <c r="C34" s="1">
        <v>1</v>
      </c>
      <c r="D34" s="1">
        <v>1152</v>
      </c>
      <c r="E34" s="1">
        <v>4</v>
      </c>
      <c r="F34" s="1">
        <v>649900</v>
      </c>
      <c r="G34" s="1" t="s">
        <v>4</v>
      </c>
      <c r="H34" s="1" t="s">
        <v>5</v>
      </c>
    </row>
    <row r="35" spans="1:8" x14ac:dyDescent="0.25">
      <c r="A35" s="1">
        <v>4062</v>
      </c>
      <c r="B35" s="1">
        <v>3</v>
      </c>
      <c r="C35" s="1">
        <v>1</v>
      </c>
      <c r="D35" s="1">
        <v>1057</v>
      </c>
      <c r="E35" s="1">
        <v>7</v>
      </c>
      <c r="F35" s="1">
        <v>670000</v>
      </c>
      <c r="G35" s="1" t="s">
        <v>4</v>
      </c>
      <c r="H35" s="1" t="s">
        <v>7</v>
      </c>
    </row>
    <row r="36" spans="1:8" x14ac:dyDescent="0.25">
      <c r="A36" s="1">
        <v>4385</v>
      </c>
      <c r="B36" s="1">
        <v>3</v>
      </c>
      <c r="C36" s="1">
        <v>1</v>
      </c>
      <c r="D36" s="1">
        <v>1142</v>
      </c>
      <c r="E36" s="1">
        <v>3</v>
      </c>
      <c r="F36" s="1">
        <v>680000</v>
      </c>
      <c r="G36" s="1" t="s">
        <v>4</v>
      </c>
      <c r="H36" s="1" t="s">
        <v>5</v>
      </c>
    </row>
    <row r="37" spans="1:8" x14ac:dyDescent="0.25">
      <c r="A37" s="1">
        <v>4790</v>
      </c>
      <c r="B37" s="1">
        <v>3</v>
      </c>
      <c r="C37" s="1">
        <v>1</v>
      </c>
      <c r="D37" s="1">
        <v>1124</v>
      </c>
      <c r="E37" s="1">
        <v>3</v>
      </c>
      <c r="F37" s="1">
        <v>680000</v>
      </c>
      <c r="G37" s="1" t="s">
        <v>4</v>
      </c>
      <c r="H37" s="1" t="s">
        <v>5</v>
      </c>
    </row>
    <row r="38" spans="1:8" x14ac:dyDescent="0.25">
      <c r="A38" s="1">
        <v>5078</v>
      </c>
      <c r="B38" s="1">
        <v>4</v>
      </c>
      <c r="C38" s="1">
        <v>1</v>
      </c>
      <c r="D38" s="1">
        <v>1998</v>
      </c>
      <c r="E38" s="1">
        <v>5</v>
      </c>
      <c r="F38" s="1">
        <v>680000</v>
      </c>
      <c r="G38" s="1" t="s">
        <v>4</v>
      </c>
      <c r="H38" s="1" t="s">
        <v>5</v>
      </c>
    </row>
    <row r="39" spans="1:8" x14ac:dyDescent="0.25">
      <c r="A39" s="1">
        <v>6174</v>
      </c>
      <c r="B39" s="1">
        <v>3</v>
      </c>
      <c r="C39" s="1">
        <v>1</v>
      </c>
      <c r="D39" s="1">
        <v>1275</v>
      </c>
      <c r="E39" s="1">
        <v>5</v>
      </c>
      <c r="F39" s="1">
        <v>680000</v>
      </c>
      <c r="G39" s="1" t="s">
        <v>4</v>
      </c>
      <c r="H39" s="1" t="s">
        <v>5</v>
      </c>
    </row>
    <row r="40" spans="1:8" x14ac:dyDescent="0.25">
      <c r="A40" s="1">
        <v>4285</v>
      </c>
      <c r="B40" s="1">
        <v>3</v>
      </c>
      <c r="C40" s="1">
        <v>2</v>
      </c>
      <c r="D40" s="1">
        <v>1100</v>
      </c>
      <c r="E40" s="1">
        <v>3</v>
      </c>
      <c r="F40" s="1">
        <v>690000</v>
      </c>
      <c r="G40" s="1" t="s">
        <v>4</v>
      </c>
      <c r="H40" s="1" t="s">
        <v>5</v>
      </c>
    </row>
    <row r="41" spans="1:8" x14ac:dyDescent="0.25">
      <c r="A41" s="1">
        <v>5589</v>
      </c>
      <c r="B41" s="1">
        <v>1</v>
      </c>
      <c r="C41" s="1">
        <v>1</v>
      </c>
      <c r="D41" s="1">
        <v>672</v>
      </c>
      <c r="E41" s="1">
        <v>7</v>
      </c>
      <c r="F41" s="1">
        <v>695000</v>
      </c>
      <c r="G41" s="1" t="s">
        <v>4</v>
      </c>
      <c r="H41" s="1" t="s">
        <v>7</v>
      </c>
    </row>
    <row r="42" spans="1:8" x14ac:dyDescent="0.25">
      <c r="A42" s="1">
        <v>5807</v>
      </c>
      <c r="B42" s="1">
        <v>3</v>
      </c>
      <c r="C42" s="1">
        <v>2</v>
      </c>
      <c r="D42" s="1">
        <v>1048</v>
      </c>
      <c r="E42" s="1">
        <v>5</v>
      </c>
      <c r="F42" s="1">
        <v>695000</v>
      </c>
      <c r="G42" s="1" t="s">
        <v>4</v>
      </c>
      <c r="H42" s="1" t="s">
        <v>5</v>
      </c>
    </row>
    <row r="43" spans="1:8" x14ac:dyDescent="0.25">
      <c r="A43" s="1">
        <v>5837</v>
      </c>
      <c r="B43" s="1">
        <v>2</v>
      </c>
      <c r="C43" s="1">
        <v>1</v>
      </c>
      <c r="D43" s="1">
        <v>863</v>
      </c>
      <c r="E43" s="1">
        <v>3</v>
      </c>
      <c r="F43" s="1">
        <v>699000</v>
      </c>
      <c r="G43" s="1" t="s">
        <v>4</v>
      </c>
      <c r="H43" s="1" t="s">
        <v>5</v>
      </c>
    </row>
    <row r="44" spans="1:8" x14ac:dyDescent="0.25">
      <c r="A44" s="1">
        <v>4267</v>
      </c>
      <c r="B44" s="1">
        <v>4</v>
      </c>
      <c r="C44" s="1">
        <v>1</v>
      </c>
      <c r="D44" s="1">
        <v>1008</v>
      </c>
      <c r="E44" s="1">
        <v>5</v>
      </c>
      <c r="F44" s="1">
        <v>699000</v>
      </c>
      <c r="G44" s="1" t="s">
        <v>4</v>
      </c>
      <c r="H44" s="1" t="s">
        <v>5</v>
      </c>
    </row>
    <row r="45" spans="1:8" x14ac:dyDescent="0.25">
      <c r="A45" s="1">
        <v>5734</v>
      </c>
      <c r="B45" s="1">
        <v>2</v>
      </c>
      <c r="C45" s="1">
        <v>1</v>
      </c>
      <c r="D45" s="1">
        <v>750</v>
      </c>
      <c r="E45" s="1">
        <v>10</v>
      </c>
      <c r="F45" s="1">
        <v>699000</v>
      </c>
      <c r="G45" s="1" t="s">
        <v>4</v>
      </c>
      <c r="H45" s="1" t="s">
        <v>7</v>
      </c>
    </row>
    <row r="46" spans="1:8" x14ac:dyDescent="0.25">
      <c r="A46" s="1">
        <v>5868</v>
      </c>
      <c r="B46" s="1">
        <v>2</v>
      </c>
      <c r="C46" s="1">
        <v>1</v>
      </c>
      <c r="D46" s="1">
        <v>768</v>
      </c>
      <c r="E46" s="1">
        <v>7</v>
      </c>
      <c r="F46" s="1">
        <v>699000</v>
      </c>
      <c r="G46" s="1" t="s">
        <v>4</v>
      </c>
      <c r="H46" s="1" t="s">
        <v>5</v>
      </c>
    </row>
    <row r="47" spans="1:8" x14ac:dyDescent="0.25">
      <c r="A47" s="3"/>
      <c r="B47" s="3">
        <v>3</v>
      </c>
      <c r="C47" s="3">
        <v>2</v>
      </c>
      <c r="D47" s="3">
        <v>1112</v>
      </c>
      <c r="E47" s="3">
        <v>3</v>
      </c>
      <c r="F47">
        <v>699000</v>
      </c>
      <c r="G47" s="3" t="s">
        <v>4</v>
      </c>
      <c r="H47" s="3" t="s">
        <v>5</v>
      </c>
    </row>
    <row r="48" spans="1:8" x14ac:dyDescent="0.25">
      <c r="A48" s="1">
        <v>5208</v>
      </c>
      <c r="B48" s="1">
        <v>3</v>
      </c>
      <c r="C48" s="1">
        <v>2</v>
      </c>
      <c r="D48" s="1">
        <v>1926</v>
      </c>
      <c r="E48" s="1">
        <v>7</v>
      </c>
      <c r="F48">
        <v>699000</v>
      </c>
      <c r="G48" s="1" t="s">
        <v>4</v>
      </c>
      <c r="H48" s="1" t="s">
        <v>5</v>
      </c>
    </row>
    <row r="49" spans="1:8" x14ac:dyDescent="0.25">
      <c r="A49" s="1">
        <v>3681</v>
      </c>
      <c r="B49" s="1">
        <v>3</v>
      </c>
      <c r="C49" s="1">
        <v>2</v>
      </c>
      <c r="D49" s="1">
        <v>1387</v>
      </c>
      <c r="E49" s="1">
        <v>7</v>
      </c>
      <c r="F49">
        <v>699000</v>
      </c>
      <c r="G49" s="1" t="s">
        <v>4</v>
      </c>
      <c r="H49" s="1" t="s">
        <v>5</v>
      </c>
    </row>
    <row r="50" spans="1:8" x14ac:dyDescent="0.25">
      <c r="A50" s="1">
        <v>2479</v>
      </c>
      <c r="B50" s="1">
        <v>3</v>
      </c>
      <c r="C50" s="1">
        <v>1</v>
      </c>
      <c r="D50" s="1">
        <v>1225</v>
      </c>
      <c r="E50" s="1">
        <v>4</v>
      </c>
      <c r="F50">
        <v>699500</v>
      </c>
      <c r="G50" s="1" t="s">
        <v>4</v>
      </c>
      <c r="H50" s="1" t="s">
        <v>5</v>
      </c>
    </row>
    <row r="51" spans="1:8" x14ac:dyDescent="0.25">
      <c r="A51" s="1">
        <v>4216</v>
      </c>
      <c r="B51" s="1">
        <v>2</v>
      </c>
      <c r="C51" s="1">
        <v>1</v>
      </c>
      <c r="D51" s="1">
        <v>1850</v>
      </c>
      <c r="E51" s="1">
        <v>3</v>
      </c>
      <c r="F51">
        <v>700000</v>
      </c>
      <c r="G51" s="1" t="s">
        <v>6</v>
      </c>
      <c r="H51" s="1" t="s">
        <v>5</v>
      </c>
    </row>
    <row r="52" spans="1:8" x14ac:dyDescent="0.25">
      <c r="A52" s="1">
        <v>5797</v>
      </c>
      <c r="B52" s="1">
        <v>3</v>
      </c>
      <c r="C52" s="1">
        <v>2</v>
      </c>
      <c r="D52" s="1">
        <v>1152</v>
      </c>
      <c r="E52" s="1">
        <v>3</v>
      </c>
      <c r="F52">
        <v>710000</v>
      </c>
      <c r="G52" s="1" t="s">
        <v>4</v>
      </c>
      <c r="H52" s="1" t="s">
        <v>5</v>
      </c>
    </row>
    <row r="53" spans="1:8" x14ac:dyDescent="0.25">
      <c r="A53" s="1">
        <v>5288</v>
      </c>
      <c r="B53" s="1">
        <v>3</v>
      </c>
      <c r="C53" s="1">
        <v>1</v>
      </c>
      <c r="D53" s="1">
        <v>1248</v>
      </c>
      <c r="E53" s="1">
        <v>4</v>
      </c>
      <c r="F53">
        <v>719000</v>
      </c>
      <c r="G53" s="1" t="s">
        <v>4</v>
      </c>
      <c r="H53" s="1" t="s">
        <v>5</v>
      </c>
    </row>
    <row r="54" spans="1:8" x14ac:dyDescent="0.25">
      <c r="A54" s="1">
        <v>2297</v>
      </c>
      <c r="B54" s="1">
        <v>2</v>
      </c>
      <c r="C54" s="1">
        <v>2</v>
      </c>
      <c r="D54" s="1">
        <v>1576</v>
      </c>
      <c r="E54" s="1">
        <v>10</v>
      </c>
      <c r="F54">
        <v>720000</v>
      </c>
      <c r="G54" s="1" t="s">
        <v>4</v>
      </c>
      <c r="H54" s="1" t="s">
        <v>5</v>
      </c>
    </row>
    <row r="55" spans="1:8" x14ac:dyDescent="0.25">
      <c r="A55" s="1">
        <v>5756</v>
      </c>
      <c r="B55" s="1">
        <v>3</v>
      </c>
      <c r="C55" s="1">
        <v>1</v>
      </c>
      <c r="D55" s="1">
        <v>1040</v>
      </c>
      <c r="E55" s="1">
        <v>3</v>
      </c>
      <c r="F55">
        <v>725000</v>
      </c>
      <c r="G55" s="1" t="s">
        <v>4</v>
      </c>
      <c r="H55" s="1" t="s">
        <v>5</v>
      </c>
    </row>
    <row r="56" spans="1:8" x14ac:dyDescent="0.25">
      <c r="A56" s="1">
        <v>4682</v>
      </c>
      <c r="B56" s="1">
        <v>2</v>
      </c>
      <c r="C56" s="1">
        <v>2</v>
      </c>
      <c r="D56" s="1">
        <v>1846</v>
      </c>
      <c r="E56" s="1">
        <v>7</v>
      </c>
      <c r="F56">
        <v>730000</v>
      </c>
      <c r="G56" s="1" t="s">
        <v>4</v>
      </c>
      <c r="H56" s="1" t="s">
        <v>5</v>
      </c>
    </row>
    <row r="57" spans="1:8" x14ac:dyDescent="0.25">
      <c r="A57" s="1">
        <v>4049</v>
      </c>
      <c r="B57" s="1">
        <v>3</v>
      </c>
      <c r="C57" s="1">
        <v>2</v>
      </c>
      <c r="D57" s="1">
        <v>1418</v>
      </c>
      <c r="E57" s="1">
        <v>3</v>
      </c>
      <c r="F57">
        <v>730000</v>
      </c>
      <c r="G57" s="1" t="s">
        <v>8</v>
      </c>
      <c r="H57" s="1" t="s">
        <v>5</v>
      </c>
    </row>
    <row r="58" spans="1:8" x14ac:dyDescent="0.25">
      <c r="A58" s="1">
        <v>5815</v>
      </c>
      <c r="B58" s="1">
        <v>3</v>
      </c>
      <c r="C58" s="1">
        <v>1</v>
      </c>
      <c r="D58" s="1">
        <v>1992</v>
      </c>
      <c r="E58" s="1">
        <v>4</v>
      </c>
      <c r="F58">
        <v>735000</v>
      </c>
      <c r="G58" s="1" t="s">
        <v>6</v>
      </c>
      <c r="H58" s="1" t="s">
        <v>7</v>
      </c>
    </row>
    <row r="59" spans="1:8" x14ac:dyDescent="0.25">
      <c r="A59" s="1">
        <v>6446</v>
      </c>
      <c r="B59" s="1">
        <v>2</v>
      </c>
      <c r="C59" s="1">
        <v>1</v>
      </c>
      <c r="D59" s="1">
        <v>1627</v>
      </c>
      <c r="E59" s="1">
        <v>3</v>
      </c>
      <c r="F59">
        <v>739000</v>
      </c>
      <c r="G59" s="1" t="s">
        <v>6</v>
      </c>
      <c r="H59" s="1" t="s">
        <v>5</v>
      </c>
    </row>
    <row r="60" spans="1:8" x14ac:dyDescent="0.25">
      <c r="A60" s="1">
        <v>4630</v>
      </c>
      <c r="B60" s="1">
        <v>3</v>
      </c>
      <c r="C60" s="1">
        <v>2</v>
      </c>
      <c r="D60" s="1">
        <v>1740</v>
      </c>
      <c r="E60" s="1">
        <v>5</v>
      </c>
      <c r="F60">
        <v>739000</v>
      </c>
      <c r="G60" s="1" t="s">
        <v>9</v>
      </c>
      <c r="H60" s="1" t="s">
        <v>7</v>
      </c>
    </row>
    <row r="61" spans="1:8" x14ac:dyDescent="0.25">
      <c r="A61" s="1">
        <v>5760</v>
      </c>
      <c r="B61" s="1">
        <v>3</v>
      </c>
      <c r="C61" s="1">
        <v>3</v>
      </c>
      <c r="D61" s="1">
        <v>1700</v>
      </c>
      <c r="E61" s="1">
        <v>7</v>
      </c>
      <c r="F61">
        <v>740000</v>
      </c>
      <c r="G61" s="1" t="s">
        <v>8</v>
      </c>
      <c r="H61" s="1" t="s">
        <v>5</v>
      </c>
    </row>
    <row r="62" spans="1:8" x14ac:dyDescent="0.25">
      <c r="A62" s="1">
        <v>5942</v>
      </c>
      <c r="B62" s="1">
        <v>3</v>
      </c>
      <c r="C62" s="1">
        <v>1</v>
      </c>
      <c r="D62" s="1">
        <v>1004</v>
      </c>
      <c r="E62" s="1">
        <v>5</v>
      </c>
      <c r="F62">
        <v>749000</v>
      </c>
      <c r="G62" s="1" t="s">
        <v>4</v>
      </c>
      <c r="H62" s="1" t="s">
        <v>5</v>
      </c>
    </row>
    <row r="63" spans="1:8" x14ac:dyDescent="0.25">
      <c r="A63" s="1">
        <v>6167</v>
      </c>
      <c r="B63" s="1">
        <v>3</v>
      </c>
      <c r="C63" s="1">
        <v>2</v>
      </c>
      <c r="D63" s="1">
        <v>1833</v>
      </c>
      <c r="E63" s="1">
        <v>4</v>
      </c>
      <c r="F63">
        <v>749000</v>
      </c>
      <c r="G63" s="1" t="s">
        <v>6</v>
      </c>
      <c r="H63" s="1" t="s">
        <v>5</v>
      </c>
    </row>
    <row r="64" spans="1:8" x14ac:dyDescent="0.25">
      <c r="A64" s="1">
        <v>6101</v>
      </c>
      <c r="B64" s="1">
        <v>3</v>
      </c>
      <c r="C64" s="1">
        <v>1</v>
      </c>
      <c r="D64" s="1">
        <v>1235</v>
      </c>
      <c r="E64" s="1">
        <v>4</v>
      </c>
      <c r="F64">
        <v>749000</v>
      </c>
      <c r="G64" s="1" t="s">
        <v>6</v>
      </c>
      <c r="H64" s="1" t="s">
        <v>5</v>
      </c>
    </row>
    <row r="65" spans="1:8" x14ac:dyDescent="0.25">
      <c r="A65" s="1">
        <v>3682</v>
      </c>
      <c r="B65" s="1">
        <v>3</v>
      </c>
      <c r="C65" s="1">
        <v>2</v>
      </c>
      <c r="D65" s="1">
        <v>1815</v>
      </c>
      <c r="E65" s="1">
        <v>3</v>
      </c>
      <c r="F65">
        <v>749000</v>
      </c>
      <c r="G65" s="1" t="s">
        <v>4</v>
      </c>
      <c r="H65" s="1" t="s">
        <v>5</v>
      </c>
    </row>
    <row r="66" spans="1:8" x14ac:dyDescent="0.25">
      <c r="A66" s="1">
        <v>5452</v>
      </c>
      <c r="B66" s="1">
        <v>3</v>
      </c>
      <c r="C66" s="1">
        <v>2</v>
      </c>
      <c r="D66" s="1">
        <v>1100</v>
      </c>
      <c r="E66" s="1">
        <v>3</v>
      </c>
      <c r="F66">
        <v>749000</v>
      </c>
      <c r="G66" s="1" t="s">
        <v>4</v>
      </c>
      <c r="H66" s="1" t="s">
        <v>5</v>
      </c>
    </row>
    <row r="67" spans="1:8" x14ac:dyDescent="0.25">
      <c r="A67" s="1">
        <v>4446</v>
      </c>
      <c r="B67" s="1">
        <v>3</v>
      </c>
      <c r="C67" s="1">
        <v>1</v>
      </c>
      <c r="D67" s="1">
        <v>960</v>
      </c>
      <c r="E67" s="1">
        <v>10</v>
      </c>
      <c r="F67">
        <v>750000</v>
      </c>
      <c r="G67" s="1" t="s">
        <v>4</v>
      </c>
      <c r="H67" s="1" t="s">
        <v>5</v>
      </c>
    </row>
    <row r="68" spans="1:8" x14ac:dyDescent="0.25">
      <c r="A68" s="1">
        <v>3800</v>
      </c>
      <c r="B68" s="1">
        <v>3</v>
      </c>
      <c r="C68" s="1">
        <v>2</v>
      </c>
      <c r="D68" s="1">
        <v>1124</v>
      </c>
      <c r="E68" s="1">
        <v>3</v>
      </c>
      <c r="F68">
        <v>750000</v>
      </c>
      <c r="G68" s="1" t="s">
        <v>4</v>
      </c>
      <c r="H68" s="1" t="s">
        <v>5</v>
      </c>
    </row>
    <row r="69" spans="1:8" x14ac:dyDescent="0.25">
      <c r="A69" s="1">
        <v>6278</v>
      </c>
      <c r="B69" s="1">
        <v>3</v>
      </c>
      <c r="C69" s="1">
        <v>2</v>
      </c>
      <c r="D69" s="1">
        <v>1533</v>
      </c>
      <c r="E69" s="1">
        <v>5</v>
      </c>
      <c r="F69">
        <v>750000</v>
      </c>
      <c r="G69" s="1" t="s">
        <v>9</v>
      </c>
      <c r="H69" s="1" t="s">
        <v>5</v>
      </c>
    </row>
    <row r="70" spans="1:8" x14ac:dyDescent="0.25">
      <c r="A70" s="1">
        <v>4331</v>
      </c>
      <c r="B70" s="1">
        <v>3</v>
      </c>
      <c r="C70" s="1">
        <v>1</v>
      </c>
      <c r="D70" s="1">
        <v>1000</v>
      </c>
      <c r="E70" s="1">
        <v>11</v>
      </c>
      <c r="F70">
        <v>755000</v>
      </c>
      <c r="G70" s="1" t="s">
        <v>4</v>
      </c>
      <c r="H70" s="1" t="s">
        <v>5</v>
      </c>
    </row>
    <row r="71" spans="1:8" x14ac:dyDescent="0.25">
      <c r="A71" s="1">
        <v>4603</v>
      </c>
      <c r="B71" s="1">
        <v>2</v>
      </c>
      <c r="C71" s="1">
        <v>2</v>
      </c>
      <c r="D71" s="1">
        <v>1910</v>
      </c>
      <c r="E71" s="1">
        <v>7</v>
      </c>
      <c r="F71">
        <v>755000</v>
      </c>
      <c r="G71" s="1" t="s">
        <v>8</v>
      </c>
      <c r="H71" s="1" t="s">
        <v>5</v>
      </c>
    </row>
    <row r="72" spans="1:8" x14ac:dyDescent="0.25">
      <c r="A72" s="1">
        <v>3963</v>
      </c>
      <c r="B72" s="1">
        <v>3</v>
      </c>
      <c r="C72" s="1">
        <v>2</v>
      </c>
      <c r="D72" s="1">
        <v>1440</v>
      </c>
      <c r="E72" s="1">
        <v>3</v>
      </c>
      <c r="F72">
        <v>759000</v>
      </c>
      <c r="G72" s="1" t="s">
        <v>8</v>
      </c>
      <c r="H72" s="1" t="s">
        <v>5</v>
      </c>
    </row>
    <row r="73" spans="1:8" x14ac:dyDescent="0.25">
      <c r="A73" s="1">
        <v>4291</v>
      </c>
      <c r="B73" s="1">
        <v>3</v>
      </c>
      <c r="C73" s="1">
        <v>2</v>
      </c>
      <c r="D73" s="1">
        <v>1040</v>
      </c>
      <c r="E73" s="1">
        <v>3</v>
      </c>
      <c r="F73">
        <v>765000</v>
      </c>
      <c r="G73" s="1" t="s">
        <v>4</v>
      </c>
      <c r="H73" s="1" t="s">
        <v>5</v>
      </c>
    </row>
    <row r="74" spans="1:8" x14ac:dyDescent="0.25">
      <c r="A74" s="1">
        <v>5029.5</v>
      </c>
      <c r="B74" s="1">
        <v>3</v>
      </c>
      <c r="C74" s="1">
        <v>2</v>
      </c>
      <c r="D74" s="1">
        <v>1117</v>
      </c>
      <c r="E74" s="1">
        <v>3</v>
      </c>
      <c r="F74">
        <v>765000</v>
      </c>
      <c r="G74" s="1" t="s">
        <v>4</v>
      </c>
      <c r="H74" s="1" t="s">
        <v>5</v>
      </c>
    </row>
    <row r="75" spans="1:8" x14ac:dyDescent="0.25">
      <c r="A75" s="1">
        <v>5339</v>
      </c>
      <c r="B75" s="1">
        <v>2</v>
      </c>
      <c r="C75" s="1">
        <v>1</v>
      </c>
      <c r="D75" s="1">
        <v>1025</v>
      </c>
      <c r="E75" s="1">
        <v>3</v>
      </c>
      <c r="F75">
        <v>769000</v>
      </c>
      <c r="G75" s="1" t="s">
        <v>4</v>
      </c>
      <c r="H75" s="1" t="s">
        <v>5</v>
      </c>
    </row>
    <row r="76" spans="1:8" x14ac:dyDescent="0.25">
      <c r="A76" s="1">
        <v>5338</v>
      </c>
      <c r="B76" s="1">
        <v>2</v>
      </c>
      <c r="C76" s="1">
        <v>1</v>
      </c>
      <c r="D76" s="1">
        <v>1025</v>
      </c>
      <c r="E76" s="1">
        <v>4</v>
      </c>
      <c r="F76">
        <v>769000</v>
      </c>
      <c r="G76" s="1" t="s">
        <v>4</v>
      </c>
      <c r="H76" s="1" t="s">
        <v>5</v>
      </c>
    </row>
    <row r="77" spans="1:8" x14ac:dyDescent="0.25">
      <c r="A77" s="1">
        <v>4024</v>
      </c>
      <c r="B77" s="1">
        <v>3</v>
      </c>
      <c r="C77" s="1">
        <v>2</v>
      </c>
      <c r="D77" s="1">
        <v>1418</v>
      </c>
      <c r="E77" s="1">
        <v>3</v>
      </c>
      <c r="F77">
        <v>775000</v>
      </c>
      <c r="G77" s="1" t="s">
        <v>8</v>
      </c>
      <c r="H77" s="1" t="s">
        <v>5</v>
      </c>
    </row>
    <row r="78" spans="1:8" x14ac:dyDescent="0.25">
      <c r="A78" s="1">
        <v>5613</v>
      </c>
      <c r="B78" s="1">
        <v>1</v>
      </c>
      <c r="C78" s="1">
        <v>1</v>
      </c>
      <c r="D78" s="1">
        <v>1440</v>
      </c>
      <c r="E78" s="1">
        <v>1</v>
      </c>
      <c r="F78">
        <v>780000</v>
      </c>
      <c r="G78" s="1" t="s">
        <v>8</v>
      </c>
      <c r="H78" s="1" t="s">
        <v>7</v>
      </c>
    </row>
    <row r="79" spans="1:8" x14ac:dyDescent="0.25">
      <c r="A79" s="1">
        <v>5733</v>
      </c>
      <c r="B79" s="1">
        <v>3</v>
      </c>
      <c r="C79" s="1">
        <v>2</v>
      </c>
      <c r="D79" s="1">
        <v>1000</v>
      </c>
      <c r="E79" s="1">
        <v>3</v>
      </c>
      <c r="F79">
        <v>789000</v>
      </c>
      <c r="G79" s="1" t="s">
        <v>8</v>
      </c>
      <c r="H79" s="1" t="s">
        <v>5</v>
      </c>
    </row>
    <row r="80" spans="1:8" x14ac:dyDescent="0.25">
      <c r="A80" s="1">
        <v>5345</v>
      </c>
      <c r="B80" s="1">
        <v>3</v>
      </c>
      <c r="C80" s="1">
        <v>1</v>
      </c>
      <c r="D80" s="1">
        <v>1041</v>
      </c>
      <c r="E80" s="1">
        <v>3</v>
      </c>
      <c r="F80">
        <v>790000</v>
      </c>
      <c r="G80" s="1" t="s">
        <v>8</v>
      </c>
      <c r="H80" s="2" t="s">
        <v>7</v>
      </c>
    </row>
    <row r="81" spans="1:8" x14ac:dyDescent="0.25">
      <c r="A81" s="1">
        <v>5077</v>
      </c>
      <c r="B81" s="1">
        <v>3</v>
      </c>
      <c r="C81" s="1">
        <v>2</v>
      </c>
      <c r="D81" s="1">
        <v>1200</v>
      </c>
      <c r="E81" s="1">
        <v>10</v>
      </c>
      <c r="F81">
        <v>792000</v>
      </c>
      <c r="G81" s="1" t="s">
        <v>8</v>
      </c>
      <c r="H81" s="1" t="s">
        <v>5</v>
      </c>
    </row>
    <row r="82" spans="1:8" x14ac:dyDescent="0.25">
      <c r="A82" s="1">
        <v>5567</v>
      </c>
      <c r="B82" s="1">
        <v>2</v>
      </c>
      <c r="C82" s="1">
        <v>1</v>
      </c>
      <c r="D82" s="1">
        <v>868</v>
      </c>
      <c r="E82" s="1">
        <v>7</v>
      </c>
      <c r="F82">
        <v>795000</v>
      </c>
      <c r="G82" s="1" t="s">
        <v>8</v>
      </c>
      <c r="H82" s="1" t="s">
        <v>5</v>
      </c>
    </row>
    <row r="83" spans="1:8" x14ac:dyDescent="0.25">
      <c r="A83" s="1">
        <v>6212</v>
      </c>
      <c r="B83" s="1">
        <v>3</v>
      </c>
      <c r="C83" s="1">
        <v>1</v>
      </c>
      <c r="D83" s="1">
        <v>1008</v>
      </c>
      <c r="E83" s="1">
        <v>3</v>
      </c>
      <c r="F83">
        <v>795000</v>
      </c>
      <c r="G83" s="1" t="s">
        <v>8</v>
      </c>
      <c r="H83" s="1" t="s">
        <v>5</v>
      </c>
    </row>
    <row r="84" spans="1:8" x14ac:dyDescent="0.25">
      <c r="A84" s="1">
        <v>5610</v>
      </c>
      <c r="B84" s="1">
        <v>3</v>
      </c>
      <c r="C84" s="1">
        <v>1</v>
      </c>
      <c r="D84" s="1">
        <v>900</v>
      </c>
      <c r="E84" s="1">
        <v>3</v>
      </c>
      <c r="F84">
        <v>799000</v>
      </c>
      <c r="G84" s="1" t="s">
        <v>4</v>
      </c>
      <c r="H84" s="1" t="s">
        <v>5</v>
      </c>
    </row>
    <row r="85" spans="1:8" x14ac:dyDescent="0.25">
      <c r="A85" s="1">
        <v>6202</v>
      </c>
      <c r="B85" s="1">
        <v>3</v>
      </c>
      <c r="C85" s="1">
        <v>1</v>
      </c>
      <c r="D85" s="1">
        <v>1632</v>
      </c>
      <c r="E85" s="1">
        <v>7</v>
      </c>
      <c r="F85">
        <v>799000</v>
      </c>
      <c r="G85" s="1" t="s">
        <v>4</v>
      </c>
      <c r="H85" s="1" t="s">
        <v>7</v>
      </c>
    </row>
    <row r="86" spans="1:8" x14ac:dyDescent="0.25">
      <c r="A86" s="1">
        <v>6231</v>
      </c>
      <c r="B86" s="1">
        <v>3</v>
      </c>
      <c r="C86" s="1">
        <v>1</v>
      </c>
      <c r="D86" s="1">
        <v>988</v>
      </c>
      <c r="E86" s="1">
        <v>3</v>
      </c>
      <c r="F86">
        <v>799000</v>
      </c>
      <c r="G86" s="1" t="s">
        <v>4</v>
      </c>
      <c r="H86" s="1" t="s">
        <v>5</v>
      </c>
    </row>
    <row r="87" spans="1:8" x14ac:dyDescent="0.25">
      <c r="A87" s="1">
        <v>6332</v>
      </c>
      <c r="B87" s="1">
        <v>3</v>
      </c>
      <c r="C87" s="1">
        <v>2</v>
      </c>
      <c r="D87" s="1">
        <v>1100</v>
      </c>
      <c r="E87" s="1">
        <v>3</v>
      </c>
      <c r="F87">
        <v>799000</v>
      </c>
      <c r="G87" s="1" t="s">
        <v>4</v>
      </c>
      <c r="H87" s="1" t="s">
        <v>5</v>
      </c>
    </row>
    <row r="88" spans="1:8" x14ac:dyDescent="0.25">
      <c r="A88" s="1">
        <v>6544</v>
      </c>
      <c r="B88" s="1">
        <v>2</v>
      </c>
      <c r="C88" s="1">
        <v>1</v>
      </c>
      <c r="D88" s="1">
        <v>960</v>
      </c>
      <c r="E88" s="1">
        <v>4</v>
      </c>
      <c r="F88">
        <v>799000</v>
      </c>
      <c r="G88" s="1" t="s">
        <v>4</v>
      </c>
      <c r="H88" s="1" t="s">
        <v>5</v>
      </c>
    </row>
    <row r="89" spans="1:8" x14ac:dyDescent="0.25">
      <c r="A89" s="1">
        <v>5150</v>
      </c>
      <c r="B89" s="1">
        <v>3</v>
      </c>
      <c r="C89" s="1">
        <v>1</v>
      </c>
      <c r="D89" s="1">
        <v>1260</v>
      </c>
      <c r="E89" s="1">
        <v>3</v>
      </c>
      <c r="F89">
        <v>799000</v>
      </c>
      <c r="G89" s="1" t="s">
        <v>4</v>
      </c>
      <c r="H89" s="1" t="s">
        <v>5</v>
      </c>
    </row>
    <row r="90" spans="1:8" x14ac:dyDescent="0.25">
      <c r="A90" s="1">
        <v>5282</v>
      </c>
      <c r="B90" s="1">
        <v>3</v>
      </c>
      <c r="C90" s="1">
        <v>1</v>
      </c>
      <c r="D90" s="1">
        <v>1752</v>
      </c>
      <c r="E90" s="1">
        <v>5</v>
      </c>
      <c r="F90">
        <v>799000</v>
      </c>
      <c r="G90" s="1" t="s">
        <v>4</v>
      </c>
      <c r="H90" s="1" t="s">
        <v>5</v>
      </c>
    </row>
    <row r="91" spans="1:8" x14ac:dyDescent="0.25">
      <c r="A91" s="1">
        <v>5372</v>
      </c>
      <c r="B91" s="1">
        <v>3</v>
      </c>
      <c r="C91" s="1">
        <v>2</v>
      </c>
      <c r="D91" s="1">
        <v>2214</v>
      </c>
      <c r="E91" s="1">
        <v>10</v>
      </c>
      <c r="F91">
        <v>799000</v>
      </c>
      <c r="G91" s="1" t="s">
        <v>4</v>
      </c>
      <c r="H91" s="1" t="s">
        <v>5</v>
      </c>
    </row>
    <row r="92" spans="1:8" x14ac:dyDescent="0.25">
      <c r="A92" s="1">
        <v>5292</v>
      </c>
      <c r="B92" s="1">
        <v>3</v>
      </c>
      <c r="C92" s="1">
        <v>1</v>
      </c>
      <c r="D92" s="1">
        <v>992</v>
      </c>
      <c r="E92" s="1">
        <v>5</v>
      </c>
      <c r="F92">
        <v>799000</v>
      </c>
      <c r="G92" s="1" t="s">
        <v>4</v>
      </c>
      <c r="H92" s="1" t="s">
        <v>5</v>
      </c>
    </row>
    <row r="93" spans="1:8" x14ac:dyDescent="0.25">
      <c r="A93" s="1">
        <v>4327</v>
      </c>
      <c r="B93" s="1">
        <v>3</v>
      </c>
      <c r="C93" s="1">
        <v>2</v>
      </c>
      <c r="D93" s="1">
        <v>1064</v>
      </c>
      <c r="E93" s="1">
        <v>5</v>
      </c>
      <c r="F93">
        <v>799000</v>
      </c>
      <c r="G93" s="1" t="s">
        <v>4</v>
      </c>
      <c r="H93" s="1" t="s">
        <v>5</v>
      </c>
    </row>
    <row r="94" spans="1:8" x14ac:dyDescent="0.25">
      <c r="A94" s="1">
        <v>4407</v>
      </c>
      <c r="B94" s="1">
        <v>3</v>
      </c>
      <c r="C94" s="1">
        <v>1</v>
      </c>
      <c r="D94" s="1">
        <v>1008</v>
      </c>
      <c r="E94" s="1">
        <v>3</v>
      </c>
      <c r="F94">
        <v>799000</v>
      </c>
      <c r="G94" s="1" t="s">
        <v>4</v>
      </c>
      <c r="H94" s="1" t="s">
        <v>7</v>
      </c>
    </row>
    <row r="95" spans="1:8" x14ac:dyDescent="0.25">
      <c r="A95" s="1">
        <v>4467</v>
      </c>
      <c r="B95" s="1">
        <v>3</v>
      </c>
      <c r="C95" s="1">
        <v>2</v>
      </c>
      <c r="D95" s="1">
        <v>1124</v>
      </c>
      <c r="E95" s="1">
        <v>5</v>
      </c>
      <c r="F95">
        <v>799000</v>
      </c>
      <c r="G95" s="1" t="s">
        <v>4</v>
      </c>
      <c r="H95" s="1" t="s">
        <v>5</v>
      </c>
    </row>
    <row r="96" spans="1:8" x14ac:dyDescent="0.25">
      <c r="A96" s="1">
        <v>4473</v>
      </c>
      <c r="B96" s="1">
        <v>3</v>
      </c>
      <c r="C96" s="1">
        <v>2</v>
      </c>
      <c r="D96" s="1">
        <v>1508</v>
      </c>
      <c r="E96" s="1">
        <v>3</v>
      </c>
      <c r="F96">
        <v>799000</v>
      </c>
      <c r="G96" s="1" t="s">
        <v>8</v>
      </c>
      <c r="H96" s="1" t="s">
        <v>5</v>
      </c>
    </row>
    <row r="97" spans="1:8" x14ac:dyDescent="0.25">
      <c r="A97" s="1">
        <v>4628</v>
      </c>
      <c r="B97" s="1">
        <v>4</v>
      </c>
      <c r="C97" s="1">
        <v>2</v>
      </c>
      <c r="D97" s="1">
        <v>1300</v>
      </c>
      <c r="E97" s="1">
        <v>3</v>
      </c>
      <c r="F97">
        <v>799000</v>
      </c>
      <c r="G97" s="1" t="s">
        <v>4</v>
      </c>
      <c r="H97" s="1" t="s">
        <v>5</v>
      </c>
    </row>
    <row r="98" spans="1:8" x14ac:dyDescent="0.25">
      <c r="A98" s="1">
        <v>4755</v>
      </c>
      <c r="B98" s="1">
        <v>3</v>
      </c>
      <c r="C98" s="1">
        <v>2</v>
      </c>
      <c r="D98" s="1">
        <v>1456</v>
      </c>
      <c r="E98" s="1">
        <v>5</v>
      </c>
      <c r="F98">
        <v>799000</v>
      </c>
      <c r="G98" s="1" t="s">
        <v>4</v>
      </c>
      <c r="H98" s="1" t="s">
        <v>5</v>
      </c>
    </row>
    <row r="99" spans="1:8" x14ac:dyDescent="0.25">
      <c r="A99" s="1">
        <v>4846</v>
      </c>
      <c r="B99" s="1">
        <v>3</v>
      </c>
      <c r="C99" s="1">
        <v>1</v>
      </c>
      <c r="D99" s="1">
        <v>1008</v>
      </c>
      <c r="E99" s="1">
        <v>3</v>
      </c>
      <c r="F99">
        <v>799000</v>
      </c>
      <c r="G99" s="1" t="s">
        <v>4</v>
      </c>
      <c r="H99" s="1" t="s">
        <v>5</v>
      </c>
    </row>
    <row r="100" spans="1:8" x14ac:dyDescent="0.25">
      <c r="A100" s="1">
        <v>4960</v>
      </c>
      <c r="B100" s="1">
        <v>3</v>
      </c>
      <c r="C100" s="1">
        <v>1</v>
      </c>
      <c r="D100" s="1">
        <v>1050</v>
      </c>
      <c r="E100" s="1">
        <v>10</v>
      </c>
      <c r="F100">
        <v>799000</v>
      </c>
      <c r="G100" s="1" t="s">
        <v>4</v>
      </c>
      <c r="H100" s="1" t="s">
        <v>5</v>
      </c>
    </row>
    <row r="101" spans="1:8" x14ac:dyDescent="0.25">
      <c r="A101" s="1">
        <v>4022</v>
      </c>
      <c r="B101" s="1">
        <v>3</v>
      </c>
      <c r="C101" s="1">
        <v>1</v>
      </c>
      <c r="D101" s="1">
        <v>1028</v>
      </c>
      <c r="E101" s="1">
        <v>10</v>
      </c>
      <c r="F101">
        <v>799000</v>
      </c>
      <c r="G101" s="1" t="s">
        <v>4</v>
      </c>
      <c r="H101" s="1" t="s">
        <v>7</v>
      </c>
    </row>
    <row r="102" spans="1:8" x14ac:dyDescent="0.25">
      <c r="A102" s="1">
        <v>3983</v>
      </c>
      <c r="B102" s="1">
        <v>3</v>
      </c>
      <c r="C102" s="1">
        <v>1</v>
      </c>
      <c r="D102" s="1">
        <v>1008</v>
      </c>
      <c r="E102" s="1">
        <v>5</v>
      </c>
      <c r="F102">
        <v>799000</v>
      </c>
      <c r="G102" s="1" t="s">
        <v>4</v>
      </c>
      <c r="H102" s="1" t="s">
        <v>5</v>
      </c>
    </row>
    <row r="103" spans="1:8" x14ac:dyDescent="0.25">
      <c r="A103" s="1">
        <v>3325</v>
      </c>
      <c r="B103" s="1">
        <v>3</v>
      </c>
      <c r="C103" s="1">
        <v>2</v>
      </c>
      <c r="D103" s="1">
        <v>962</v>
      </c>
      <c r="E103" s="1">
        <v>3</v>
      </c>
      <c r="F103">
        <v>799000</v>
      </c>
      <c r="G103" s="1" t="s">
        <v>4</v>
      </c>
      <c r="H103" s="1" t="s">
        <v>5</v>
      </c>
    </row>
    <row r="105" spans="1:8" x14ac:dyDescent="0.25">
      <c r="H105" s="4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ujs</dc:creator>
  <cp:lastModifiedBy>peguy n</cp:lastModifiedBy>
  <dcterms:created xsi:type="dcterms:W3CDTF">2016-01-12T04:38:50Z</dcterms:created>
  <dcterms:modified xsi:type="dcterms:W3CDTF">2020-08-11T07:00:49Z</dcterms:modified>
</cp:coreProperties>
</file>