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24000" windowHeight="1110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26" i="1" l="1"/>
  <c r="G25" i="1"/>
  <c r="D32" i="1"/>
  <c r="G32" i="1" s="1"/>
  <c r="D30" i="1"/>
  <c r="E30" i="1" s="1"/>
  <c r="G30" i="1" l="1"/>
  <c r="D27" i="1"/>
  <c r="G27" i="1" s="1"/>
  <c r="D28" i="1"/>
  <c r="G28" i="1" s="1"/>
  <c r="E27" i="1" l="1"/>
  <c r="D29" i="1" l="1"/>
  <c r="G29" i="1" s="1"/>
  <c r="D31" i="1"/>
  <c r="G31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D147" i="1"/>
  <c r="D148" i="1"/>
  <c r="D149" i="1"/>
  <c r="G149" i="1" s="1"/>
  <c r="D150" i="1"/>
  <c r="D151" i="1"/>
  <c r="G151" i="1" s="1"/>
  <c r="D152" i="1"/>
  <c r="D153" i="1"/>
  <c r="G153" i="1" s="1"/>
  <c r="D154" i="1"/>
  <c r="D155" i="1"/>
  <c r="G155" i="1" s="1"/>
  <c r="D156" i="1"/>
  <c r="D157" i="1"/>
  <c r="G157" i="1" s="1"/>
  <c r="D158" i="1"/>
  <c r="D159" i="1"/>
  <c r="D160" i="1"/>
  <c r="D161" i="1"/>
  <c r="G161" i="1" s="1"/>
  <c r="D162" i="1"/>
  <c r="D163" i="1"/>
  <c r="G163" i="1" s="1"/>
  <c r="D164" i="1"/>
  <c r="D165" i="1"/>
  <c r="G165" i="1" s="1"/>
  <c r="D166" i="1"/>
  <c r="D167" i="1"/>
  <c r="G167" i="1" s="1"/>
  <c r="D168" i="1"/>
  <c r="D169" i="1"/>
  <c r="G169" i="1" s="1"/>
  <c r="D170" i="1"/>
  <c r="D171" i="1"/>
  <c r="D172" i="1"/>
  <c r="D173" i="1"/>
  <c r="G173" i="1" s="1"/>
  <c r="D174" i="1"/>
  <c r="D175" i="1"/>
  <c r="G175" i="1" s="1"/>
  <c r="D176" i="1"/>
  <c r="D177" i="1"/>
  <c r="G177" i="1" s="1"/>
  <c r="D178" i="1"/>
  <c r="D179" i="1"/>
  <c r="G179" i="1" s="1"/>
  <c r="D180" i="1"/>
  <c r="D181" i="1"/>
  <c r="G181" i="1" s="1"/>
  <c r="D182" i="1"/>
  <c r="D183" i="1"/>
  <c r="G183" i="1" s="1"/>
  <c r="D184" i="1"/>
  <c r="D185" i="1"/>
  <c r="G185" i="1" s="1"/>
  <c r="D186" i="1"/>
  <c r="D187" i="1"/>
  <c r="D188" i="1"/>
  <c r="D189" i="1"/>
  <c r="G189" i="1" s="1"/>
  <c r="D190" i="1"/>
  <c r="D191" i="1"/>
  <c r="G191" i="1" s="1"/>
  <c r="D192" i="1"/>
  <c r="D193" i="1"/>
  <c r="G193" i="1" s="1"/>
  <c r="D194" i="1"/>
  <c r="D195" i="1"/>
  <c r="G195" i="1" s="1"/>
  <c r="D196" i="1"/>
  <c r="D197" i="1"/>
  <c r="G197" i="1" s="1"/>
  <c r="D198" i="1"/>
  <c r="D199" i="1"/>
  <c r="G199" i="1" s="1"/>
  <c r="D200" i="1"/>
  <c r="D201" i="1"/>
  <c r="G201" i="1" s="1"/>
  <c r="D202" i="1"/>
  <c r="D203" i="1"/>
  <c r="D204" i="1"/>
  <c r="D205" i="1"/>
  <c r="G205" i="1" s="1"/>
  <c r="D206" i="1"/>
  <c r="D207" i="1"/>
  <c r="G207" i="1" s="1"/>
  <c r="D208" i="1"/>
  <c r="D209" i="1"/>
  <c r="G209" i="1" s="1"/>
  <c r="D210" i="1"/>
  <c r="D211" i="1"/>
  <c r="G211" i="1" s="1"/>
  <c r="D212" i="1"/>
  <c r="D213" i="1"/>
  <c r="G213" i="1" s="1"/>
  <c r="D214" i="1"/>
  <c r="D215" i="1"/>
  <c r="G215" i="1" s="1"/>
  <c r="D216" i="1"/>
  <c r="D217" i="1"/>
  <c r="G217" i="1" s="1"/>
  <c r="D218" i="1"/>
  <c r="D219" i="1"/>
  <c r="D220" i="1"/>
  <c r="D221" i="1"/>
  <c r="G221" i="1" s="1"/>
  <c r="D222" i="1"/>
  <c r="D223" i="1"/>
  <c r="G223" i="1" s="1"/>
  <c r="D224" i="1"/>
  <c r="D225" i="1"/>
  <c r="G225" i="1" s="1"/>
  <c r="D226" i="1"/>
  <c r="D227" i="1"/>
  <c r="G227" i="1" s="1"/>
  <c r="D228" i="1"/>
  <c r="D229" i="1"/>
  <c r="G229" i="1" s="1"/>
  <c r="D230" i="1"/>
  <c r="D231" i="1"/>
  <c r="G231" i="1" s="1"/>
  <c r="D232" i="1"/>
  <c r="D233" i="1"/>
  <c r="G233" i="1" s="1"/>
  <c r="D234" i="1"/>
  <c r="D235" i="1"/>
  <c r="D236" i="1"/>
  <c r="D237" i="1"/>
  <c r="G237" i="1" s="1"/>
  <c r="D238" i="1"/>
  <c r="D239" i="1"/>
  <c r="G239" i="1" s="1"/>
  <c r="D240" i="1"/>
  <c r="D241" i="1"/>
  <c r="G241" i="1" s="1"/>
  <c r="D242" i="1"/>
  <c r="D243" i="1"/>
  <c r="G243" i="1" s="1"/>
  <c r="D244" i="1"/>
  <c r="D245" i="1"/>
  <c r="G245" i="1" s="1"/>
  <c r="D246" i="1"/>
  <c r="D247" i="1"/>
  <c r="G247" i="1" s="1"/>
  <c r="D248" i="1"/>
  <c r="D249" i="1"/>
  <c r="G249" i="1" s="1"/>
  <c r="D250" i="1"/>
  <c r="D251" i="1"/>
  <c r="D252" i="1"/>
  <c r="D253" i="1"/>
  <c r="G253" i="1" s="1"/>
  <c r="D254" i="1"/>
  <c r="D255" i="1"/>
  <c r="G255" i="1" s="1"/>
  <c r="D256" i="1"/>
  <c r="D257" i="1"/>
  <c r="G257" i="1" s="1"/>
  <c r="D258" i="1"/>
  <c r="D259" i="1"/>
  <c r="G259" i="1" s="1"/>
  <c r="D260" i="1"/>
  <c r="D261" i="1"/>
  <c r="G261" i="1" s="1"/>
  <c r="D262" i="1"/>
  <c r="D263" i="1"/>
  <c r="G263" i="1" s="1"/>
  <c r="D264" i="1"/>
  <c r="C26" i="1"/>
  <c r="C25" i="1"/>
  <c r="E25" i="1"/>
  <c r="F25" i="1" s="1"/>
  <c r="H25" i="1" s="1"/>
  <c r="I25" i="1" s="1"/>
  <c r="E26" i="1"/>
  <c r="F26" i="1" s="1"/>
  <c r="E264" i="1" l="1"/>
  <c r="G264" i="1"/>
  <c r="E260" i="1"/>
  <c r="F260" i="1" s="1"/>
  <c r="G260" i="1"/>
  <c r="E256" i="1"/>
  <c r="G256" i="1"/>
  <c r="E252" i="1"/>
  <c r="F252" i="1" s="1"/>
  <c r="G252" i="1"/>
  <c r="E248" i="1"/>
  <c r="G248" i="1"/>
  <c r="E244" i="1"/>
  <c r="F244" i="1" s="1"/>
  <c r="G244" i="1"/>
  <c r="E240" i="1"/>
  <c r="F240" i="1" s="1"/>
  <c r="G240" i="1"/>
  <c r="E236" i="1"/>
  <c r="F236" i="1" s="1"/>
  <c r="G236" i="1"/>
  <c r="E232" i="1"/>
  <c r="G232" i="1"/>
  <c r="E228" i="1"/>
  <c r="F228" i="1" s="1"/>
  <c r="G228" i="1"/>
  <c r="E224" i="1"/>
  <c r="G224" i="1"/>
  <c r="E220" i="1"/>
  <c r="F220" i="1" s="1"/>
  <c r="G220" i="1"/>
  <c r="E216" i="1"/>
  <c r="G216" i="1"/>
  <c r="E212" i="1"/>
  <c r="F212" i="1" s="1"/>
  <c r="G212" i="1"/>
  <c r="E208" i="1"/>
  <c r="F208" i="1" s="1"/>
  <c r="G208" i="1"/>
  <c r="E204" i="1"/>
  <c r="F204" i="1" s="1"/>
  <c r="G204" i="1"/>
  <c r="E200" i="1"/>
  <c r="G200" i="1"/>
  <c r="E196" i="1"/>
  <c r="F196" i="1" s="1"/>
  <c r="G196" i="1"/>
  <c r="E192" i="1"/>
  <c r="G192" i="1"/>
  <c r="E188" i="1"/>
  <c r="F188" i="1" s="1"/>
  <c r="G188" i="1"/>
  <c r="E184" i="1"/>
  <c r="G184" i="1"/>
  <c r="E180" i="1"/>
  <c r="F180" i="1" s="1"/>
  <c r="G180" i="1"/>
  <c r="E176" i="1"/>
  <c r="F176" i="1" s="1"/>
  <c r="G176" i="1"/>
  <c r="E172" i="1"/>
  <c r="F172" i="1" s="1"/>
  <c r="G172" i="1"/>
  <c r="E168" i="1"/>
  <c r="G168" i="1"/>
  <c r="E164" i="1"/>
  <c r="F164" i="1" s="1"/>
  <c r="G164" i="1"/>
  <c r="E160" i="1"/>
  <c r="G160" i="1"/>
  <c r="E156" i="1"/>
  <c r="F156" i="1" s="1"/>
  <c r="G156" i="1"/>
  <c r="E152" i="1"/>
  <c r="F152" i="1" s="1"/>
  <c r="G152" i="1"/>
  <c r="E148" i="1"/>
  <c r="F148" i="1" s="1"/>
  <c r="G148" i="1"/>
  <c r="E251" i="1"/>
  <c r="G251" i="1"/>
  <c r="E235" i="1"/>
  <c r="F235" i="1" s="1"/>
  <c r="G235" i="1"/>
  <c r="E219" i="1"/>
  <c r="G219" i="1"/>
  <c r="E203" i="1"/>
  <c r="F203" i="1" s="1"/>
  <c r="G203" i="1"/>
  <c r="E187" i="1"/>
  <c r="G187" i="1"/>
  <c r="E171" i="1"/>
  <c r="F171" i="1" s="1"/>
  <c r="G171" i="1"/>
  <c r="E159" i="1"/>
  <c r="G159" i="1"/>
  <c r="E147" i="1"/>
  <c r="F147" i="1" s="1"/>
  <c r="G147" i="1"/>
  <c r="E139" i="1"/>
  <c r="F139" i="1" s="1"/>
  <c r="G139" i="1"/>
  <c r="E123" i="1"/>
  <c r="F123" i="1" s="1"/>
  <c r="G123" i="1"/>
  <c r="E95" i="1"/>
  <c r="F95" i="1" s="1"/>
  <c r="G95" i="1"/>
  <c r="E67" i="1"/>
  <c r="F67" i="1" s="1"/>
  <c r="G67" i="1"/>
  <c r="E51" i="1"/>
  <c r="F51" i="1" s="1"/>
  <c r="G51" i="1"/>
  <c r="E39" i="1"/>
  <c r="F39" i="1" s="1"/>
  <c r="G39" i="1"/>
  <c r="E262" i="1"/>
  <c r="G262" i="1"/>
  <c r="E258" i="1"/>
  <c r="F258" i="1" s="1"/>
  <c r="G258" i="1"/>
  <c r="E254" i="1"/>
  <c r="F254" i="1" s="1"/>
  <c r="G254" i="1"/>
  <c r="E250" i="1"/>
  <c r="F250" i="1" s="1"/>
  <c r="G250" i="1"/>
  <c r="E246" i="1"/>
  <c r="G246" i="1"/>
  <c r="E242" i="1"/>
  <c r="F242" i="1" s="1"/>
  <c r="G242" i="1"/>
  <c r="E238" i="1"/>
  <c r="G238" i="1"/>
  <c r="E234" i="1"/>
  <c r="F234" i="1" s="1"/>
  <c r="G234" i="1"/>
  <c r="E230" i="1"/>
  <c r="G230" i="1"/>
  <c r="E226" i="1"/>
  <c r="F226" i="1" s="1"/>
  <c r="G226" i="1"/>
  <c r="E222" i="1"/>
  <c r="F222" i="1" s="1"/>
  <c r="G222" i="1"/>
  <c r="E218" i="1"/>
  <c r="F218" i="1" s="1"/>
  <c r="G218" i="1"/>
  <c r="E214" i="1"/>
  <c r="G214" i="1"/>
  <c r="E210" i="1"/>
  <c r="F210" i="1" s="1"/>
  <c r="G210" i="1"/>
  <c r="E206" i="1"/>
  <c r="G206" i="1"/>
  <c r="E202" i="1"/>
  <c r="F202" i="1" s="1"/>
  <c r="G202" i="1"/>
  <c r="E198" i="1"/>
  <c r="G198" i="1"/>
  <c r="E194" i="1"/>
  <c r="F194" i="1" s="1"/>
  <c r="G194" i="1"/>
  <c r="E190" i="1"/>
  <c r="F190" i="1" s="1"/>
  <c r="G190" i="1"/>
  <c r="E186" i="1"/>
  <c r="F186" i="1" s="1"/>
  <c r="G186" i="1"/>
  <c r="E182" i="1"/>
  <c r="G182" i="1"/>
  <c r="E178" i="1"/>
  <c r="F178" i="1" s="1"/>
  <c r="G178" i="1"/>
  <c r="E174" i="1"/>
  <c r="G174" i="1"/>
  <c r="E170" i="1"/>
  <c r="F170" i="1" s="1"/>
  <c r="G170" i="1"/>
  <c r="E166" i="1"/>
  <c r="G166" i="1"/>
  <c r="E162" i="1"/>
  <c r="F162" i="1" s="1"/>
  <c r="G162" i="1"/>
  <c r="E158" i="1"/>
  <c r="G158" i="1"/>
  <c r="E154" i="1"/>
  <c r="F154" i="1" s="1"/>
  <c r="G154" i="1"/>
  <c r="E150" i="1"/>
  <c r="G150" i="1"/>
  <c r="E146" i="1"/>
  <c r="F146" i="1" s="1"/>
  <c r="G146" i="1"/>
  <c r="E82" i="1"/>
  <c r="F82" i="1" s="1"/>
  <c r="G82" i="1"/>
  <c r="E211" i="1"/>
  <c r="F211" i="1" s="1"/>
  <c r="H211" i="1" s="1"/>
  <c r="I211" i="1" s="1"/>
  <c r="E199" i="1"/>
  <c r="F199" i="1" s="1"/>
  <c r="E191" i="1"/>
  <c r="F191" i="1" s="1"/>
  <c r="H191" i="1" s="1"/>
  <c r="I191" i="1" s="1"/>
  <c r="E131" i="1"/>
  <c r="F131" i="1" s="1"/>
  <c r="E119" i="1"/>
  <c r="F119" i="1" s="1"/>
  <c r="E103" i="1"/>
  <c r="F103" i="1" s="1"/>
  <c r="E91" i="1"/>
  <c r="F91" i="1" s="1"/>
  <c r="E83" i="1"/>
  <c r="F83" i="1" s="1"/>
  <c r="E59" i="1"/>
  <c r="F59" i="1" s="1"/>
  <c r="E55" i="1"/>
  <c r="F55" i="1" s="1"/>
  <c r="E43" i="1"/>
  <c r="F43" i="1" s="1"/>
  <c r="E35" i="1"/>
  <c r="F35" i="1" s="1"/>
  <c r="E142" i="1"/>
  <c r="F142" i="1" s="1"/>
  <c r="E138" i="1"/>
  <c r="F138" i="1" s="1"/>
  <c r="E134" i="1"/>
  <c r="F134" i="1" s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78" i="1"/>
  <c r="F78" i="1" s="1"/>
  <c r="E74" i="1"/>
  <c r="F74" i="1" s="1"/>
  <c r="E70" i="1"/>
  <c r="F70" i="1" s="1"/>
  <c r="E66" i="1"/>
  <c r="F66" i="1" s="1"/>
  <c r="H66" i="1" s="1"/>
  <c r="I66" i="1" s="1"/>
  <c r="E62" i="1"/>
  <c r="F62" i="1" s="1"/>
  <c r="E58" i="1"/>
  <c r="F58" i="1" s="1"/>
  <c r="H58" i="1" s="1"/>
  <c r="I58" i="1" s="1"/>
  <c r="E54" i="1"/>
  <c r="F54" i="1" s="1"/>
  <c r="E50" i="1"/>
  <c r="F50" i="1" s="1"/>
  <c r="E46" i="1"/>
  <c r="F46" i="1" s="1"/>
  <c r="E42" i="1"/>
  <c r="F42" i="1" s="1"/>
  <c r="H42" i="1" s="1"/>
  <c r="I42" i="1" s="1"/>
  <c r="E38" i="1"/>
  <c r="F38" i="1" s="1"/>
  <c r="E34" i="1"/>
  <c r="F34" i="1" s="1"/>
  <c r="H34" i="1" s="1"/>
  <c r="I34" i="1" s="1"/>
  <c r="F30" i="1"/>
  <c r="E259" i="1"/>
  <c r="F259" i="1" s="1"/>
  <c r="H259" i="1" s="1"/>
  <c r="I259" i="1" s="1"/>
  <c r="E247" i="1"/>
  <c r="E239" i="1"/>
  <c r="F239" i="1" s="1"/>
  <c r="H239" i="1" s="1"/>
  <c r="I239" i="1" s="1"/>
  <c r="E227" i="1"/>
  <c r="F227" i="1" s="1"/>
  <c r="H227" i="1" s="1"/>
  <c r="I227" i="1" s="1"/>
  <c r="E215" i="1"/>
  <c r="F215" i="1" s="1"/>
  <c r="H215" i="1" s="1"/>
  <c r="I215" i="1" s="1"/>
  <c r="E179" i="1"/>
  <c r="F179" i="1" s="1"/>
  <c r="E167" i="1"/>
  <c r="E155" i="1"/>
  <c r="F155" i="1" s="1"/>
  <c r="H155" i="1" s="1"/>
  <c r="I155" i="1" s="1"/>
  <c r="E111" i="1"/>
  <c r="F111" i="1" s="1"/>
  <c r="E99" i="1"/>
  <c r="F99" i="1" s="1"/>
  <c r="E87" i="1"/>
  <c r="F87" i="1" s="1"/>
  <c r="E79" i="1"/>
  <c r="F79" i="1" s="1"/>
  <c r="E71" i="1"/>
  <c r="F71" i="1" s="1"/>
  <c r="E63" i="1"/>
  <c r="F63" i="1" s="1"/>
  <c r="E47" i="1"/>
  <c r="F47" i="1" s="1"/>
  <c r="E31" i="1"/>
  <c r="F31" i="1" s="1"/>
  <c r="E261" i="1"/>
  <c r="F261" i="1" s="1"/>
  <c r="H261" i="1" s="1"/>
  <c r="I261" i="1" s="1"/>
  <c r="E257" i="1"/>
  <c r="E253" i="1"/>
  <c r="F253" i="1" s="1"/>
  <c r="H253" i="1" s="1"/>
  <c r="I253" i="1" s="1"/>
  <c r="E249" i="1"/>
  <c r="F249" i="1" s="1"/>
  <c r="E245" i="1"/>
  <c r="F245" i="1" s="1"/>
  <c r="E241" i="1"/>
  <c r="F241" i="1" s="1"/>
  <c r="E237" i="1"/>
  <c r="E233" i="1"/>
  <c r="E229" i="1"/>
  <c r="F229" i="1" s="1"/>
  <c r="H229" i="1" s="1"/>
  <c r="I229" i="1" s="1"/>
  <c r="E225" i="1"/>
  <c r="F225" i="1" s="1"/>
  <c r="H225" i="1" s="1"/>
  <c r="I225" i="1" s="1"/>
  <c r="E221" i="1"/>
  <c r="E217" i="1"/>
  <c r="E213" i="1"/>
  <c r="E209" i="1"/>
  <c r="F209" i="1" s="1"/>
  <c r="E205" i="1"/>
  <c r="E201" i="1"/>
  <c r="F201" i="1" s="1"/>
  <c r="H201" i="1" s="1"/>
  <c r="I201" i="1" s="1"/>
  <c r="E197" i="1"/>
  <c r="F197" i="1" s="1"/>
  <c r="H197" i="1" s="1"/>
  <c r="I197" i="1" s="1"/>
  <c r="E193" i="1"/>
  <c r="F193" i="1" s="1"/>
  <c r="E189" i="1"/>
  <c r="E185" i="1"/>
  <c r="F185" i="1" s="1"/>
  <c r="H185" i="1" s="1"/>
  <c r="I185" i="1" s="1"/>
  <c r="E181" i="1"/>
  <c r="E177" i="1"/>
  <c r="F177" i="1" s="1"/>
  <c r="E173" i="1"/>
  <c r="F173" i="1" s="1"/>
  <c r="H173" i="1" s="1"/>
  <c r="I173" i="1" s="1"/>
  <c r="E169" i="1"/>
  <c r="F169" i="1" s="1"/>
  <c r="E165" i="1"/>
  <c r="E161" i="1"/>
  <c r="F161" i="1" s="1"/>
  <c r="H161" i="1" s="1"/>
  <c r="I161" i="1" s="1"/>
  <c r="E157" i="1"/>
  <c r="F157" i="1" s="1"/>
  <c r="H157" i="1" s="1"/>
  <c r="I157" i="1" s="1"/>
  <c r="E153" i="1"/>
  <c r="F153" i="1" s="1"/>
  <c r="E149" i="1"/>
  <c r="F149" i="1" s="1"/>
  <c r="H149" i="1" s="1"/>
  <c r="I149" i="1" s="1"/>
  <c r="E145" i="1"/>
  <c r="F145" i="1" s="1"/>
  <c r="E141" i="1"/>
  <c r="E137" i="1"/>
  <c r="F137" i="1" s="1"/>
  <c r="E133" i="1"/>
  <c r="E129" i="1"/>
  <c r="F129" i="1" s="1"/>
  <c r="E125" i="1"/>
  <c r="E121" i="1"/>
  <c r="F121" i="1" s="1"/>
  <c r="E117" i="1"/>
  <c r="E113" i="1"/>
  <c r="F113" i="1" s="1"/>
  <c r="E109" i="1"/>
  <c r="F109" i="1" s="1"/>
  <c r="E105" i="1"/>
  <c r="F105" i="1" s="1"/>
  <c r="E101" i="1"/>
  <c r="E97" i="1"/>
  <c r="F97" i="1" s="1"/>
  <c r="E93" i="1"/>
  <c r="F93" i="1" s="1"/>
  <c r="E89" i="1"/>
  <c r="F89" i="1" s="1"/>
  <c r="E85" i="1"/>
  <c r="F85" i="1" s="1"/>
  <c r="H85" i="1" s="1"/>
  <c r="I85" i="1" s="1"/>
  <c r="E81" i="1"/>
  <c r="F81" i="1" s="1"/>
  <c r="E77" i="1"/>
  <c r="E73" i="1"/>
  <c r="F73" i="1" s="1"/>
  <c r="E69" i="1"/>
  <c r="E65" i="1"/>
  <c r="F65" i="1" s="1"/>
  <c r="E61" i="1"/>
  <c r="F61" i="1" s="1"/>
  <c r="H61" i="1" s="1"/>
  <c r="I61" i="1" s="1"/>
  <c r="E57" i="1"/>
  <c r="F57" i="1" s="1"/>
  <c r="E53" i="1"/>
  <c r="E49" i="1"/>
  <c r="F49" i="1" s="1"/>
  <c r="E45" i="1"/>
  <c r="F45" i="1" s="1"/>
  <c r="E41" i="1"/>
  <c r="F41" i="1" s="1"/>
  <c r="E37" i="1"/>
  <c r="E33" i="1"/>
  <c r="F33" i="1" s="1"/>
  <c r="E29" i="1"/>
  <c r="E263" i="1"/>
  <c r="F263" i="1" s="1"/>
  <c r="H263" i="1" s="1"/>
  <c r="I263" i="1" s="1"/>
  <c r="E255" i="1"/>
  <c r="F255" i="1" s="1"/>
  <c r="E243" i="1"/>
  <c r="F243" i="1" s="1"/>
  <c r="E231" i="1"/>
  <c r="F231" i="1" s="1"/>
  <c r="E223" i="1"/>
  <c r="F223" i="1" s="1"/>
  <c r="E207" i="1"/>
  <c r="E195" i="1"/>
  <c r="F195" i="1" s="1"/>
  <c r="E183" i="1"/>
  <c r="F183" i="1" s="1"/>
  <c r="H183" i="1" s="1"/>
  <c r="I183" i="1" s="1"/>
  <c r="E175" i="1"/>
  <c r="E163" i="1"/>
  <c r="F163" i="1" s="1"/>
  <c r="H163" i="1" s="1"/>
  <c r="I163" i="1" s="1"/>
  <c r="E151" i="1"/>
  <c r="F151" i="1" s="1"/>
  <c r="E143" i="1"/>
  <c r="F143" i="1" s="1"/>
  <c r="H143" i="1" s="1"/>
  <c r="I143" i="1" s="1"/>
  <c r="E135" i="1"/>
  <c r="F135" i="1" s="1"/>
  <c r="E127" i="1"/>
  <c r="E115" i="1"/>
  <c r="F115" i="1" s="1"/>
  <c r="H115" i="1" s="1"/>
  <c r="I115" i="1" s="1"/>
  <c r="E107" i="1"/>
  <c r="E75" i="1"/>
  <c r="F75" i="1" s="1"/>
  <c r="E144" i="1"/>
  <c r="F144" i="1" s="1"/>
  <c r="H144" i="1" s="1"/>
  <c r="I144" i="1" s="1"/>
  <c r="E140" i="1"/>
  <c r="F140" i="1" s="1"/>
  <c r="H140" i="1" s="1"/>
  <c r="I140" i="1" s="1"/>
  <c r="E136" i="1"/>
  <c r="F136" i="1" s="1"/>
  <c r="E132" i="1"/>
  <c r="E128" i="1"/>
  <c r="F128" i="1" s="1"/>
  <c r="E124" i="1"/>
  <c r="F124" i="1" s="1"/>
  <c r="H124" i="1" s="1"/>
  <c r="I124" i="1" s="1"/>
  <c r="E120" i="1"/>
  <c r="F120" i="1" s="1"/>
  <c r="E116" i="1"/>
  <c r="E112" i="1"/>
  <c r="F112" i="1" s="1"/>
  <c r="E108" i="1"/>
  <c r="E104" i="1"/>
  <c r="F104" i="1" s="1"/>
  <c r="E100" i="1"/>
  <c r="E96" i="1"/>
  <c r="F96" i="1" s="1"/>
  <c r="H96" i="1" s="1"/>
  <c r="I96" i="1" s="1"/>
  <c r="E92" i="1"/>
  <c r="F92" i="1" s="1"/>
  <c r="H92" i="1" s="1"/>
  <c r="I92" i="1" s="1"/>
  <c r="E88" i="1"/>
  <c r="F88" i="1" s="1"/>
  <c r="E84" i="1"/>
  <c r="F84" i="1" s="1"/>
  <c r="E80" i="1"/>
  <c r="F80" i="1" s="1"/>
  <c r="E76" i="1"/>
  <c r="F76" i="1" s="1"/>
  <c r="H76" i="1" s="1"/>
  <c r="I76" i="1" s="1"/>
  <c r="E72" i="1"/>
  <c r="F72" i="1" s="1"/>
  <c r="E68" i="1"/>
  <c r="E64" i="1"/>
  <c r="F64" i="1" s="1"/>
  <c r="E60" i="1"/>
  <c r="F60" i="1" s="1"/>
  <c r="H60" i="1" s="1"/>
  <c r="I60" i="1" s="1"/>
  <c r="E56" i="1"/>
  <c r="F56" i="1" s="1"/>
  <c r="H56" i="1" s="1"/>
  <c r="I56" i="1" s="1"/>
  <c r="E52" i="1"/>
  <c r="E48" i="1"/>
  <c r="F48" i="1" s="1"/>
  <c r="E44" i="1"/>
  <c r="E40" i="1"/>
  <c r="F40" i="1" s="1"/>
  <c r="E36" i="1"/>
  <c r="E32" i="1"/>
  <c r="F32" i="1" s="1"/>
  <c r="E28" i="1"/>
  <c r="F28" i="1" s="1"/>
  <c r="F27" i="1"/>
  <c r="H27" i="1" s="1"/>
  <c r="I27" i="1" s="1"/>
  <c r="H26" i="1"/>
  <c r="I26" i="1" s="1"/>
  <c r="F237" i="1"/>
  <c r="H237" i="1" s="1"/>
  <c r="I237" i="1" s="1"/>
  <c r="F233" i="1"/>
  <c r="F219" i="1"/>
  <c r="F187" i="1"/>
  <c r="F167" i="1"/>
  <c r="H167" i="1" s="1"/>
  <c r="I167" i="1" s="1"/>
  <c r="F251" i="1"/>
  <c r="F221" i="1"/>
  <c r="H221" i="1" s="1"/>
  <c r="I221" i="1" s="1"/>
  <c r="F205" i="1"/>
  <c r="H205" i="1" s="1"/>
  <c r="I205" i="1" s="1"/>
  <c r="F189" i="1"/>
  <c r="H189" i="1" s="1"/>
  <c r="I189" i="1" s="1"/>
  <c r="F158" i="1"/>
  <c r="F150" i="1"/>
  <c r="F262" i="1"/>
  <c r="F246" i="1"/>
  <c r="F238" i="1"/>
  <c r="F230" i="1"/>
  <c r="F214" i="1"/>
  <c r="F206" i="1"/>
  <c r="F198" i="1"/>
  <c r="F182" i="1"/>
  <c r="F174" i="1"/>
  <c r="F166" i="1"/>
  <c r="F264" i="1"/>
  <c r="F256" i="1"/>
  <c r="F248" i="1"/>
  <c r="F232" i="1"/>
  <c r="F224" i="1"/>
  <c r="F216" i="1"/>
  <c r="F200" i="1"/>
  <c r="F192" i="1"/>
  <c r="F184" i="1"/>
  <c r="F168" i="1"/>
  <c r="F160" i="1"/>
  <c r="F159" i="1"/>
  <c r="F141" i="1"/>
  <c r="H222" i="1" l="1"/>
  <c r="I222" i="1" s="1"/>
  <c r="H139" i="1"/>
  <c r="I139" i="1" s="1"/>
  <c r="H159" i="1"/>
  <c r="I159" i="1" s="1"/>
  <c r="H251" i="1"/>
  <c r="I251" i="1" s="1"/>
  <c r="H219" i="1"/>
  <c r="I219" i="1" s="1"/>
  <c r="H187" i="1"/>
  <c r="I187" i="1" s="1"/>
  <c r="H95" i="1"/>
  <c r="I95" i="1" s="1"/>
  <c r="H82" i="1"/>
  <c r="I82" i="1" s="1"/>
  <c r="H51" i="1"/>
  <c r="I51" i="1" s="1"/>
  <c r="H67" i="1"/>
  <c r="I67" i="1" s="1"/>
  <c r="H123" i="1"/>
  <c r="I123" i="1" s="1"/>
  <c r="H39" i="1"/>
  <c r="I39" i="1" s="1"/>
  <c r="H171" i="1"/>
  <c r="I171" i="1" s="1"/>
  <c r="F52" i="1"/>
  <c r="H52" i="1" s="1"/>
  <c r="I52" i="1" s="1"/>
  <c r="F116" i="1"/>
  <c r="H116" i="1" s="1"/>
  <c r="I116" i="1" s="1"/>
  <c r="F44" i="1"/>
  <c r="H44" i="1" s="1"/>
  <c r="I44" i="1" s="1"/>
  <c r="F108" i="1"/>
  <c r="H108" i="1" s="1"/>
  <c r="I108" i="1" s="1"/>
  <c r="H84" i="1"/>
  <c r="I84" i="1" s="1"/>
  <c r="F36" i="1"/>
  <c r="H36" i="1" s="1"/>
  <c r="I36" i="1" s="1"/>
  <c r="F68" i="1"/>
  <c r="H68" i="1" s="1"/>
  <c r="I68" i="1" s="1"/>
  <c r="F100" i="1"/>
  <c r="H100" i="1" s="1"/>
  <c r="I100" i="1" s="1"/>
  <c r="F132" i="1"/>
  <c r="H132" i="1" s="1"/>
  <c r="I132" i="1" s="1"/>
  <c r="H136" i="1"/>
  <c r="I136" i="1" s="1"/>
  <c r="F107" i="1"/>
  <c r="H107" i="1" s="1"/>
  <c r="I107" i="1" s="1"/>
  <c r="F127" i="1"/>
  <c r="H127" i="1" s="1"/>
  <c r="I127" i="1" s="1"/>
  <c r="H28" i="1"/>
  <c r="I28" i="1" s="1"/>
  <c r="H45" i="1"/>
  <c r="I45" i="1" s="1"/>
  <c r="H93" i="1"/>
  <c r="I93" i="1" s="1"/>
  <c r="H109" i="1"/>
  <c r="I109" i="1" s="1"/>
  <c r="H50" i="1"/>
  <c r="I50" i="1" s="1"/>
  <c r="H234" i="1"/>
  <c r="I234" i="1" s="1"/>
  <c r="F29" i="1"/>
  <c r="H29" i="1" s="1"/>
  <c r="I29" i="1" s="1"/>
  <c r="F37" i="1"/>
  <c r="H37" i="1" s="1"/>
  <c r="I37" i="1" s="1"/>
  <c r="F53" i="1"/>
  <c r="H53" i="1" s="1"/>
  <c r="I53" i="1" s="1"/>
  <c r="F69" i="1"/>
  <c r="H69" i="1" s="1"/>
  <c r="I69" i="1" s="1"/>
  <c r="F77" i="1"/>
  <c r="H77" i="1" s="1"/>
  <c r="I77" i="1" s="1"/>
  <c r="F101" i="1"/>
  <c r="H101" i="1" s="1"/>
  <c r="I101" i="1" s="1"/>
  <c r="F117" i="1"/>
  <c r="H117" i="1" s="1"/>
  <c r="I117" i="1" s="1"/>
  <c r="F125" i="1"/>
  <c r="H125" i="1" s="1"/>
  <c r="I125" i="1" s="1"/>
  <c r="H235" i="1"/>
  <c r="I235" i="1" s="1"/>
  <c r="H47" i="1"/>
  <c r="I47" i="1" s="1"/>
  <c r="H79" i="1"/>
  <c r="I79" i="1" s="1"/>
  <c r="H103" i="1"/>
  <c r="I103" i="1" s="1"/>
  <c r="H54" i="1"/>
  <c r="I54" i="1" s="1"/>
  <c r="H41" i="1"/>
  <c r="I41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13" i="1"/>
  <c r="I113" i="1" s="1"/>
  <c r="H121" i="1"/>
  <c r="I121" i="1" s="1"/>
  <c r="H129" i="1"/>
  <c r="I129" i="1" s="1"/>
  <c r="H78" i="1"/>
  <c r="I78" i="1" s="1"/>
  <c r="H118" i="1"/>
  <c r="I118" i="1" s="1"/>
  <c r="H74" i="1"/>
  <c r="I74" i="1" s="1"/>
  <c r="H102" i="1"/>
  <c r="I102" i="1" s="1"/>
  <c r="H134" i="1"/>
  <c r="I134" i="1" s="1"/>
  <c r="H32" i="1"/>
  <c r="I32" i="1" s="1"/>
  <c r="H64" i="1"/>
  <c r="I64" i="1" s="1"/>
  <c r="H104" i="1"/>
  <c r="I104" i="1" s="1"/>
  <c r="H169" i="1"/>
  <c r="I169" i="1" s="1"/>
  <c r="H223" i="1"/>
  <c r="I223" i="1" s="1"/>
  <c r="H241" i="1"/>
  <c r="I241" i="1" s="1"/>
  <c r="H31" i="1"/>
  <c r="I31" i="1" s="1"/>
  <c r="H55" i="1"/>
  <c r="I55" i="1" s="1"/>
  <c r="H119" i="1"/>
  <c r="I119" i="1" s="1"/>
  <c r="H38" i="1"/>
  <c r="I38" i="1" s="1"/>
  <c r="H114" i="1"/>
  <c r="I114" i="1" s="1"/>
  <c r="H98" i="1"/>
  <c r="I98" i="1" s="1"/>
  <c r="H33" i="1"/>
  <c r="I33" i="1" s="1"/>
  <c r="H49" i="1"/>
  <c r="I49" i="1" s="1"/>
  <c r="H35" i="1"/>
  <c r="I35" i="1" s="1"/>
  <c r="H43" i="1"/>
  <c r="I43" i="1" s="1"/>
  <c r="H59" i="1"/>
  <c r="I59" i="1" s="1"/>
  <c r="H75" i="1"/>
  <c r="I75" i="1" s="1"/>
  <c r="H83" i="1"/>
  <c r="I83" i="1" s="1"/>
  <c r="H91" i="1"/>
  <c r="I91" i="1" s="1"/>
  <c r="H99" i="1"/>
  <c r="I99" i="1" s="1"/>
  <c r="H131" i="1"/>
  <c r="I131" i="1" s="1"/>
  <c r="H30" i="1"/>
  <c r="I30" i="1" s="1"/>
  <c r="H46" i="1"/>
  <c r="I46" i="1" s="1"/>
  <c r="H90" i="1"/>
  <c r="I90" i="1" s="1"/>
  <c r="H122" i="1"/>
  <c r="I122" i="1" s="1"/>
  <c r="H62" i="1"/>
  <c r="I62" i="1" s="1"/>
  <c r="H106" i="1"/>
  <c r="I106" i="1" s="1"/>
  <c r="H138" i="1"/>
  <c r="I138" i="1" s="1"/>
  <c r="H80" i="1"/>
  <c r="I80" i="1" s="1"/>
  <c r="H40" i="1"/>
  <c r="I40" i="1" s="1"/>
  <c r="H72" i="1"/>
  <c r="I72" i="1" s="1"/>
  <c r="H112" i="1"/>
  <c r="I112" i="1" s="1"/>
  <c r="H151" i="1"/>
  <c r="I151" i="1" s="1"/>
  <c r="H244" i="1"/>
  <c r="I244" i="1" s="1"/>
  <c r="H193" i="1"/>
  <c r="I193" i="1" s="1"/>
  <c r="H209" i="1"/>
  <c r="I209" i="1" s="1"/>
  <c r="H153" i="1"/>
  <c r="I153" i="1" s="1"/>
  <c r="H63" i="1"/>
  <c r="I63" i="1" s="1"/>
  <c r="H71" i="1"/>
  <c r="I71" i="1" s="1"/>
  <c r="H87" i="1"/>
  <c r="I87" i="1" s="1"/>
  <c r="H111" i="1"/>
  <c r="I111" i="1" s="1"/>
  <c r="H70" i="1"/>
  <c r="I70" i="1" s="1"/>
  <c r="H130" i="1"/>
  <c r="I130" i="1" s="1"/>
  <c r="H135" i="1"/>
  <c r="I135" i="1" s="1"/>
  <c r="H94" i="1"/>
  <c r="I94" i="1" s="1"/>
  <c r="H126" i="1"/>
  <c r="I126" i="1" s="1"/>
  <c r="H86" i="1"/>
  <c r="I86" i="1" s="1"/>
  <c r="H110" i="1"/>
  <c r="I110" i="1" s="1"/>
  <c r="H142" i="1"/>
  <c r="I142" i="1" s="1"/>
  <c r="H120" i="1"/>
  <c r="I120" i="1" s="1"/>
  <c r="H48" i="1"/>
  <c r="I48" i="1" s="1"/>
  <c r="H88" i="1"/>
  <c r="I88" i="1" s="1"/>
  <c r="H128" i="1"/>
  <c r="I128" i="1" s="1"/>
  <c r="H177" i="1"/>
  <c r="I177" i="1" s="1"/>
  <c r="H145" i="1"/>
  <c r="I145" i="1" s="1"/>
  <c r="H195" i="1"/>
  <c r="I195" i="1" s="1"/>
  <c r="H233" i="1"/>
  <c r="I233" i="1" s="1"/>
  <c r="H249" i="1"/>
  <c r="I249" i="1" s="1"/>
  <c r="H168" i="1"/>
  <c r="I168" i="1" s="1"/>
  <c r="H146" i="1"/>
  <c r="I146" i="1" s="1"/>
  <c r="H147" i="1"/>
  <c r="I147" i="1" s="1"/>
  <c r="H182" i="1"/>
  <c r="I182" i="1" s="1"/>
  <c r="H232" i="1"/>
  <c r="I232" i="1" s="1"/>
  <c r="H264" i="1"/>
  <c r="I264" i="1" s="1"/>
  <c r="H206" i="1"/>
  <c r="I206" i="1" s="1"/>
  <c r="H254" i="1"/>
  <c r="I254" i="1" s="1"/>
  <c r="H214" i="1"/>
  <c r="I214" i="1" s="1"/>
  <c r="H198" i="1"/>
  <c r="I198" i="1" s="1"/>
  <c r="H172" i="1"/>
  <c r="I172" i="1" s="1"/>
  <c r="H236" i="1"/>
  <c r="I236" i="1" s="1"/>
  <c r="H164" i="1"/>
  <c r="I164" i="1" s="1"/>
  <c r="H188" i="1"/>
  <c r="I188" i="1" s="1"/>
  <c r="H204" i="1"/>
  <c r="I204" i="1" s="1"/>
  <c r="H228" i="1"/>
  <c r="I228" i="1" s="1"/>
  <c r="H154" i="1"/>
  <c r="I154" i="1" s="1"/>
  <c r="H224" i="1"/>
  <c r="I224" i="1" s="1"/>
  <c r="H238" i="1"/>
  <c r="I238" i="1" s="1"/>
  <c r="F165" i="1"/>
  <c r="H165" i="1" s="1"/>
  <c r="I165" i="1" s="1"/>
  <c r="H178" i="1"/>
  <c r="I178" i="1" s="1"/>
  <c r="H218" i="1"/>
  <c r="I218" i="1" s="1"/>
  <c r="H176" i="1"/>
  <c r="I176" i="1" s="1"/>
  <c r="H216" i="1"/>
  <c r="I216" i="1" s="1"/>
  <c r="H248" i="1"/>
  <c r="I248" i="1" s="1"/>
  <c r="H148" i="1"/>
  <c r="I148" i="1" s="1"/>
  <c r="H156" i="1"/>
  <c r="I156" i="1" s="1"/>
  <c r="H208" i="1"/>
  <c r="I208" i="1" s="1"/>
  <c r="H256" i="1"/>
  <c r="I256" i="1" s="1"/>
  <c r="H152" i="1"/>
  <c r="I152" i="1" s="1"/>
  <c r="H174" i="1"/>
  <c r="I174" i="1" s="1"/>
  <c r="H230" i="1"/>
  <c r="I230" i="1" s="1"/>
  <c r="H246" i="1"/>
  <c r="I246" i="1" s="1"/>
  <c r="H199" i="1"/>
  <c r="I199" i="1" s="1"/>
  <c r="H179" i="1"/>
  <c r="I179" i="1" s="1"/>
  <c r="H166" i="1"/>
  <c r="I166" i="1" s="1"/>
  <c r="H190" i="1"/>
  <c r="I190" i="1" s="1"/>
  <c r="H262" i="1"/>
  <c r="I262" i="1" s="1"/>
  <c r="H245" i="1"/>
  <c r="I245" i="1" s="1"/>
  <c r="H220" i="1"/>
  <c r="I220" i="1" s="1"/>
  <c r="H260" i="1"/>
  <c r="I260" i="1" s="1"/>
  <c r="H170" i="1"/>
  <c r="I170" i="1" s="1"/>
  <c r="H242" i="1"/>
  <c r="I242" i="1" s="1"/>
  <c r="H200" i="1"/>
  <c r="I200" i="1" s="1"/>
  <c r="F217" i="1"/>
  <c r="H217" i="1" s="1"/>
  <c r="I217" i="1" s="1"/>
  <c r="F175" i="1"/>
  <c r="H175" i="1" s="1"/>
  <c r="I175" i="1" s="1"/>
  <c r="H196" i="1"/>
  <c r="I196" i="1" s="1"/>
  <c r="H212" i="1"/>
  <c r="I212" i="1" s="1"/>
  <c r="H252" i="1"/>
  <c r="I252" i="1" s="1"/>
  <c r="H243" i="1"/>
  <c r="I243" i="1" s="1"/>
  <c r="H194" i="1"/>
  <c r="I194" i="1" s="1"/>
  <c r="H210" i="1"/>
  <c r="I210" i="1" s="1"/>
  <c r="H258" i="1"/>
  <c r="I258" i="1" s="1"/>
  <c r="H150" i="1"/>
  <c r="I150" i="1" s="1"/>
  <c r="H180" i="1"/>
  <c r="I180" i="1" s="1"/>
  <c r="H255" i="1"/>
  <c r="I255" i="1" s="1"/>
  <c r="H192" i="1"/>
  <c r="I192" i="1" s="1"/>
  <c r="H203" i="1"/>
  <c r="I203" i="1" s="1"/>
  <c r="H186" i="1"/>
  <c r="I186" i="1" s="1"/>
  <c r="H250" i="1"/>
  <c r="I250" i="1" s="1"/>
  <c r="H231" i="1"/>
  <c r="I231" i="1" s="1"/>
  <c r="F181" i="1"/>
  <c r="H181" i="1" s="1"/>
  <c r="I181" i="1" s="1"/>
  <c r="H202" i="1"/>
  <c r="I202" i="1" s="1"/>
  <c r="F213" i="1"/>
  <c r="H213" i="1" s="1"/>
  <c r="I213" i="1" s="1"/>
  <c r="H160" i="1"/>
  <c r="I160" i="1" s="1"/>
  <c r="H240" i="1"/>
  <c r="I240" i="1" s="1"/>
  <c r="F207" i="1"/>
  <c r="H207" i="1" s="1"/>
  <c r="I207" i="1" s="1"/>
  <c r="F247" i="1"/>
  <c r="H247" i="1" s="1"/>
  <c r="I247" i="1" s="1"/>
  <c r="F257" i="1"/>
  <c r="H257" i="1" s="1"/>
  <c r="I257" i="1" s="1"/>
  <c r="H158" i="1"/>
  <c r="I158" i="1" s="1"/>
  <c r="H162" i="1"/>
  <c r="I162" i="1" s="1"/>
  <c r="H226" i="1"/>
  <c r="I226" i="1" s="1"/>
  <c r="H184" i="1"/>
  <c r="I184" i="1" s="1"/>
  <c r="H137" i="1"/>
  <c r="I137" i="1" s="1"/>
  <c r="F133" i="1"/>
  <c r="H133" i="1" s="1"/>
  <c r="I133" i="1" s="1"/>
  <c r="H141" i="1"/>
  <c r="I141" i="1" s="1"/>
  <c r="D21" i="1" l="1"/>
  <c r="D22" i="1" s="1"/>
  <c r="D18" i="1"/>
  <c r="D19" i="1" s="1"/>
  <c r="D15" i="1"/>
  <c r="D16" i="1" s="1"/>
</calcChain>
</file>

<file path=xl/sharedStrings.xml><?xml version="1.0" encoding="utf-8"?>
<sst xmlns="http://schemas.openxmlformats.org/spreadsheetml/2006/main" count="37" uniqueCount="27">
  <si>
    <t>Drilling cost</t>
  </si>
  <si>
    <t>Completion cost</t>
  </si>
  <si>
    <t>Initial production rate</t>
  </si>
  <si>
    <t>Discount rate</t>
  </si>
  <si>
    <t>Month</t>
  </si>
  <si>
    <t>U.S.$</t>
  </si>
  <si>
    <t>b/d</t>
  </si>
  <si>
    <t>Percent</t>
  </si>
  <si>
    <t>U.S.$/bbl</t>
  </si>
  <si>
    <t>Sample decline curve parameters are for a well drilled into the Bakken formation in North Dakota's McKenzie County</t>
  </si>
  <si>
    <t>Source: EIA "Oil and Gas Supply Module of the National Energy Modelling System: Model Documentation 2014" Appendix 2.C</t>
  </si>
  <si>
    <t>Financial inputs</t>
  </si>
  <si>
    <t>Simple model of the investment decision for a new oil well</t>
  </si>
  <si>
    <t>Investment decision</t>
  </si>
  <si>
    <t>Daily production (bbl)</t>
  </si>
  <si>
    <t>Net present value of well (120 months)</t>
  </si>
  <si>
    <t>Net present value of well (60 months)</t>
  </si>
  <si>
    <t>Gross revenue</t>
  </si>
  <si>
    <t>Capital cost</t>
  </si>
  <si>
    <t>Discounted net revenue</t>
  </si>
  <si>
    <t>Royalties and taxes</t>
  </si>
  <si>
    <t>Operating costs</t>
  </si>
  <si>
    <t>Net revenue</t>
  </si>
  <si>
    <t>Net present value of well (240 months)</t>
  </si>
  <si>
    <t>Oil price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</si>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</sst>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3" fontId="1" fillId="2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3" fontId="1" fillId="3" borderId="0" xfId="0" applyNumberFormat="1" applyFont="1" applyFill="1" applyProtection="1"/>
    <xf numFmtId="0" fontId="1" fillId="3" borderId="0" xfId="0" applyFont="1" applyFill="1" applyAlignment="1" applyProtection="1">
      <alignment horizontal="right"/>
    </xf>
    <xf numFmtId="0" fontId="1" fillId="0" borderId="0" xfId="0" applyFont="1" applyAlignment="1" applyProtection="1">
      <alignment horizontal="left"/>
    </xf>
    <xf numFmtId="3" fontId="1" fillId="0" borderId="0" xfId="0" applyNumberFormat="1" applyFont="1" applyProtection="1"/>
    <xf numFmtId="3" fontId="1" fillId="0" borderId="0" xfId="0" applyNumberFormat="1" applyFont="1"/>
    <xf numFmtId="0" fontId="1" fillId="0" borderId="0" xfId="0" applyFont="1" applyFill="1" applyAlignment="1" applyProtection="1">
      <alignment horizontal="right"/>
    </xf>
    <xf numFmtId="3" fontId="1" fillId="3" borderId="0" xfId="0" applyNumberFormat="1" applyFont="1" applyFill="1" applyAlignment="1" applyProtection="1">
      <alignment horizontal="right"/>
    </xf>
    <xf numFmtId="0" fontId="1" fillId="3" borderId="0" xfId="0" applyFont="1" applyFill="1" applyAlignment="1">
      <alignment horizontal="right"/>
    </xf>
    <xf numFmtId="3" fontId="1" fillId="3" borderId="0" xfId="0" applyNumberFormat="1" applyFont="1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Fill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8"/>
  <sheetViews>
    <sheetView tabSelected="1" workbookViewId="0">
      <selection activeCell="D7" sqref="D7"/>
    </sheetView>
  </sheetViews>
  <sheetFormatPr defaultRowHeight="15.75" x14ac:dyDescent="0.25"/>
  <cols>
    <col min="1" max="1" width="4.140625" style="1" customWidth="1"/>
    <col min="2" max="2" width="49.42578125" style="1" customWidth="1"/>
    <col min="3" max="3" width="13.7109375" style="1" customWidth="1"/>
    <col min="4" max="4" width="21.28515625" style="1" customWidth="1"/>
    <col min="5" max="5" width="14.140625" style="1" bestFit="1" customWidth="1"/>
    <col min="6" max="6" width="18.5703125" style="1" bestFit="1" customWidth="1"/>
    <col min="7" max="7" width="15.85546875" style="1" customWidth="1"/>
    <col min="8" max="8" width="15.140625" style="1" customWidth="1"/>
    <col min="9" max="9" width="23" style="1" bestFit="1" customWidth="1"/>
    <col min="10" max="10" width="9.140625" style="1"/>
    <col min="11" max="11" width="14.42578125" style="1" bestFit="1" customWidth="1"/>
    <col min="12" max="12" width="9.140625" style="1" hidden="1" customWidth="1"/>
    <col min="13" max="13" width="0.140625" style="1" hidden="1" customWidth="1"/>
    <col min="14" max="14" width="1.42578125" style="1" hidden="1" customWidth="1"/>
    <col min="15" max="15" width="14.42578125" style="1" bestFit="1" customWidth="1"/>
    <col min="16" max="16" width="10.140625" style="1" bestFit="1" customWidth="1"/>
    <col min="17" max="16384" width="9.140625" style="1"/>
  </cols>
  <sheetData>
    <row r="1" spans="2:12" ht="8.25" customHeight="1" x14ac:dyDescent="0.25"/>
    <row r="2" spans="2:12" ht="18.75" x14ac:dyDescent="0.3">
      <c r="B2" s="23" t="s">
        <v>12</v>
      </c>
      <c r="C2" s="24"/>
      <c r="D2" s="24"/>
    </row>
    <row r="4" spans="2:12" x14ac:dyDescent="0.25">
      <c r="B4" s="2" t="s">
        <v>11</v>
      </c>
    </row>
    <row r="5" spans="2:12" x14ac:dyDescent="0.25">
      <c r="B5" s="1" t="s">
        <v>0</v>
      </c>
      <c r="C5" s="1" t="s">
        <v>5</v>
      </c>
      <c r="D5" s="3">
        <v>3180000</v>
      </c>
      <c r="F5" s="21" t="s">
        <v>9</v>
      </c>
      <c r="G5" s="21"/>
      <c r="H5" s="21"/>
      <c r="I5" s="21"/>
      <c r="J5" s="21"/>
      <c r="K5" s="21"/>
      <c r="L5" s="22"/>
    </row>
    <row r="6" spans="2:12" x14ac:dyDescent="0.25">
      <c r="B6" s="1" t="s">
        <v>1</v>
      </c>
      <c r="C6" s="1" t="s">
        <v>5</v>
      </c>
      <c r="D6" s="3">
        <v>3180000</v>
      </c>
      <c r="F6" s="21"/>
      <c r="G6" s="21"/>
      <c r="H6" s="21"/>
      <c r="I6" s="21"/>
      <c r="J6" s="21"/>
      <c r="K6" s="21"/>
      <c r="L6" s="22"/>
    </row>
    <row r="7" spans="2:12" x14ac:dyDescent="0.25">
      <c r="B7" s="1" t="s">
        <v>2</v>
      </c>
      <c r="C7" s="1" t="s">
        <v>6</v>
      </c>
      <c r="D7" s="4">
        <v>514</v>
      </c>
      <c r="E7" s="1">
        <v>644</v>
      </c>
      <c r="F7" s="22" t="s">
        <v>10</v>
      </c>
      <c r="G7" s="22"/>
      <c r="H7" s="22"/>
      <c r="I7" s="22"/>
      <c r="J7" s="22"/>
      <c r="K7" s="22"/>
      <c r="L7" s="22"/>
    </row>
    <row r="8" spans="2:12" x14ac:dyDescent="0.25">
      <c r="B8" s="1" t="s">
        <v>26</v>
      </c>
      <c r="D8" s="4">
        <v>0.35</v>
      </c>
      <c r="E8" s="4">
        <v>0.23699999999999999</v>
      </c>
      <c r="F8" s="22"/>
      <c r="G8" s="22"/>
      <c r="H8" s="22"/>
      <c r="I8" s="22"/>
      <c r="J8" s="22"/>
      <c r="K8" s="22"/>
      <c r="L8" s="22"/>
    </row>
    <row r="9" spans="2:12" x14ac:dyDescent="0.25">
      <c r="B9" s="1" t="s">
        <v>25</v>
      </c>
      <c r="D9" s="4">
        <v>1</v>
      </c>
      <c r="E9" s="4">
        <v>0.92700000000000005</v>
      </c>
    </row>
    <row r="10" spans="2:12" x14ac:dyDescent="0.25">
      <c r="B10" s="1" t="s">
        <v>20</v>
      </c>
      <c r="C10" s="1" t="s">
        <v>7</v>
      </c>
      <c r="D10" s="4">
        <v>14</v>
      </c>
    </row>
    <row r="11" spans="2:12" x14ac:dyDescent="0.25">
      <c r="B11" s="1" t="s">
        <v>21</v>
      </c>
      <c r="C11" s="1" t="s">
        <v>8</v>
      </c>
      <c r="D11" s="4">
        <v>13</v>
      </c>
    </row>
    <row r="12" spans="2:12" x14ac:dyDescent="0.25">
      <c r="B12" s="1" t="s">
        <v>3</v>
      </c>
      <c r="C12" s="1" t="s">
        <v>7</v>
      </c>
      <c r="D12" s="4">
        <v>10</v>
      </c>
    </row>
    <row r="13" spans="2:12" x14ac:dyDescent="0.25">
      <c r="B13" s="1" t="s">
        <v>24</v>
      </c>
      <c r="C13" s="1" t="s">
        <v>8</v>
      </c>
      <c r="D13" s="4">
        <v>70</v>
      </c>
    </row>
    <row r="14" spans="2:12" x14ac:dyDescent="0.25">
      <c r="D14" s="5"/>
    </row>
    <row r="15" spans="2:12" x14ac:dyDescent="0.25">
      <c r="B15" s="1" t="s">
        <v>23</v>
      </c>
      <c r="C15" s="1" t="s">
        <v>5</v>
      </c>
      <c r="D15" s="14">
        <f>SUM(I25:I264)-SUM(C25:C264)</f>
        <v>39169.37116454076</v>
      </c>
    </row>
    <row r="16" spans="2:12" x14ac:dyDescent="0.25">
      <c r="B16" s="1" t="s">
        <v>13</v>
      </c>
      <c r="D16" s="13" t="str">
        <f>IF(D15&gt;0,"Drill","Don't drill")</f>
        <v>Drill</v>
      </c>
    </row>
    <row r="17" spans="2:16" x14ac:dyDescent="0.25">
      <c r="D17" s="5"/>
    </row>
    <row r="18" spans="2:16" x14ac:dyDescent="0.25">
      <c r="B18" s="1" t="s">
        <v>15</v>
      </c>
      <c r="C18" s="1" t="s">
        <v>5</v>
      </c>
      <c r="D18" s="6">
        <f>SUM(I25:I144)-SUM(C25:C144)</f>
        <v>-339196.63131570909</v>
      </c>
    </row>
    <row r="19" spans="2:16" x14ac:dyDescent="0.25">
      <c r="B19" s="1" t="s">
        <v>13</v>
      </c>
      <c r="D19" s="7" t="str">
        <f>IF(D18&gt;0,"Drill","Don't drill")</f>
        <v>Don't drill</v>
      </c>
    </row>
    <row r="20" spans="2:16" x14ac:dyDescent="0.25">
      <c r="D20" s="11"/>
      <c r="H20" s="10"/>
      <c r="K20" s="17"/>
    </row>
    <row r="21" spans="2:16" x14ac:dyDescent="0.25">
      <c r="B21" s="1" t="s">
        <v>16</v>
      </c>
      <c r="C21" s="1" t="s">
        <v>5</v>
      </c>
      <c r="D21" s="12">
        <f>SUM(I25:I84)-SUM(C25:C84)</f>
        <v>-1065594.1943713492</v>
      </c>
      <c r="O21" s="19"/>
    </row>
    <row r="22" spans="2:16" x14ac:dyDescent="0.25">
      <c r="B22" s="1" t="s">
        <v>13</v>
      </c>
      <c r="D22" s="13" t="str">
        <f>IF(D21&gt;0,"Drill","Don't drill")</f>
        <v>Don't drill</v>
      </c>
    </row>
    <row r="24" spans="2:16" s="15" customFormat="1" ht="48" customHeight="1" x14ac:dyDescent="0.25">
      <c r="B24" s="15" t="s">
        <v>4</v>
      </c>
      <c r="C24" s="15" t="s">
        <v>18</v>
      </c>
      <c r="D24" s="15" t="s">
        <v>14</v>
      </c>
      <c r="E24" s="15" t="s">
        <v>17</v>
      </c>
      <c r="F24" s="15" t="s">
        <v>20</v>
      </c>
      <c r="G24" s="15" t="s">
        <v>21</v>
      </c>
      <c r="H24" s="16" t="s">
        <v>22</v>
      </c>
      <c r="I24" s="15" t="s">
        <v>19</v>
      </c>
    </row>
    <row r="25" spans="2:16" x14ac:dyDescent="0.25">
      <c r="B25" s="8">
        <v>1</v>
      </c>
      <c r="C25" s="9">
        <f>D5</f>
        <v>3180000</v>
      </c>
      <c r="D25" s="9">
        <v>0</v>
      </c>
      <c r="E25" s="9">
        <f t="shared" ref="E25:E26" si="0">$D25*$D$13</f>
        <v>0</v>
      </c>
      <c r="F25" s="9">
        <f t="shared" ref="F25:F28" si="1">E25*(D$10/100)</f>
        <v>0</v>
      </c>
      <c r="G25" s="9">
        <f>D25*30.41*D$11</f>
        <v>0</v>
      </c>
      <c r="H25" s="9">
        <f t="shared" ref="H25:H28" si="2">E25-F25-G25</f>
        <v>0</v>
      </c>
      <c r="I25" s="20">
        <f t="shared" ref="I25:I26" si="3">H25/(((1+D$12/100)^(B25/12)))</f>
        <v>0</v>
      </c>
    </row>
    <row r="26" spans="2:16" x14ac:dyDescent="0.25">
      <c r="B26" s="8">
        <v>2</v>
      </c>
      <c r="C26" s="9">
        <f>D6</f>
        <v>3180000</v>
      </c>
      <c r="D26" s="9">
        <v>0</v>
      </c>
      <c r="E26" s="9">
        <f t="shared" si="0"/>
        <v>0</v>
      </c>
      <c r="F26" s="9">
        <f t="shared" si="1"/>
        <v>0</v>
      </c>
      <c r="G26" s="9">
        <f t="shared" ref="G26:G89" si="4">D26*30.41*D$11</f>
        <v>0</v>
      </c>
      <c r="H26" s="9">
        <f t="shared" si="2"/>
        <v>0</v>
      </c>
      <c r="I26" s="20">
        <f t="shared" si="3"/>
        <v>0</v>
      </c>
    </row>
    <row r="27" spans="2:16" x14ac:dyDescent="0.25">
      <c r="B27" s="8">
        <v>3</v>
      </c>
      <c r="C27" s="9">
        <v>0</v>
      </c>
      <c r="D27" s="9">
        <f>$D$7/((1+($D$8*$D$9*($B27-$B$26)))^(1/$D$9))</f>
        <v>380.7407407407407</v>
      </c>
      <c r="E27" s="9">
        <f>$D27*$D$13*30.41</f>
        <v>810482.81481481472</v>
      </c>
      <c r="F27" s="9">
        <f t="shared" si="1"/>
        <v>113467.59407407408</v>
      </c>
      <c r="G27" s="9">
        <f t="shared" si="4"/>
        <v>150518.23703703703</v>
      </c>
      <c r="H27" s="9">
        <f>E27-F27-G27</f>
        <v>546496.98370370362</v>
      </c>
      <c r="I27" s="20">
        <f>H27/(((1+D$12/100)^(B27/12)))</f>
        <v>533629.21473324939</v>
      </c>
      <c r="K27" s="18"/>
      <c r="O27" s="18"/>
      <c r="P27" s="10"/>
    </row>
    <row r="28" spans="2:16" x14ac:dyDescent="0.25">
      <c r="B28" s="8">
        <v>4</v>
      </c>
      <c r="C28" s="9">
        <v>0</v>
      </c>
      <c r="D28" s="9">
        <f>$D$7/((1+($D$8*$D$9*($B28-$B$26)))^(1/$D$9))</f>
        <v>302.35294117647061</v>
      </c>
      <c r="E28" s="9">
        <f t="shared" ref="E28:E91" si="5">$D28*$D$13*30.41</f>
        <v>643618.70588235301</v>
      </c>
      <c r="F28" s="9">
        <f t="shared" si="1"/>
        <v>90106.618823529425</v>
      </c>
      <c r="G28" s="9">
        <f t="shared" si="4"/>
        <v>119529.18823529412</v>
      </c>
      <c r="H28" s="9">
        <f t="shared" si="2"/>
        <v>433982.89882352942</v>
      </c>
      <c r="I28" s="20">
        <f t="shared" ref="I28:I91" si="6">H28/(((1+D$12/100)^(B28/12)))</f>
        <v>420411.95245891873</v>
      </c>
      <c r="K28" s="18"/>
    </row>
    <row r="29" spans="2:16" x14ac:dyDescent="0.25">
      <c r="B29" s="8">
        <v>5</v>
      </c>
      <c r="C29" s="9">
        <v>0</v>
      </c>
      <c r="D29" s="9">
        <f t="shared" ref="D29:D91" si="7">$D$7/((1+($D$8*$D$9*($B29-$B$26)))^(1/$D$9))</f>
        <v>250.73170731707319</v>
      </c>
      <c r="E29" s="9">
        <f t="shared" si="5"/>
        <v>533732.58536585374</v>
      </c>
      <c r="F29" s="9">
        <f>E29*(D$10/100)</f>
        <v>74722.561951219526</v>
      </c>
      <c r="G29" s="9">
        <f t="shared" si="4"/>
        <v>99121.765853658537</v>
      </c>
      <c r="H29" s="9">
        <f>E29-F29-G29</f>
        <v>359888.25756097568</v>
      </c>
      <c r="I29" s="20">
        <f t="shared" si="6"/>
        <v>345876.23635935324</v>
      </c>
      <c r="K29" s="18"/>
    </row>
    <row r="30" spans="2:16" x14ac:dyDescent="0.25">
      <c r="B30" s="8">
        <v>6</v>
      </c>
      <c r="C30" s="9">
        <v>0</v>
      </c>
      <c r="D30" s="9">
        <f>$D$7/((1+($D$8*$D$9*($B30-$B$26)))^(1/$D$9))</f>
        <v>214.16666666666669</v>
      </c>
      <c r="E30" s="9">
        <f>$D30*$D$13*30.41</f>
        <v>455896.58333333337</v>
      </c>
      <c r="F30" s="9">
        <f t="shared" ref="F30:F93" si="8">E30*(D$10/100)</f>
        <v>63825.521666666675</v>
      </c>
      <c r="G30" s="9">
        <f t="shared" si="4"/>
        <v>84666.508333333346</v>
      </c>
      <c r="H30" s="9">
        <f t="shared" ref="H30:H93" si="9">E30-F30-G30</f>
        <v>307404.55333333334</v>
      </c>
      <c r="I30" s="20">
        <f t="shared" si="6"/>
        <v>293098.74136708479</v>
      </c>
      <c r="K30" s="18"/>
    </row>
    <row r="31" spans="2:16" x14ac:dyDescent="0.25">
      <c r="B31" s="8">
        <v>7</v>
      </c>
      <c r="C31" s="9">
        <v>0</v>
      </c>
      <c r="D31" s="9">
        <f t="shared" si="7"/>
        <v>186.90909090909091</v>
      </c>
      <c r="E31" s="9">
        <f t="shared" si="5"/>
        <v>397873.38181818184</v>
      </c>
      <c r="F31" s="9">
        <f t="shared" si="8"/>
        <v>55702.273454545459</v>
      </c>
      <c r="G31" s="9">
        <f t="shared" si="4"/>
        <v>73890.770909090905</v>
      </c>
      <c r="H31" s="9">
        <f t="shared" si="9"/>
        <v>268280.33745454543</v>
      </c>
      <c r="I31" s="20">
        <f t="shared" si="6"/>
        <v>253771.65438415759</v>
      </c>
      <c r="K31" s="18"/>
    </row>
    <row r="32" spans="2:16" x14ac:dyDescent="0.25">
      <c r="B32" s="8">
        <v>8</v>
      </c>
      <c r="C32" s="9">
        <v>0</v>
      </c>
      <c r="D32" s="9">
        <f>$D$7/((1+($D$8*$D$9*($B32-$B$26)))^(1/$D$9))</f>
        <v>165.80645161290323</v>
      </c>
      <c r="E32" s="9">
        <f t="shared" si="5"/>
        <v>352952.19354838709</v>
      </c>
      <c r="F32" s="9">
        <f t="shared" si="8"/>
        <v>49413.307096774195</v>
      </c>
      <c r="G32" s="9">
        <f t="shared" si="4"/>
        <v>65548.264516129027</v>
      </c>
      <c r="H32" s="9">
        <f t="shared" si="9"/>
        <v>237990.62193548388</v>
      </c>
      <c r="I32" s="20">
        <f t="shared" si="6"/>
        <v>223339.07880826722</v>
      </c>
      <c r="K32" s="18"/>
    </row>
    <row r="33" spans="2:11" x14ac:dyDescent="0.25">
      <c r="B33" s="8">
        <v>9</v>
      </c>
      <c r="C33" s="9">
        <v>0</v>
      </c>
      <c r="D33" s="9">
        <f t="shared" si="7"/>
        <v>148.98550724637681</v>
      </c>
      <c r="E33" s="9">
        <f t="shared" si="5"/>
        <v>317145.44927536231</v>
      </c>
      <c r="F33" s="9">
        <f t="shared" si="8"/>
        <v>44400.362898550724</v>
      </c>
      <c r="G33" s="9">
        <f t="shared" si="4"/>
        <v>58898.440579710143</v>
      </c>
      <c r="H33" s="9">
        <f t="shared" si="9"/>
        <v>213846.64579710146</v>
      </c>
      <c r="I33" s="20">
        <f t="shared" si="6"/>
        <v>199093.88847782204</v>
      </c>
      <c r="K33" s="18"/>
    </row>
    <row r="34" spans="2:11" x14ac:dyDescent="0.25">
      <c r="B34" s="8">
        <v>10</v>
      </c>
      <c r="C34" s="9">
        <v>0</v>
      </c>
      <c r="D34" s="9">
        <f t="shared" si="7"/>
        <v>135.26315789473685</v>
      </c>
      <c r="E34" s="9">
        <f t="shared" si="5"/>
        <v>287934.68421052635</v>
      </c>
      <c r="F34" s="9">
        <f t="shared" si="8"/>
        <v>40310.855789473695</v>
      </c>
      <c r="G34" s="9">
        <f t="shared" si="4"/>
        <v>53473.584210526322</v>
      </c>
      <c r="H34" s="9">
        <f t="shared" si="9"/>
        <v>194150.24421052635</v>
      </c>
      <c r="I34" s="20">
        <f t="shared" si="6"/>
        <v>179326.32022636014</v>
      </c>
      <c r="K34" s="18"/>
    </row>
    <row r="35" spans="2:11" x14ac:dyDescent="0.25">
      <c r="B35" s="8">
        <v>11</v>
      </c>
      <c r="C35" s="9">
        <v>0</v>
      </c>
      <c r="D35" s="9">
        <f t="shared" si="7"/>
        <v>123.85542168674698</v>
      </c>
      <c r="E35" s="9">
        <f t="shared" si="5"/>
        <v>263651.03614457831</v>
      </c>
      <c r="F35" s="9">
        <f t="shared" si="8"/>
        <v>36911.145060240968</v>
      </c>
      <c r="G35" s="9">
        <f t="shared" si="4"/>
        <v>48963.763855421683</v>
      </c>
      <c r="H35" s="9">
        <f t="shared" si="9"/>
        <v>177776.12722891566</v>
      </c>
      <c r="I35" s="20">
        <f t="shared" si="6"/>
        <v>162903.39912031425</v>
      </c>
      <c r="K35" s="18"/>
    </row>
    <row r="36" spans="2:11" x14ac:dyDescent="0.25">
      <c r="B36" s="8">
        <v>12</v>
      </c>
      <c r="C36" s="9">
        <v>0</v>
      </c>
      <c r="D36" s="9">
        <f t="shared" si="7"/>
        <v>114.22222222222223</v>
      </c>
      <c r="E36" s="9">
        <f t="shared" si="5"/>
        <v>243144.84444444446</v>
      </c>
      <c r="F36" s="9">
        <f t="shared" si="8"/>
        <v>34040.27822222223</v>
      </c>
      <c r="G36" s="9">
        <f t="shared" si="4"/>
        <v>45155.471111111117</v>
      </c>
      <c r="H36" s="9">
        <f t="shared" si="9"/>
        <v>163949.09511111112</v>
      </c>
      <c r="I36" s="20">
        <f t="shared" si="6"/>
        <v>149044.63191919192</v>
      </c>
      <c r="K36" s="18"/>
    </row>
    <row r="37" spans="2:11" x14ac:dyDescent="0.25">
      <c r="B37" s="8">
        <v>13</v>
      </c>
      <c r="C37" s="9">
        <v>0</v>
      </c>
      <c r="D37" s="9">
        <f t="shared" si="7"/>
        <v>105.97938144329898</v>
      </c>
      <c r="E37" s="9">
        <f t="shared" si="5"/>
        <v>225598.30927835056</v>
      </c>
      <c r="F37" s="9">
        <f t="shared" si="8"/>
        <v>31583.763298969079</v>
      </c>
      <c r="G37" s="9">
        <f t="shared" si="4"/>
        <v>41896.828865979383</v>
      </c>
      <c r="H37" s="9">
        <f t="shared" si="9"/>
        <v>152117.71711340209</v>
      </c>
      <c r="I37" s="20">
        <f t="shared" si="6"/>
        <v>137194.82295509393</v>
      </c>
      <c r="K37" s="18"/>
    </row>
    <row r="38" spans="2:11" x14ac:dyDescent="0.25">
      <c r="B38" s="8">
        <v>14</v>
      </c>
      <c r="C38" s="9">
        <v>0</v>
      </c>
      <c r="D38" s="9">
        <f t="shared" si="7"/>
        <v>98.846153846153854</v>
      </c>
      <c r="E38" s="9">
        <f t="shared" si="5"/>
        <v>210413.80769230769</v>
      </c>
      <c r="F38" s="9">
        <f t="shared" si="8"/>
        <v>29457.93307692308</v>
      </c>
      <c r="G38" s="9">
        <f t="shared" si="4"/>
        <v>39076.850000000006</v>
      </c>
      <c r="H38" s="9">
        <f t="shared" si="9"/>
        <v>141879.02461538461</v>
      </c>
      <c r="I38" s="20">
        <f t="shared" si="6"/>
        <v>126948.25283015252</v>
      </c>
      <c r="K38" s="18"/>
    </row>
    <row r="39" spans="2:11" x14ac:dyDescent="0.25">
      <c r="B39" s="8">
        <v>15</v>
      </c>
      <c r="C39" s="9">
        <v>0</v>
      </c>
      <c r="D39" s="9">
        <f t="shared" si="7"/>
        <v>92.612612612612622</v>
      </c>
      <c r="E39" s="9">
        <f t="shared" si="5"/>
        <v>197144.46846846849</v>
      </c>
      <c r="F39" s="9">
        <f t="shared" si="8"/>
        <v>27600.225585585591</v>
      </c>
      <c r="G39" s="9">
        <f t="shared" si="4"/>
        <v>36612.544144144151</v>
      </c>
      <c r="H39" s="9">
        <f t="shared" si="9"/>
        <v>132931.69873873872</v>
      </c>
      <c r="I39" s="20">
        <f t="shared" si="6"/>
        <v>118001.54625550969</v>
      </c>
      <c r="K39" s="18"/>
    </row>
    <row r="40" spans="2:11" x14ac:dyDescent="0.25">
      <c r="B40" s="8">
        <v>16</v>
      </c>
      <c r="C40" s="9">
        <v>0</v>
      </c>
      <c r="D40" s="9">
        <f t="shared" si="7"/>
        <v>87.118644067796623</v>
      </c>
      <c r="E40" s="9">
        <f t="shared" si="5"/>
        <v>185449.45762711868</v>
      </c>
      <c r="F40" s="9">
        <f t="shared" si="8"/>
        <v>25962.924067796619</v>
      </c>
      <c r="G40" s="9">
        <f t="shared" si="4"/>
        <v>34440.613559322039</v>
      </c>
      <c r="H40" s="9">
        <f t="shared" si="9"/>
        <v>125045.92000000003</v>
      </c>
      <c r="I40" s="20">
        <f t="shared" si="6"/>
        <v>110123.31574424684</v>
      </c>
      <c r="K40" s="18"/>
    </row>
    <row r="41" spans="2:11" x14ac:dyDescent="0.25">
      <c r="B41" s="8">
        <v>17</v>
      </c>
      <c r="C41" s="9">
        <v>0</v>
      </c>
      <c r="D41" s="9">
        <f t="shared" si="7"/>
        <v>82.24</v>
      </c>
      <c r="E41" s="9">
        <f t="shared" si="5"/>
        <v>175064.28799999997</v>
      </c>
      <c r="F41" s="9">
        <f t="shared" si="8"/>
        <v>24509.000319999999</v>
      </c>
      <c r="G41" s="9">
        <f t="shared" si="4"/>
        <v>32511.939200000001</v>
      </c>
      <c r="H41" s="9">
        <f t="shared" si="9"/>
        <v>118043.34847999999</v>
      </c>
      <c r="I41" s="20">
        <f t="shared" si="6"/>
        <v>103134.00502351621</v>
      </c>
      <c r="K41" s="18"/>
    </row>
    <row r="42" spans="2:11" x14ac:dyDescent="0.25">
      <c r="B42" s="8">
        <v>18</v>
      </c>
      <c r="C42" s="9">
        <v>0</v>
      </c>
      <c r="D42" s="9">
        <f t="shared" si="7"/>
        <v>77.87878787878789</v>
      </c>
      <c r="E42" s="9">
        <f t="shared" si="5"/>
        <v>165780.57575757577</v>
      </c>
      <c r="F42" s="9">
        <f t="shared" si="8"/>
        <v>23209.280606060609</v>
      </c>
      <c r="G42" s="9">
        <f t="shared" si="4"/>
        <v>30787.821212121213</v>
      </c>
      <c r="H42" s="9">
        <f t="shared" si="9"/>
        <v>111783.47393939395</v>
      </c>
      <c r="I42" s="20">
        <f t="shared" si="6"/>
        <v>96892.145906474296</v>
      </c>
      <c r="K42" s="18"/>
    </row>
    <row r="43" spans="2:11" x14ac:dyDescent="0.25">
      <c r="B43" s="8">
        <v>19</v>
      </c>
      <c r="C43" s="9">
        <v>0</v>
      </c>
      <c r="D43" s="9">
        <f t="shared" si="7"/>
        <v>73.956834532374103</v>
      </c>
      <c r="E43" s="9">
        <f t="shared" si="5"/>
        <v>157431.91366906476</v>
      </c>
      <c r="F43" s="9">
        <f t="shared" si="8"/>
        <v>22040.467913669068</v>
      </c>
      <c r="G43" s="9">
        <f t="shared" si="4"/>
        <v>29237.355395683455</v>
      </c>
      <c r="H43" s="9">
        <f t="shared" si="9"/>
        <v>106154.09035971224</v>
      </c>
      <c r="I43" s="20">
        <f t="shared" si="6"/>
        <v>91284.767764085482</v>
      </c>
      <c r="K43" s="18"/>
    </row>
    <row r="44" spans="2:11" x14ac:dyDescent="0.25">
      <c r="B44" s="8">
        <v>20</v>
      </c>
      <c r="C44" s="9">
        <v>0</v>
      </c>
      <c r="D44" s="9">
        <f t="shared" si="7"/>
        <v>70.410958904109592</v>
      </c>
      <c r="E44" s="9">
        <f t="shared" si="5"/>
        <v>149883.80821917808</v>
      </c>
      <c r="F44" s="9">
        <f t="shared" si="8"/>
        <v>20983.733150684933</v>
      </c>
      <c r="G44" s="9">
        <f t="shared" si="4"/>
        <v>27835.564383561647</v>
      </c>
      <c r="H44" s="9">
        <f t="shared" si="9"/>
        <v>101064.51068493151</v>
      </c>
      <c r="I44" s="20">
        <f t="shared" si="6"/>
        <v>86220.565916018459</v>
      </c>
      <c r="K44" s="18"/>
    </row>
    <row r="45" spans="2:11" x14ac:dyDescent="0.25">
      <c r="B45" s="8">
        <v>21</v>
      </c>
      <c r="C45" s="9">
        <v>0</v>
      </c>
      <c r="D45" s="9">
        <f t="shared" si="7"/>
        <v>67.189542483660134</v>
      </c>
      <c r="E45" s="9">
        <f t="shared" si="5"/>
        <v>143026.37908496731</v>
      </c>
      <c r="F45" s="9">
        <f t="shared" si="8"/>
        <v>20023.693071895425</v>
      </c>
      <c r="G45" s="9">
        <f t="shared" si="4"/>
        <v>26562.041830065362</v>
      </c>
      <c r="H45" s="9">
        <f t="shared" si="9"/>
        <v>96440.644183006516</v>
      </c>
      <c r="I45" s="20">
        <f t="shared" si="6"/>
        <v>81624.945365238949</v>
      </c>
      <c r="K45" s="18"/>
    </row>
    <row r="46" spans="2:11" x14ac:dyDescent="0.25">
      <c r="B46" s="8">
        <v>22</v>
      </c>
      <c r="C46" s="9">
        <v>0</v>
      </c>
      <c r="D46" s="9">
        <f t="shared" si="7"/>
        <v>64.25</v>
      </c>
      <c r="E46" s="9">
        <f t="shared" si="5"/>
        <v>136768.97500000001</v>
      </c>
      <c r="F46" s="9">
        <f t="shared" si="8"/>
        <v>19147.656500000001</v>
      </c>
      <c r="G46" s="9">
        <f t="shared" si="4"/>
        <v>25399.952499999999</v>
      </c>
      <c r="H46" s="9">
        <f t="shared" si="9"/>
        <v>92221.366000000009</v>
      </c>
      <c r="I46" s="20">
        <f t="shared" si="6"/>
        <v>77436.365552291856</v>
      </c>
      <c r="K46" s="18"/>
    </row>
    <row r="47" spans="2:11" x14ac:dyDescent="0.25">
      <c r="B47" s="8">
        <v>23</v>
      </c>
      <c r="C47" s="9">
        <v>0</v>
      </c>
      <c r="D47" s="9">
        <f t="shared" si="7"/>
        <v>61.556886227544915</v>
      </c>
      <c r="E47" s="9">
        <f t="shared" si="5"/>
        <v>131036.14371257486</v>
      </c>
      <c r="F47" s="9">
        <f t="shared" si="8"/>
        <v>18345.060119760481</v>
      </c>
      <c r="G47" s="9">
        <f t="shared" si="4"/>
        <v>24335.283832335332</v>
      </c>
      <c r="H47" s="9">
        <f t="shared" si="9"/>
        <v>88355.799760479043</v>
      </c>
      <c r="I47" s="20">
        <f t="shared" si="6"/>
        <v>73603.60439295636</v>
      </c>
      <c r="K47" s="18"/>
    </row>
    <row r="48" spans="2:11" x14ac:dyDescent="0.25">
      <c r="B48" s="8">
        <v>24</v>
      </c>
      <c r="C48" s="9">
        <v>0</v>
      </c>
      <c r="D48" s="9">
        <f t="shared" si="7"/>
        <v>59.080459770114949</v>
      </c>
      <c r="E48" s="9">
        <f t="shared" si="5"/>
        <v>125764.57471264369</v>
      </c>
      <c r="F48" s="9">
        <f t="shared" si="8"/>
        <v>17607.04045977012</v>
      </c>
      <c r="G48" s="9">
        <f t="shared" si="4"/>
        <v>23356.278160919544</v>
      </c>
      <c r="H48" s="9">
        <f t="shared" si="9"/>
        <v>84801.256091954012</v>
      </c>
      <c r="I48" s="20">
        <f t="shared" si="6"/>
        <v>70083.682720623139</v>
      </c>
      <c r="K48" s="18"/>
    </row>
    <row r="49" spans="2:11" x14ac:dyDescent="0.25">
      <c r="B49" s="8">
        <v>25</v>
      </c>
      <c r="C49" s="9">
        <v>0</v>
      </c>
      <c r="D49" s="9">
        <f t="shared" si="7"/>
        <v>56.795580110497241</v>
      </c>
      <c r="E49" s="9">
        <f t="shared" si="5"/>
        <v>120900.75138121546</v>
      </c>
      <c r="F49" s="9">
        <f t="shared" si="8"/>
        <v>16926.105193370167</v>
      </c>
      <c r="G49" s="9">
        <f t="shared" si="4"/>
        <v>22452.996685082875</v>
      </c>
      <c r="H49" s="9">
        <f t="shared" si="9"/>
        <v>81521.649502762419</v>
      </c>
      <c r="I49" s="20">
        <f t="shared" si="6"/>
        <v>66840.270349794606</v>
      </c>
      <c r="K49" s="18"/>
    </row>
    <row r="50" spans="2:11" x14ac:dyDescent="0.25">
      <c r="B50" s="8">
        <v>26</v>
      </c>
      <c r="C50" s="9">
        <v>0</v>
      </c>
      <c r="D50" s="9">
        <f t="shared" si="7"/>
        <v>54.680851063829799</v>
      </c>
      <c r="E50" s="9">
        <f t="shared" si="5"/>
        <v>116399.12765957449</v>
      </c>
      <c r="F50" s="9">
        <f t="shared" si="8"/>
        <v>16295.87787234043</v>
      </c>
      <c r="G50" s="9">
        <f t="shared" si="4"/>
        <v>21616.980851063832</v>
      </c>
      <c r="H50" s="9">
        <f t="shared" si="9"/>
        <v>78486.268936170236</v>
      </c>
      <c r="I50" s="20">
        <f t="shared" si="6"/>
        <v>63842.448231798182</v>
      </c>
      <c r="K50" s="18"/>
    </row>
    <row r="51" spans="2:11" x14ac:dyDescent="0.25">
      <c r="B51" s="8">
        <v>27</v>
      </c>
      <c r="C51" s="9">
        <v>0</v>
      </c>
      <c r="D51" s="9">
        <f t="shared" si="7"/>
        <v>52.717948717948715</v>
      </c>
      <c r="E51" s="9">
        <f t="shared" si="5"/>
        <v>112220.69743589744</v>
      </c>
      <c r="F51" s="9">
        <f t="shared" si="8"/>
        <v>15710.897641025644</v>
      </c>
      <c r="G51" s="9">
        <f t="shared" si="4"/>
        <v>20840.986666666664</v>
      </c>
      <c r="H51" s="9">
        <f t="shared" si="9"/>
        <v>75668.813128205133</v>
      </c>
      <c r="I51" s="20">
        <f t="shared" si="6"/>
        <v>61063.737223130891</v>
      </c>
      <c r="K51" s="18"/>
    </row>
    <row r="52" spans="2:11" x14ac:dyDescent="0.25">
      <c r="B52" s="8">
        <v>28</v>
      </c>
      <c r="C52" s="9">
        <v>0</v>
      </c>
      <c r="D52" s="9">
        <f t="shared" si="7"/>
        <v>50.89108910891089</v>
      </c>
      <c r="E52" s="9">
        <f t="shared" si="5"/>
        <v>108331.86138613861</v>
      </c>
      <c r="F52" s="9">
        <f t="shared" si="8"/>
        <v>15166.460594059407</v>
      </c>
      <c r="G52" s="9">
        <f t="shared" si="4"/>
        <v>20118.774257425743</v>
      </c>
      <c r="H52" s="9">
        <f t="shared" si="9"/>
        <v>73046.626534653464</v>
      </c>
      <c r="I52" s="20">
        <f t="shared" si="6"/>
        <v>58481.328793074361</v>
      </c>
      <c r="K52" s="18"/>
    </row>
    <row r="53" spans="2:11" x14ac:dyDescent="0.25">
      <c r="B53" s="8">
        <v>29</v>
      </c>
      <c r="C53" s="9">
        <v>0</v>
      </c>
      <c r="D53" s="9">
        <f t="shared" si="7"/>
        <v>49.186602870813402</v>
      </c>
      <c r="E53" s="9">
        <f t="shared" si="5"/>
        <v>104703.5215311005</v>
      </c>
      <c r="F53" s="9">
        <f t="shared" si="8"/>
        <v>14658.493014354071</v>
      </c>
      <c r="G53" s="9">
        <f t="shared" si="4"/>
        <v>19444.939712918662</v>
      </c>
      <c r="H53" s="9">
        <f t="shared" si="9"/>
        <v>70600.088803827763</v>
      </c>
      <c r="I53" s="20">
        <f t="shared" si="6"/>
        <v>56075.470325965754</v>
      </c>
      <c r="K53" s="18"/>
    </row>
    <row r="54" spans="2:11" x14ac:dyDescent="0.25">
      <c r="B54" s="8">
        <v>30</v>
      </c>
      <c r="C54" s="9">
        <v>0</v>
      </c>
      <c r="D54" s="9">
        <f t="shared" si="7"/>
        <v>47.592592592592595</v>
      </c>
      <c r="E54" s="9">
        <f t="shared" si="5"/>
        <v>101310.35185185185</v>
      </c>
      <c r="F54" s="9">
        <f t="shared" si="8"/>
        <v>14183.449259259261</v>
      </c>
      <c r="G54" s="9">
        <f t="shared" si="4"/>
        <v>18814.779629629629</v>
      </c>
      <c r="H54" s="9">
        <f t="shared" si="9"/>
        <v>68312.122962962967</v>
      </c>
      <c r="I54" s="20">
        <f t="shared" si="6"/>
        <v>53828.969948041275</v>
      </c>
      <c r="K54" s="18"/>
    </row>
    <row r="55" spans="2:11" x14ac:dyDescent="0.25">
      <c r="B55" s="8">
        <v>31</v>
      </c>
      <c r="C55" s="9">
        <v>0</v>
      </c>
      <c r="D55" s="9">
        <f t="shared" si="7"/>
        <v>46.098654708520186</v>
      </c>
      <c r="E55" s="9">
        <f t="shared" si="5"/>
        <v>98130.206278026933</v>
      </c>
      <c r="F55" s="9">
        <f t="shared" si="8"/>
        <v>13738.228878923772</v>
      </c>
      <c r="G55" s="9">
        <f t="shared" si="4"/>
        <v>18224.181165919286</v>
      </c>
      <c r="H55" s="9">
        <f t="shared" si="9"/>
        <v>66167.796233183879</v>
      </c>
      <c r="I55" s="20">
        <f t="shared" si="6"/>
        <v>51726.794615604915</v>
      </c>
      <c r="K55" s="18"/>
    </row>
    <row r="56" spans="2:11" x14ac:dyDescent="0.25">
      <c r="B56" s="8">
        <v>32</v>
      </c>
      <c r="C56" s="9">
        <v>0</v>
      </c>
      <c r="D56" s="9">
        <f t="shared" si="7"/>
        <v>44.695652173913047</v>
      </c>
      <c r="E56" s="9">
        <f t="shared" si="5"/>
        <v>95143.634782608715</v>
      </c>
      <c r="F56" s="9">
        <f t="shared" si="8"/>
        <v>13320.108869565222</v>
      </c>
      <c r="G56" s="9">
        <f t="shared" si="4"/>
        <v>17669.532173913045</v>
      </c>
      <c r="H56" s="9">
        <f t="shared" si="9"/>
        <v>64153.993739130456</v>
      </c>
      <c r="I56" s="20">
        <f t="shared" si="6"/>
        <v>49755.741595805128</v>
      </c>
      <c r="K56" s="18"/>
    </row>
    <row r="57" spans="2:11" x14ac:dyDescent="0.25">
      <c r="B57" s="8">
        <v>33</v>
      </c>
      <c r="C57" s="9">
        <v>0</v>
      </c>
      <c r="D57" s="9">
        <f t="shared" si="7"/>
        <v>43.375527426160339</v>
      </c>
      <c r="E57" s="9">
        <f t="shared" si="5"/>
        <v>92333.485232067513</v>
      </c>
      <c r="F57" s="9">
        <f t="shared" si="8"/>
        <v>12926.687932489453</v>
      </c>
      <c r="G57" s="9">
        <f t="shared" si="4"/>
        <v>17147.647257383967</v>
      </c>
      <c r="H57" s="9">
        <f t="shared" si="9"/>
        <v>62259.150042194087</v>
      </c>
      <c r="I57" s="20">
        <f t="shared" si="6"/>
        <v>47904.168166020558</v>
      </c>
      <c r="K57" s="18"/>
    </row>
    <row r="58" spans="2:11" x14ac:dyDescent="0.25">
      <c r="B58" s="8">
        <v>34</v>
      </c>
      <c r="C58" s="9">
        <v>0</v>
      </c>
      <c r="D58" s="9">
        <f t="shared" si="7"/>
        <v>42.131147540983612</v>
      </c>
      <c r="E58" s="9">
        <f t="shared" si="5"/>
        <v>89684.573770491828</v>
      </c>
      <c r="F58" s="9">
        <f t="shared" si="8"/>
        <v>12555.840327868857</v>
      </c>
      <c r="G58" s="9">
        <f t="shared" si="4"/>
        <v>16655.706557377052</v>
      </c>
      <c r="H58" s="9">
        <f t="shared" si="9"/>
        <v>60473.026885245912</v>
      </c>
      <c r="I58" s="20">
        <f t="shared" si="6"/>
        <v>46161.767840412445</v>
      </c>
      <c r="K58" s="18"/>
    </row>
    <row r="59" spans="2:11" x14ac:dyDescent="0.25">
      <c r="B59" s="8">
        <v>35</v>
      </c>
      <c r="C59" s="9">
        <v>0</v>
      </c>
      <c r="D59" s="9">
        <f t="shared" si="7"/>
        <v>40.956175298804787</v>
      </c>
      <c r="E59" s="9">
        <f t="shared" si="5"/>
        <v>87183.410358565758</v>
      </c>
      <c r="F59" s="9">
        <f t="shared" si="8"/>
        <v>12205.677450199208</v>
      </c>
      <c r="G59" s="9">
        <f t="shared" si="4"/>
        <v>16191.204780876496</v>
      </c>
      <c r="H59" s="9">
        <f t="shared" si="9"/>
        <v>58786.528127490055</v>
      </c>
      <c r="I59" s="20">
        <f t="shared" si="6"/>
        <v>44519.384040650897</v>
      </c>
      <c r="K59" s="18"/>
    </row>
    <row r="60" spans="2:11" x14ac:dyDescent="0.25">
      <c r="B60" s="8">
        <v>36</v>
      </c>
      <c r="C60" s="9">
        <v>0</v>
      </c>
      <c r="D60" s="9">
        <f t="shared" si="7"/>
        <v>39.844961240310084</v>
      </c>
      <c r="E60" s="9">
        <f t="shared" si="5"/>
        <v>84817.968992248076</v>
      </c>
      <c r="F60" s="9">
        <f t="shared" si="8"/>
        <v>11874.515658914732</v>
      </c>
      <c r="G60" s="9">
        <f t="shared" si="4"/>
        <v>15751.908527131785</v>
      </c>
      <c r="H60" s="9">
        <f t="shared" si="9"/>
        <v>57191.544806201549</v>
      </c>
      <c r="I60" s="20">
        <f t="shared" si="6"/>
        <v>42968.85409932497</v>
      </c>
      <c r="K60" s="18"/>
    </row>
    <row r="61" spans="2:11" x14ac:dyDescent="0.25">
      <c r="B61" s="8">
        <v>37</v>
      </c>
      <c r="C61" s="9">
        <v>0</v>
      </c>
      <c r="D61" s="9">
        <f t="shared" si="7"/>
        <v>38.79245283018868</v>
      </c>
      <c r="E61" s="9">
        <f t="shared" si="5"/>
        <v>82577.49433962263</v>
      </c>
      <c r="F61" s="9">
        <f t="shared" si="8"/>
        <v>11560.849207547169</v>
      </c>
      <c r="G61" s="9">
        <f t="shared" si="4"/>
        <v>15335.82037735849</v>
      </c>
      <c r="H61" s="9">
        <f t="shared" si="9"/>
        <v>55680.824754716967</v>
      </c>
      <c r="I61" s="20">
        <f t="shared" si="6"/>
        <v>41502.877987351021</v>
      </c>
      <c r="K61" s="18"/>
    </row>
    <row r="62" spans="2:11" x14ac:dyDescent="0.25">
      <c r="B62" s="8">
        <v>38</v>
      </c>
      <c r="C62" s="9">
        <v>0</v>
      </c>
      <c r="D62" s="9">
        <f t="shared" si="7"/>
        <v>37.794117647058826</v>
      </c>
      <c r="E62" s="9">
        <f t="shared" si="5"/>
        <v>80452.338235294126</v>
      </c>
      <c r="F62" s="9">
        <f t="shared" si="8"/>
        <v>11263.327352941178</v>
      </c>
      <c r="G62" s="9">
        <f t="shared" si="4"/>
        <v>14941.148529411765</v>
      </c>
      <c r="H62" s="9">
        <f t="shared" si="9"/>
        <v>54247.862352941178</v>
      </c>
      <c r="I62" s="20">
        <f t="shared" si="6"/>
        <v>40114.90731142398</v>
      </c>
      <c r="K62" s="18"/>
    </row>
    <row r="63" spans="2:11" x14ac:dyDescent="0.25">
      <c r="B63" s="8">
        <v>39</v>
      </c>
      <c r="C63" s="9">
        <v>0</v>
      </c>
      <c r="D63" s="9">
        <f t="shared" si="7"/>
        <v>36.845878136200717</v>
      </c>
      <c r="E63" s="9">
        <f t="shared" si="5"/>
        <v>78433.820788530458</v>
      </c>
      <c r="F63" s="9">
        <f t="shared" si="8"/>
        <v>10980.734910394265</v>
      </c>
      <c r="G63" s="9">
        <f t="shared" si="4"/>
        <v>14566.28100358423</v>
      </c>
      <c r="H63" s="9">
        <f t="shared" si="9"/>
        <v>52886.804874551963</v>
      </c>
      <c r="I63" s="20">
        <f t="shared" si="6"/>
        <v>38799.051021539657</v>
      </c>
      <c r="K63" s="18"/>
    </row>
    <row r="64" spans="2:11" x14ac:dyDescent="0.25">
      <c r="B64" s="8">
        <v>40</v>
      </c>
      <c r="C64" s="9">
        <v>0</v>
      </c>
      <c r="D64" s="9">
        <f t="shared" si="7"/>
        <v>35.944055944055947</v>
      </c>
      <c r="E64" s="9">
        <f t="shared" si="5"/>
        <v>76514.111888111904</v>
      </c>
      <c r="F64" s="9">
        <f t="shared" si="8"/>
        <v>10711.975664335667</v>
      </c>
      <c r="G64" s="9">
        <f t="shared" si="4"/>
        <v>14209.763636363637</v>
      </c>
      <c r="H64" s="9">
        <f t="shared" si="9"/>
        <v>51592.372587412596</v>
      </c>
      <c r="I64" s="20">
        <f t="shared" si="6"/>
        <v>37549.994965673941</v>
      </c>
      <c r="K64" s="18"/>
    </row>
    <row r="65" spans="2:11" x14ac:dyDescent="0.25">
      <c r="B65" s="8">
        <v>41</v>
      </c>
      <c r="C65" s="9">
        <v>0</v>
      </c>
      <c r="D65" s="9">
        <f t="shared" si="7"/>
        <v>35.085324232081916</v>
      </c>
      <c r="E65" s="9">
        <f t="shared" si="5"/>
        <v>74686.129692832779</v>
      </c>
      <c r="F65" s="9">
        <f t="shared" si="8"/>
        <v>10456.058156996591</v>
      </c>
      <c r="G65" s="9">
        <f t="shared" si="4"/>
        <v>13870.281228668944</v>
      </c>
      <c r="H65" s="9">
        <f t="shared" si="9"/>
        <v>50359.790307167248</v>
      </c>
      <c r="I65" s="20">
        <f t="shared" si="6"/>
        <v>36362.932975882228</v>
      </c>
      <c r="K65" s="18"/>
    </row>
    <row r="66" spans="2:11" x14ac:dyDescent="0.25">
      <c r="B66" s="8">
        <v>42</v>
      </c>
      <c r="C66" s="9">
        <v>0</v>
      </c>
      <c r="D66" s="9">
        <f t="shared" si="7"/>
        <v>34.266666666666666</v>
      </c>
      <c r="E66" s="9">
        <f t="shared" si="5"/>
        <v>72943.453333333324</v>
      </c>
      <c r="F66" s="9">
        <f t="shared" si="8"/>
        <v>10212.083466666667</v>
      </c>
      <c r="G66" s="9">
        <f t="shared" si="4"/>
        <v>13546.641333333333</v>
      </c>
      <c r="H66" s="9">
        <f t="shared" si="9"/>
        <v>49184.728533333328</v>
      </c>
      <c r="I66" s="20">
        <f t="shared" si="6"/>
        <v>35233.507602354286</v>
      </c>
      <c r="K66" s="18"/>
    </row>
    <row r="67" spans="2:11" x14ac:dyDescent="0.25">
      <c r="B67" s="8">
        <v>43</v>
      </c>
      <c r="C67" s="9">
        <v>0</v>
      </c>
      <c r="D67" s="9">
        <f t="shared" si="7"/>
        <v>33.485342019543978</v>
      </c>
      <c r="E67" s="9">
        <f t="shared" si="5"/>
        <v>71280.247557003269</v>
      </c>
      <c r="F67" s="9">
        <f t="shared" si="8"/>
        <v>9979.234657980458</v>
      </c>
      <c r="G67" s="9">
        <f t="shared" si="4"/>
        <v>13237.760260586321</v>
      </c>
      <c r="H67" s="9">
        <f t="shared" si="9"/>
        <v>48063.25263843649</v>
      </c>
      <c r="I67" s="20">
        <f t="shared" si="6"/>
        <v>34157.758955522339</v>
      </c>
      <c r="K67" s="18"/>
    </row>
    <row r="68" spans="2:11" x14ac:dyDescent="0.25">
      <c r="B68" s="8">
        <v>44</v>
      </c>
      <c r="C68" s="9">
        <v>0</v>
      </c>
      <c r="D68" s="9">
        <f t="shared" si="7"/>
        <v>32.738853503184714</v>
      </c>
      <c r="E68" s="9">
        <f t="shared" si="5"/>
        <v>69691.197452229302</v>
      </c>
      <c r="F68" s="9">
        <f t="shared" si="8"/>
        <v>9756.7676433121032</v>
      </c>
      <c r="G68" s="9">
        <f t="shared" si="4"/>
        <v>12942.650955414014</v>
      </c>
      <c r="H68" s="9">
        <f t="shared" si="9"/>
        <v>46991.778853503187</v>
      </c>
      <c r="I68" s="20">
        <f t="shared" si="6"/>
        <v>33132.08039095303</v>
      </c>
      <c r="K68" s="18"/>
    </row>
    <row r="69" spans="2:11" x14ac:dyDescent="0.25">
      <c r="B69" s="8">
        <v>45</v>
      </c>
      <c r="C69" s="9">
        <v>0</v>
      </c>
      <c r="D69" s="9">
        <f t="shared" si="7"/>
        <v>32.024922118380069</v>
      </c>
      <c r="E69" s="9">
        <f t="shared" si="5"/>
        <v>68171.451713395654</v>
      </c>
      <c r="F69" s="9">
        <f t="shared" si="8"/>
        <v>9544.003239875392</v>
      </c>
      <c r="G69" s="9">
        <f t="shared" si="4"/>
        <v>12660.412461059192</v>
      </c>
      <c r="H69" s="9">
        <f t="shared" si="9"/>
        <v>45967.036012461074</v>
      </c>
      <c r="I69" s="20">
        <f t="shared" si="6"/>
        <v>32153.179992486195</v>
      </c>
      <c r="K69" s="18"/>
    </row>
    <row r="70" spans="2:11" x14ac:dyDescent="0.25">
      <c r="B70" s="8">
        <v>46</v>
      </c>
      <c r="C70" s="9">
        <v>0</v>
      </c>
      <c r="D70" s="9">
        <f t="shared" si="7"/>
        <v>31.341463414634148</v>
      </c>
      <c r="E70" s="9">
        <f t="shared" si="5"/>
        <v>66716.573170731717</v>
      </c>
      <c r="F70" s="9">
        <f t="shared" si="8"/>
        <v>9340.3202439024408</v>
      </c>
      <c r="G70" s="9">
        <f t="shared" si="4"/>
        <v>12390.220731707317</v>
      </c>
      <c r="H70" s="9">
        <f t="shared" si="9"/>
        <v>44986.032195121959</v>
      </c>
      <c r="I70" s="20">
        <f t="shared" si="6"/>
        <v>31218.046987418613</v>
      </c>
      <c r="K70" s="18"/>
    </row>
    <row r="71" spans="2:11" x14ac:dyDescent="0.25">
      <c r="B71" s="8">
        <v>47</v>
      </c>
      <c r="C71" s="9">
        <v>0</v>
      </c>
      <c r="D71" s="9">
        <f t="shared" si="7"/>
        <v>30.686567164179106</v>
      </c>
      <c r="E71" s="9">
        <f t="shared" si="5"/>
        <v>65322.495522388061</v>
      </c>
      <c r="F71" s="9">
        <f t="shared" si="8"/>
        <v>9145.1493731343289</v>
      </c>
      <c r="G71" s="9">
        <f t="shared" si="4"/>
        <v>12131.320597014927</v>
      </c>
      <c r="H71" s="9">
        <f t="shared" si="9"/>
        <v>44046.025552238803</v>
      </c>
      <c r="I71" s="20">
        <f t="shared" si="6"/>
        <v>30323.922372329365</v>
      </c>
      <c r="K71" s="18"/>
    </row>
    <row r="72" spans="2:11" x14ac:dyDescent="0.25">
      <c r="B72" s="8">
        <v>48</v>
      </c>
      <c r="C72" s="9">
        <v>0</v>
      </c>
      <c r="D72" s="9">
        <f t="shared" si="7"/>
        <v>30.058479532163748</v>
      </c>
      <c r="E72" s="9">
        <f t="shared" si="5"/>
        <v>63985.485380116974</v>
      </c>
      <c r="F72" s="9">
        <f t="shared" si="8"/>
        <v>8957.9679532163773</v>
      </c>
      <c r="G72" s="9">
        <f t="shared" si="4"/>
        <v>11883.018713450294</v>
      </c>
      <c r="H72" s="9">
        <f t="shared" si="9"/>
        <v>43144.498713450303</v>
      </c>
      <c r="I72" s="20">
        <f t="shared" si="6"/>
        <v>29468.273146267529</v>
      </c>
      <c r="K72" s="18"/>
    </row>
    <row r="73" spans="2:11" x14ac:dyDescent="0.25">
      <c r="B73" s="8">
        <v>49</v>
      </c>
      <c r="C73" s="9">
        <v>0</v>
      </c>
      <c r="D73" s="9">
        <f t="shared" si="7"/>
        <v>29.455587392550143</v>
      </c>
      <c r="E73" s="9">
        <f t="shared" si="5"/>
        <v>62702.108882521483</v>
      </c>
      <c r="F73" s="9">
        <f t="shared" si="8"/>
        <v>8778.2952435530078</v>
      </c>
      <c r="G73" s="9">
        <f t="shared" si="4"/>
        <v>11644.677363896848</v>
      </c>
      <c r="H73" s="9">
        <f t="shared" si="9"/>
        <v>42279.136275071622</v>
      </c>
      <c r="I73" s="20">
        <f t="shared" si="6"/>
        <v>28648.76964482422</v>
      </c>
      <c r="K73" s="18"/>
    </row>
    <row r="74" spans="2:11" x14ac:dyDescent="0.25">
      <c r="B74" s="8">
        <v>50</v>
      </c>
      <c r="C74" s="9">
        <v>0</v>
      </c>
      <c r="D74" s="9">
        <f t="shared" si="7"/>
        <v>28.876404494382026</v>
      </c>
      <c r="E74" s="9">
        <f t="shared" si="5"/>
        <v>61469.202247191017</v>
      </c>
      <c r="F74" s="9">
        <f t="shared" si="8"/>
        <v>8605.688314606743</v>
      </c>
      <c r="G74" s="9">
        <f t="shared" si="4"/>
        <v>11415.708988764047</v>
      </c>
      <c r="H74" s="9">
        <f t="shared" si="9"/>
        <v>41447.804943820229</v>
      </c>
      <c r="I74" s="20">
        <f t="shared" si="6"/>
        <v>27863.26554828223</v>
      </c>
      <c r="K74" s="18"/>
    </row>
    <row r="75" spans="2:11" x14ac:dyDescent="0.25">
      <c r="B75" s="8">
        <v>51</v>
      </c>
      <c r="C75" s="9">
        <v>0</v>
      </c>
      <c r="D75" s="9">
        <f t="shared" si="7"/>
        <v>28.319559228650139</v>
      </c>
      <c r="E75" s="9">
        <f t="shared" si="5"/>
        <v>60283.845730027548</v>
      </c>
      <c r="F75" s="9">
        <f t="shared" si="8"/>
        <v>8439.7384022038568</v>
      </c>
      <c r="G75" s="9">
        <f t="shared" si="4"/>
        <v>11195.571349862259</v>
      </c>
      <c r="H75" s="9">
        <f t="shared" si="9"/>
        <v>40648.53597796143</v>
      </c>
      <c r="I75" s="20">
        <f t="shared" si="6"/>
        <v>27109.780202878952</v>
      </c>
      <c r="K75" s="18"/>
    </row>
    <row r="76" spans="2:11" x14ac:dyDescent="0.25">
      <c r="B76" s="8">
        <v>52</v>
      </c>
      <c r="C76" s="9">
        <v>0</v>
      </c>
      <c r="D76" s="9">
        <f t="shared" si="7"/>
        <v>27.783783783783782</v>
      </c>
      <c r="E76" s="9">
        <f t="shared" si="5"/>
        <v>59143.340540540536</v>
      </c>
      <c r="F76" s="9">
        <f t="shared" si="8"/>
        <v>8280.0676756756766</v>
      </c>
      <c r="G76" s="9">
        <f t="shared" si="4"/>
        <v>10983.763243243244</v>
      </c>
      <c r="H76" s="9">
        <f t="shared" si="9"/>
        <v>39879.509621621619</v>
      </c>
      <c r="I76" s="20">
        <f t="shared" si="6"/>
        <v>26386.482948851954</v>
      </c>
      <c r="K76" s="18"/>
    </row>
    <row r="77" spans="2:11" x14ac:dyDescent="0.25">
      <c r="B77" s="8">
        <v>53</v>
      </c>
      <c r="C77" s="9">
        <v>0</v>
      </c>
      <c r="D77" s="9">
        <f t="shared" si="7"/>
        <v>27.267904509283824</v>
      </c>
      <c r="E77" s="9">
        <f t="shared" si="5"/>
        <v>58045.188328912474</v>
      </c>
      <c r="F77" s="9">
        <f t="shared" si="8"/>
        <v>8126.3263660477469</v>
      </c>
      <c r="G77" s="9">
        <f t="shared" si="4"/>
        <v>10779.820689655175</v>
      </c>
      <c r="H77" s="9">
        <f t="shared" si="9"/>
        <v>39139.041273209557</v>
      </c>
      <c r="I77" s="20">
        <f t="shared" si="6"/>
        <v>25691.679194438129</v>
      </c>
      <c r="K77" s="18"/>
    </row>
    <row r="78" spans="2:11" x14ac:dyDescent="0.25">
      <c r="B78" s="8">
        <v>54</v>
      </c>
      <c r="C78" s="9">
        <v>0</v>
      </c>
      <c r="D78" s="9">
        <f t="shared" si="7"/>
        <v>26.770833333333336</v>
      </c>
      <c r="E78" s="9">
        <f t="shared" si="5"/>
        <v>56987.072916666672</v>
      </c>
      <c r="F78" s="9">
        <f t="shared" si="8"/>
        <v>7978.1902083333343</v>
      </c>
      <c r="G78" s="9">
        <f t="shared" si="4"/>
        <v>10583.313541666668</v>
      </c>
      <c r="H78" s="9">
        <f t="shared" si="9"/>
        <v>38425.569166666668</v>
      </c>
      <c r="I78" s="20">
        <f t="shared" si="6"/>
        <v>25023.79801303571</v>
      </c>
      <c r="K78" s="18"/>
    </row>
    <row r="79" spans="2:11" x14ac:dyDescent="0.25">
      <c r="B79" s="8">
        <v>55</v>
      </c>
      <c r="C79" s="9">
        <v>0</v>
      </c>
      <c r="D79" s="9">
        <f t="shared" si="7"/>
        <v>26.291560102301794</v>
      </c>
      <c r="E79" s="9">
        <f t="shared" si="5"/>
        <v>55966.843989769826</v>
      </c>
      <c r="F79" s="9">
        <f t="shared" si="8"/>
        <v>7835.3581585677766</v>
      </c>
      <c r="G79" s="9">
        <f t="shared" si="4"/>
        <v>10393.842455242968</v>
      </c>
      <c r="H79" s="9">
        <f t="shared" si="9"/>
        <v>37737.643375959087</v>
      </c>
      <c r="I79" s="20">
        <f t="shared" si="6"/>
        <v>24381.381072646727</v>
      </c>
      <c r="K79" s="18"/>
    </row>
    <row r="80" spans="2:11" x14ac:dyDescent="0.25">
      <c r="B80" s="8">
        <v>56</v>
      </c>
      <c r="C80" s="9">
        <v>0</v>
      </c>
      <c r="D80" s="9">
        <f t="shared" si="7"/>
        <v>25.829145728643219</v>
      </c>
      <c r="E80" s="9">
        <f t="shared" si="5"/>
        <v>54982.502512562824</v>
      </c>
      <c r="F80" s="9">
        <f t="shared" si="8"/>
        <v>7697.5503517587958</v>
      </c>
      <c r="G80" s="9">
        <f t="shared" si="4"/>
        <v>10211.036180904524</v>
      </c>
      <c r="H80" s="9">
        <f t="shared" si="9"/>
        <v>37073.91597989951</v>
      </c>
      <c r="I80" s="20">
        <f t="shared" si="6"/>
        <v>23763.072733575271</v>
      </c>
      <c r="K80" s="18"/>
    </row>
    <row r="81" spans="2:11" x14ac:dyDescent="0.25">
      <c r="B81" s="8">
        <v>57</v>
      </c>
      <c r="C81" s="9">
        <v>0</v>
      </c>
      <c r="D81" s="9">
        <f t="shared" si="7"/>
        <v>25.382716049382715</v>
      </c>
      <c r="E81" s="9">
        <f t="shared" si="5"/>
        <v>54032.187654320987</v>
      </c>
      <c r="F81" s="9">
        <f t="shared" si="8"/>
        <v>7564.5062716049388</v>
      </c>
      <c r="G81" s="9">
        <f t="shared" si="4"/>
        <v>10034.549135802468</v>
      </c>
      <c r="H81" s="9">
        <f t="shared" si="9"/>
        <v>36433.132246913585</v>
      </c>
      <c r="I81" s="20">
        <f t="shared" si="6"/>
        <v>23167.611173037185</v>
      </c>
      <c r="K81" s="18"/>
    </row>
    <row r="82" spans="2:11" x14ac:dyDescent="0.25">
      <c r="B82" s="8">
        <v>58</v>
      </c>
      <c r="C82" s="9">
        <v>0</v>
      </c>
      <c r="D82" s="9">
        <f t="shared" si="7"/>
        <v>24.951456310679614</v>
      </c>
      <c r="E82" s="9">
        <f t="shared" si="5"/>
        <v>53114.165048543691</v>
      </c>
      <c r="F82" s="9">
        <f t="shared" si="8"/>
        <v>7435.9831067961177</v>
      </c>
      <c r="G82" s="9">
        <f t="shared" si="4"/>
        <v>9864.059223300972</v>
      </c>
      <c r="H82" s="9">
        <f t="shared" si="9"/>
        <v>35814.122718446597</v>
      </c>
      <c r="I82" s="20">
        <f t="shared" si="6"/>
        <v>22593.820414548325</v>
      </c>
      <c r="K82" s="18"/>
    </row>
    <row r="83" spans="2:11" x14ac:dyDescent="0.25">
      <c r="B83" s="8">
        <v>59</v>
      </c>
      <c r="C83" s="9">
        <v>0</v>
      </c>
      <c r="D83" s="9">
        <f t="shared" si="7"/>
        <v>24.534606205250597</v>
      </c>
      <c r="E83" s="9">
        <f t="shared" si="5"/>
        <v>52226.81622911695</v>
      </c>
      <c r="F83" s="9">
        <f t="shared" si="8"/>
        <v>7311.754272076374</v>
      </c>
      <c r="G83" s="9">
        <f t="shared" si="4"/>
        <v>9699.2658711217191</v>
      </c>
      <c r="H83" s="9">
        <f t="shared" si="9"/>
        <v>35215.796085918861</v>
      </c>
      <c r="I83" s="20">
        <f t="shared" si="6"/>
        <v>22040.603156281923</v>
      </c>
      <c r="K83" s="18"/>
    </row>
    <row r="84" spans="2:11" x14ac:dyDescent="0.25">
      <c r="B84" s="8">
        <v>60</v>
      </c>
      <c r="C84" s="9">
        <v>0</v>
      </c>
      <c r="D84" s="9">
        <f t="shared" si="7"/>
        <v>24.131455399061036</v>
      </c>
      <c r="E84" s="9">
        <f t="shared" si="5"/>
        <v>51368.629107981229</v>
      </c>
      <c r="F84" s="9">
        <f t="shared" si="8"/>
        <v>7191.6080751173731</v>
      </c>
      <c r="G84" s="9">
        <f t="shared" si="4"/>
        <v>9539.8882629107993</v>
      </c>
      <c r="H84" s="9">
        <f t="shared" si="9"/>
        <v>34637.132769953059</v>
      </c>
      <c r="I84" s="20">
        <f t="shared" si="6"/>
        <v>21506.934306494866</v>
      </c>
      <c r="K84" s="18"/>
    </row>
    <row r="85" spans="2:11" x14ac:dyDescent="0.25">
      <c r="B85" s="8">
        <v>61</v>
      </c>
      <c r="C85" s="9">
        <v>0</v>
      </c>
      <c r="D85" s="9">
        <f t="shared" si="7"/>
        <v>23.741339491916861</v>
      </c>
      <c r="E85" s="9">
        <f t="shared" si="5"/>
        <v>50538.189376443421</v>
      </c>
      <c r="F85" s="9">
        <f t="shared" si="8"/>
        <v>7075.34651270208</v>
      </c>
      <c r="G85" s="9">
        <f t="shared" si="4"/>
        <v>9385.6637413394928</v>
      </c>
      <c r="H85" s="9">
        <f t="shared" si="9"/>
        <v>34077.179122401845</v>
      </c>
      <c r="I85" s="20">
        <f t="shared" si="6"/>
        <v>20991.855146008093</v>
      </c>
      <c r="K85" s="18"/>
    </row>
    <row r="86" spans="2:11" x14ac:dyDescent="0.25">
      <c r="B86" s="8">
        <v>62</v>
      </c>
      <c r="C86" s="9">
        <v>0</v>
      </c>
      <c r="D86" s="9">
        <f t="shared" si="7"/>
        <v>23.363636363636363</v>
      </c>
      <c r="E86" s="9">
        <f t="shared" si="5"/>
        <v>49734.172727272729</v>
      </c>
      <c r="F86" s="9">
        <f t="shared" si="8"/>
        <v>6962.7841818181823</v>
      </c>
      <c r="G86" s="9">
        <f t="shared" si="4"/>
        <v>9236.3463636363631</v>
      </c>
      <c r="H86" s="9">
        <f t="shared" si="9"/>
        <v>33535.042181818179</v>
      </c>
      <c r="I86" s="20">
        <f t="shared" si="6"/>
        <v>20494.468047910064</v>
      </c>
      <c r="K86" s="18"/>
    </row>
    <row r="87" spans="2:11" x14ac:dyDescent="0.25">
      <c r="B87" s="8">
        <v>63</v>
      </c>
      <c r="C87" s="9">
        <v>0</v>
      </c>
      <c r="D87" s="9">
        <f t="shared" si="7"/>
        <v>22.997762863534678</v>
      </c>
      <c r="E87" s="9">
        <f t="shared" si="5"/>
        <v>48955.337807606273</v>
      </c>
      <c r="F87" s="9">
        <f t="shared" si="8"/>
        <v>6853.7472930648792</v>
      </c>
      <c r="G87" s="9">
        <f t="shared" si="4"/>
        <v>9091.7055928411646</v>
      </c>
      <c r="H87" s="9">
        <f t="shared" si="9"/>
        <v>33009.884921700228</v>
      </c>
      <c r="I87" s="20">
        <f t="shared" si="6"/>
        <v>20013.931693400573</v>
      </c>
      <c r="K87" s="18"/>
    </row>
    <row r="88" spans="2:11" x14ac:dyDescent="0.25">
      <c r="B88" s="8">
        <v>64</v>
      </c>
      <c r="C88" s="9">
        <v>0</v>
      </c>
      <c r="D88" s="9">
        <f t="shared" si="7"/>
        <v>22.643171806167402</v>
      </c>
      <c r="E88" s="9">
        <f t="shared" si="5"/>
        <v>48200.519823788549</v>
      </c>
      <c r="F88" s="9">
        <f t="shared" si="8"/>
        <v>6748.0727753303972</v>
      </c>
      <c r="G88" s="9">
        <f t="shared" si="4"/>
        <v>8951.5251101321592</v>
      </c>
      <c r="H88" s="9">
        <f t="shared" si="9"/>
        <v>32500.921938325995</v>
      </c>
      <c r="I88" s="20">
        <f t="shared" si="6"/>
        <v>19549.456730226721</v>
      </c>
      <c r="K88" s="18"/>
    </row>
    <row r="89" spans="2:11" x14ac:dyDescent="0.25">
      <c r="B89" s="8">
        <v>65</v>
      </c>
      <c r="C89" s="9">
        <v>0</v>
      </c>
      <c r="D89" s="9">
        <f t="shared" si="7"/>
        <v>22.299349240780913</v>
      </c>
      <c r="E89" s="9">
        <f t="shared" si="5"/>
        <v>47468.624728850329</v>
      </c>
      <c r="F89" s="9">
        <f t="shared" si="8"/>
        <v>6645.6074620390464</v>
      </c>
      <c r="G89" s="9">
        <f t="shared" si="4"/>
        <v>8815.6017353579191</v>
      </c>
      <c r="H89" s="9">
        <f t="shared" si="9"/>
        <v>32007.41553145336</v>
      </c>
      <c r="I89" s="20">
        <f t="shared" si="6"/>
        <v>19100.301826667663</v>
      </c>
      <c r="K89" s="18"/>
    </row>
    <row r="90" spans="2:11" x14ac:dyDescent="0.25">
      <c r="B90" s="8">
        <v>66</v>
      </c>
      <c r="C90" s="9">
        <v>0</v>
      </c>
      <c r="D90" s="9">
        <f t="shared" si="7"/>
        <v>21.965811965811966</v>
      </c>
      <c r="E90" s="9">
        <f t="shared" si="5"/>
        <v>46758.62393162393</v>
      </c>
      <c r="F90" s="9">
        <f t="shared" si="8"/>
        <v>6546.2073504273512</v>
      </c>
      <c r="G90" s="9">
        <f t="shared" ref="G90:G153" si="10">D90*30.41*D$11</f>
        <v>8683.7444444444445</v>
      </c>
      <c r="H90" s="9">
        <f t="shared" si="9"/>
        <v>31528.672136752135</v>
      </c>
      <c r="I90" s="20">
        <f t="shared" si="6"/>
        <v>18665.770079653677</v>
      </c>
      <c r="K90" s="18"/>
    </row>
    <row r="91" spans="2:11" x14ac:dyDescent="0.25">
      <c r="B91" s="8">
        <v>67</v>
      </c>
      <c r="C91" s="9">
        <v>0</v>
      </c>
      <c r="D91" s="9">
        <f t="shared" si="7"/>
        <v>21.642105263157895</v>
      </c>
      <c r="E91" s="9">
        <f t="shared" si="5"/>
        <v>46069.549473684216</v>
      </c>
      <c r="F91" s="9">
        <f t="shared" si="8"/>
        <v>6449.7369263157907</v>
      </c>
      <c r="G91" s="9">
        <f t="shared" si="10"/>
        <v>8555.7734736842103</v>
      </c>
      <c r="H91" s="9">
        <f t="shared" si="9"/>
        <v>31064.039073684216</v>
      </c>
      <c r="I91" s="20">
        <f t="shared" si="6"/>
        <v>18245.205740487789</v>
      </c>
      <c r="K91" s="18"/>
    </row>
    <row r="92" spans="2:11" x14ac:dyDescent="0.25">
      <c r="B92" s="8">
        <v>68</v>
      </c>
      <c r="C92" s="9">
        <v>0</v>
      </c>
      <c r="D92" s="9">
        <f t="shared" ref="D92:D155" si="11">$D$7/((1+($D$8*$D$9*($B92-$B$26)))^(1/$D$9))</f>
        <v>21.327800829875521</v>
      </c>
      <c r="E92" s="9">
        <f t="shared" ref="E92:E155" si="12">$D92*$D$13*30.41</f>
        <v>45400.489626556024</v>
      </c>
      <c r="F92" s="9">
        <f t="shared" si="8"/>
        <v>6356.068547717844</v>
      </c>
      <c r="G92" s="9">
        <f t="shared" si="10"/>
        <v>8431.5195020746905</v>
      </c>
      <c r="H92" s="9">
        <f t="shared" si="9"/>
        <v>30612.901576763492</v>
      </c>
      <c r="I92" s="20">
        <f t="shared" ref="I92:I155" si="13">H92/(((1+D$12/100)^(B92/12)))</f>
        <v>17837.991225882601</v>
      </c>
      <c r="K92" s="18"/>
    </row>
    <row r="93" spans="2:11" x14ac:dyDescent="0.25">
      <c r="B93" s="8">
        <v>69</v>
      </c>
      <c r="C93" s="9">
        <v>0</v>
      </c>
      <c r="D93" s="9">
        <f t="shared" si="11"/>
        <v>21.022494887525564</v>
      </c>
      <c r="E93" s="9">
        <f t="shared" si="12"/>
        <v>44750.584867075668</v>
      </c>
      <c r="F93" s="9">
        <f t="shared" si="8"/>
        <v>6265.0818813905944</v>
      </c>
      <c r="G93" s="9">
        <f t="shared" si="10"/>
        <v>8310.8229038854824</v>
      </c>
      <c r="H93" s="9">
        <f t="shared" si="9"/>
        <v>30174.68008179959</v>
      </c>
      <c r="I93" s="20">
        <f t="shared" si="13"/>
        <v>17443.544385722362</v>
      </c>
      <c r="K93" s="18"/>
    </row>
    <row r="94" spans="2:11" x14ac:dyDescent="0.25">
      <c r="B94" s="8">
        <v>70</v>
      </c>
      <c r="C94" s="9">
        <v>0</v>
      </c>
      <c r="D94" s="9">
        <f t="shared" si="11"/>
        <v>20.725806451612904</v>
      </c>
      <c r="E94" s="9">
        <f t="shared" si="12"/>
        <v>44119.024193548386</v>
      </c>
      <c r="F94" s="9">
        <f t="shared" ref="F94:F144" si="14">E94*(D$10/100)</f>
        <v>6176.6633870967744</v>
      </c>
      <c r="G94" s="9">
        <f t="shared" si="10"/>
        <v>8193.5330645161284</v>
      </c>
      <c r="H94" s="9">
        <f t="shared" ref="H94:H144" si="15">E94-F94-G94</f>
        <v>29748.827741935485</v>
      </c>
      <c r="I94" s="20">
        <f t="shared" si="13"/>
        <v>17061.316002188254</v>
      </c>
      <c r="K94" s="18"/>
    </row>
    <row r="95" spans="2:11" x14ac:dyDescent="0.25">
      <c r="B95" s="8">
        <v>71</v>
      </c>
      <c r="C95" s="9">
        <v>0</v>
      </c>
      <c r="D95" s="9">
        <f t="shared" si="11"/>
        <v>20.43737574552684</v>
      </c>
      <c r="E95" s="9">
        <f t="shared" si="12"/>
        <v>43505.041749502983</v>
      </c>
      <c r="F95" s="9">
        <f t="shared" si="14"/>
        <v>6090.7058449304186</v>
      </c>
      <c r="G95" s="9">
        <f t="shared" si="10"/>
        <v>8079.5077534791253</v>
      </c>
      <c r="H95" s="9">
        <f t="shared" si="15"/>
        <v>29334.828151093439</v>
      </c>
      <c r="I95" s="20">
        <f t="shared" si="13"/>
        <v>16690.787497708519</v>
      </c>
      <c r="K95" s="18"/>
    </row>
    <row r="96" spans="2:11" x14ac:dyDescent="0.25">
      <c r="B96" s="8">
        <v>72</v>
      </c>
      <c r="C96" s="9">
        <v>0</v>
      </c>
      <c r="D96" s="9">
        <f t="shared" si="11"/>
        <v>20.156862745098039</v>
      </c>
      <c r="E96" s="9">
        <f t="shared" si="12"/>
        <v>42907.913725490194</v>
      </c>
      <c r="F96" s="9">
        <f t="shared" si="14"/>
        <v>6007.1079215686277</v>
      </c>
      <c r="G96" s="9">
        <f t="shared" si="10"/>
        <v>7968.6125490196082</v>
      </c>
      <c r="H96" s="9">
        <f t="shared" si="15"/>
        <v>28932.193254901962</v>
      </c>
      <c r="I96" s="20">
        <f t="shared" si="13"/>
        <v>16331.468831669894</v>
      </c>
      <c r="K96" s="18"/>
    </row>
    <row r="97" spans="2:11" x14ac:dyDescent="0.25">
      <c r="B97" s="8">
        <v>73</v>
      </c>
      <c r="C97" s="9">
        <v>0</v>
      </c>
      <c r="D97" s="9">
        <f t="shared" si="11"/>
        <v>19.883945841392652</v>
      </c>
      <c r="E97" s="9">
        <f t="shared" si="12"/>
        <v>42326.955512572538</v>
      </c>
      <c r="F97" s="9">
        <f t="shared" si="14"/>
        <v>5925.7737717601558</v>
      </c>
      <c r="G97" s="9">
        <f t="shared" si="10"/>
        <v>7860.7203094777569</v>
      </c>
      <c r="H97" s="9">
        <f t="shared" si="15"/>
        <v>28540.461431334625</v>
      </c>
      <c r="I97" s="20">
        <f t="shared" si="13"/>
        <v>15982.896567999833</v>
      </c>
      <c r="K97" s="18"/>
    </row>
    <row r="98" spans="2:11" x14ac:dyDescent="0.25">
      <c r="B98" s="8">
        <v>74</v>
      </c>
      <c r="C98" s="9">
        <v>0</v>
      </c>
      <c r="D98" s="9">
        <f t="shared" si="11"/>
        <v>19.618320610687025</v>
      </c>
      <c r="E98" s="9">
        <f t="shared" si="12"/>
        <v>41761.519083969477</v>
      </c>
      <c r="F98" s="9">
        <f t="shared" si="14"/>
        <v>5846.6126717557272</v>
      </c>
      <c r="G98" s="9">
        <f t="shared" si="10"/>
        <v>7755.7106870229009</v>
      </c>
      <c r="H98" s="9">
        <f t="shared" si="15"/>
        <v>28159.19572519085</v>
      </c>
      <c r="I98" s="20">
        <f t="shared" si="13"/>
        <v>15644.632097641277</v>
      </c>
      <c r="K98" s="18"/>
    </row>
    <row r="99" spans="2:11" x14ac:dyDescent="0.25">
      <c r="B99" s="8">
        <v>75</v>
      </c>
      <c r="C99" s="9">
        <v>0</v>
      </c>
      <c r="D99" s="9">
        <f t="shared" si="11"/>
        <v>19.359698681732581</v>
      </c>
      <c r="E99" s="9">
        <f t="shared" si="12"/>
        <v>41210.990583804145</v>
      </c>
      <c r="F99" s="9">
        <f t="shared" si="14"/>
        <v>5769.5386817325807</v>
      </c>
      <c r="G99" s="9">
        <f t="shared" si="10"/>
        <v>7653.4696798493424</v>
      </c>
      <c r="H99" s="9">
        <f t="shared" si="15"/>
        <v>27787.982222222225</v>
      </c>
      <c r="I99" s="20">
        <f t="shared" si="13"/>
        <v>15316.260001626528</v>
      </c>
      <c r="K99" s="18"/>
    </row>
    <row r="100" spans="2:11" x14ac:dyDescent="0.25">
      <c r="B100" s="8">
        <v>76</v>
      </c>
      <c r="C100" s="9">
        <v>0</v>
      </c>
      <c r="D100" s="9">
        <f t="shared" si="11"/>
        <v>19.107806691449817</v>
      </c>
      <c r="E100" s="9">
        <f t="shared" si="12"/>
        <v>40674.788104089224</v>
      </c>
      <c r="F100" s="9">
        <f t="shared" si="14"/>
        <v>5694.470334572492</v>
      </c>
      <c r="G100" s="9">
        <f t="shared" si="10"/>
        <v>7553.8892193308566</v>
      </c>
      <c r="H100" s="9">
        <f t="shared" si="15"/>
        <v>27426.428550185876</v>
      </c>
      <c r="I100" s="20">
        <f t="shared" si="13"/>
        <v>14997.386541944794</v>
      </c>
      <c r="K100" s="18"/>
    </row>
    <row r="101" spans="2:11" x14ac:dyDescent="0.25">
      <c r="B101" s="8">
        <v>77</v>
      </c>
      <c r="C101" s="9">
        <v>0</v>
      </c>
      <c r="D101" s="9">
        <f t="shared" si="11"/>
        <v>18.862385321100916</v>
      </c>
      <c r="E101" s="9">
        <f t="shared" si="12"/>
        <v>40152.359633027518</v>
      </c>
      <c r="F101" s="9">
        <f t="shared" si="14"/>
        <v>5621.3303486238528</v>
      </c>
      <c r="G101" s="9">
        <f t="shared" si="10"/>
        <v>7456.8667889908247</v>
      </c>
      <c r="H101" s="9">
        <f t="shared" si="15"/>
        <v>27074.162495412842</v>
      </c>
      <c r="I101" s="20">
        <f t="shared" si="13"/>
        <v>14687.638268713579</v>
      </c>
      <c r="K101" s="18"/>
    </row>
    <row r="102" spans="2:11" x14ac:dyDescent="0.25">
      <c r="B102" s="8">
        <v>78</v>
      </c>
      <c r="C102" s="9">
        <v>0</v>
      </c>
      <c r="D102" s="9">
        <f t="shared" si="11"/>
        <v>18.623188405797102</v>
      </c>
      <c r="E102" s="9">
        <f t="shared" si="12"/>
        <v>39643.181159420288</v>
      </c>
      <c r="F102" s="9">
        <f t="shared" si="14"/>
        <v>5550.0453623188405</v>
      </c>
      <c r="G102" s="9">
        <f t="shared" si="10"/>
        <v>7362.3050724637678</v>
      </c>
      <c r="H102" s="9">
        <f t="shared" si="15"/>
        <v>26730.830724637683</v>
      </c>
      <c r="I102" s="20">
        <f t="shared" si="13"/>
        <v>14386.660733329909</v>
      </c>
      <c r="K102" s="18"/>
    </row>
    <row r="103" spans="2:11" x14ac:dyDescent="0.25">
      <c r="B103" s="8">
        <v>79</v>
      </c>
      <c r="C103" s="9">
        <v>0</v>
      </c>
      <c r="D103" s="9">
        <f t="shared" si="11"/>
        <v>18.389982110912342</v>
      </c>
      <c r="E103" s="9">
        <f t="shared" si="12"/>
        <v>39146.754919499101</v>
      </c>
      <c r="F103" s="9">
        <f t="shared" si="14"/>
        <v>5480.5456887298742</v>
      </c>
      <c r="G103" s="9">
        <f t="shared" si="10"/>
        <v>7270.1116279069765</v>
      </c>
      <c r="H103" s="9">
        <f t="shared" si="15"/>
        <v>26396.097602862254</v>
      </c>
      <c r="I103" s="20">
        <f t="shared" si="13"/>
        <v>14094.117298311428</v>
      </c>
      <c r="K103" s="18"/>
    </row>
    <row r="104" spans="2:11" x14ac:dyDescent="0.25">
      <c r="B104" s="8">
        <v>80</v>
      </c>
      <c r="C104" s="9">
        <v>0</v>
      </c>
      <c r="D104" s="9">
        <f t="shared" si="11"/>
        <v>18.162544169611309</v>
      </c>
      <c r="E104" s="9">
        <f t="shared" si="12"/>
        <v>38662.607773851596</v>
      </c>
      <c r="F104" s="9">
        <f t="shared" si="14"/>
        <v>5412.7650883392243</v>
      </c>
      <c r="G104" s="9">
        <f t="shared" si="10"/>
        <v>7180.1985865724382</v>
      </c>
      <c r="H104" s="9">
        <f t="shared" si="15"/>
        <v>26069.644098939931</v>
      </c>
      <c r="I104" s="20">
        <f t="shared" si="13"/>
        <v>13809.688035456813</v>
      </c>
      <c r="K104" s="18"/>
    </row>
    <row r="105" spans="2:11" x14ac:dyDescent="0.25">
      <c r="B105" s="8">
        <v>81</v>
      </c>
      <c r="C105" s="9">
        <v>0</v>
      </c>
      <c r="D105" s="9">
        <f t="shared" si="11"/>
        <v>17.940663176265272</v>
      </c>
      <c r="E105" s="9">
        <f t="shared" si="12"/>
        <v>38190.289703315888</v>
      </c>
      <c r="F105" s="9">
        <f t="shared" si="14"/>
        <v>5346.6405584642253</v>
      </c>
      <c r="G105" s="9">
        <f t="shared" si="10"/>
        <v>7092.4823734729498</v>
      </c>
      <c r="H105" s="9">
        <f t="shared" si="15"/>
        <v>25751.16677137871</v>
      </c>
      <c r="I105" s="20">
        <f t="shared" si="13"/>
        <v>13533.068704772704</v>
      </c>
      <c r="K105" s="18"/>
    </row>
    <row r="106" spans="2:11" x14ac:dyDescent="0.25">
      <c r="B106" s="8">
        <v>82</v>
      </c>
      <c r="C106" s="9">
        <v>0</v>
      </c>
      <c r="D106" s="9">
        <f t="shared" si="11"/>
        <v>17.724137931034484</v>
      </c>
      <c r="E106" s="9">
        <f t="shared" si="12"/>
        <v>37729.372413793106</v>
      </c>
      <c r="F106" s="9">
        <f t="shared" si="14"/>
        <v>5282.1121379310352</v>
      </c>
      <c r="G106" s="9">
        <f t="shared" si="10"/>
        <v>7006.883448275863</v>
      </c>
      <c r="H106" s="9">
        <f t="shared" si="15"/>
        <v>25440.376827586209</v>
      </c>
      <c r="I106" s="20">
        <f t="shared" si="13"/>
        <v>13263.969807343845</v>
      </c>
      <c r="K106" s="18"/>
    </row>
    <row r="107" spans="2:11" x14ac:dyDescent="0.25">
      <c r="B107" s="8">
        <v>83</v>
      </c>
      <c r="C107" s="9">
        <v>0</v>
      </c>
      <c r="D107" s="9">
        <f t="shared" si="11"/>
        <v>17.512776831345828</v>
      </c>
      <c r="E107" s="9">
        <f t="shared" si="12"/>
        <v>37279.448040885865</v>
      </c>
      <c r="F107" s="9">
        <f t="shared" si="14"/>
        <v>5219.1227257240216</v>
      </c>
      <c r="G107" s="9">
        <f t="shared" si="10"/>
        <v>6923.3260647359466</v>
      </c>
      <c r="H107" s="9">
        <f t="shared" si="15"/>
        <v>25136.999250425899</v>
      </c>
      <c r="I107" s="20">
        <f t="shared" si="13"/>
        <v>13002.11570597396</v>
      </c>
      <c r="K107" s="18"/>
    </row>
    <row r="108" spans="2:11" x14ac:dyDescent="0.25">
      <c r="B108" s="8">
        <v>84</v>
      </c>
      <c r="C108" s="9">
        <v>0</v>
      </c>
      <c r="D108" s="9">
        <f t="shared" si="11"/>
        <v>17.306397306397308</v>
      </c>
      <c r="E108" s="9">
        <f t="shared" si="12"/>
        <v>36840.127946127948</v>
      </c>
      <c r="F108" s="9">
        <f t="shared" si="14"/>
        <v>5157.617912457913</v>
      </c>
      <c r="G108" s="9">
        <f t="shared" si="10"/>
        <v>6841.7380471380484</v>
      </c>
      <c r="H108" s="9">
        <f t="shared" si="15"/>
        <v>24840.771986531985</v>
      </c>
      <c r="I108" s="20">
        <f t="shared" si="13"/>
        <v>12747.2438080068</v>
      </c>
      <c r="K108" s="18"/>
    </row>
    <row r="109" spans="2:11" x14ac:dyDescent="0.25">
      <c r="B109" s="8">
        <v>85</v>
      </c>
      <c r="C109" s="9">
        <v>0</v>
      </c>
      <c r="D109" s="9">
        <f t="shared" si="11"/>
        <v>17.104825291181367</v>
      </c>
      <c r="E109" s="9">
        <f t="shared" si="12"/>
        <v>36411.041597337775</v>
      </c>
      <c r="F109" s="9">
        <f t="shared" si="14"/>
        <v>5097.5458236272889</v>
      </c>
      <c r="G109" s="9">
        <f t="shared" si="10"/>
        <v>6762.05058236273</v>
      </c>
      <c r="H109" s="9">
        <f t="shared" si="15"/>
        <v>24551.445191347753</v>
      </c>
      <c r="I109" s="20">
        <f t="shared" si="13"/>
        <v>12499.10380525777</v>
      </c>
      <c r="K109" s="18"/>
    </row>
    <row r="110" spans="2:11" x14ac:dyDescent="0.25">
      <c r="B110" s="8">
        <v>86</v>
      </c>
      <c r="C110" s="9">
        <v>0</v>
      </c>
      <c r="D110" s="9">
        <f t="shared" si="11"/>
        <v>16.907894736842106</v>
      </c>
      <c r="E110" s="9">
        <f t="shared" si="12"/>
        <v>35991.835526315794</v>
      </c>
      <c r="F110" s="9">
        <f t="shared" si="14"/>
        <v>5038.8569736842119</v>
      </c>
      <c r="G110" s="9">
        <f t="shared" si="10"/>
        <v>6684.1980263157902</v>
      </c>
      <c r="H110" s="9">
        <f t="shared" si="15"/>
        <v>24268.780526315793</v>
      </c>
      <c r="I110" s="20">
        <f t="shared" si="13"/>
        <v>12257.456966453388</v>
      </c>
      <c r="K110" s="18"/>
    </row>
    <row r="111" spans="2:11" x14ac:dyDescent="0.25">
      <c r="B111" s="8">
        <v>87</v>
      </c>
      <c r="C111" s="9">
        <v>0</v>
      </c>
      <c r="D111" s="9">
        <f t="shared" si="11"/>
        <v>16.715447154471548</v>
      </c>
      <c r="E111" s="9">
        <f t="shared" si="12"/>
        <v>35582.172357723583</v>
      </c>
      <c r="F111" s="9">
        <f t="shared" si="14"/>
        <v>4981.5041300813018</v>
      </c>
      <c r="G111" s="9">
        <f t="shared" si="10"/>
        <v>6608.1177235772375</v>
      </c>
      <c r="H111" s="9">
        <f t="shared" si="15"/>
        <v>23992.550504065042</v>
      </c>
      <c r="I111" s="20">
        <f t="shared" si="13"/>
        <v>12022.0754779951</v>
      </c>
      <c r="K111" s="18"/>
    </row>
    <row r="112" spans="2:11" x14ac:dyDescent="0.25">
      <c r="B112" s="8">
        <v>88</v>
      </c>
      <c r="C112" s="9">
        <v>0</v>
      </c>
      <c r="D112" s="9">
        <f t="shared" si="11"/>
        <v>16.527331189710612</v>
      </c>
      <c r="E112" s="9">
        <f t="shared" si="12"/>
        <v>35181.72990353698</v>
      </c>
      <c r="F112" s="9">
        <f t="shared" si="14"/>
        <v>4925.4421864951773</v>
      </c>
      <c r="G112" s="9">
        <f t="shared" si="10"/>
        <v>6533.749839228296</v>
      </c>
      <c r="H112" s="9">
        <f t="shared" si="15"/>
        <v>23722.537877813505</v>
      </c>
      <c r="I112" s="20">
        <f t="shared" si="13"/>
        <v>11792.741829240425</v>
      </c>
      <c r="K112" s="18"/>
    </row>
    <row r="113" spans="2:11" x14ac:dyDescent="0.25">
      <c r="B113" s="8">
        <v>89</v>
      </c>
      <c r="C113" s="9">
        <v>0</v>
      </c>
      <c r="D113" s="9">
        <f t="shared" si="11"/>
        <v>16.343402225755167</v>
      </c>
      <c r="E113" s="9">
        <f t="shared" si="12"/>
        <v>34790.20031796502</v>
      </c>
      <c r="F113" s="9">
        <f t="shared" si="14"/>
        <v>4870.6280445151033</v>
      </c>
      <c r="G113" s="9">
        <f t="shared" si="10"/>
        <v>6461.0372019077895</v>
      </c>
      <c r="H113" s="9">
        <f t="shared" si="15"/>
        <v>23458.53507154213</v>
      </c>
      <c r="I113" s="20">
        <f t="shared" si="13"/>
        <v>11569.248238833505</v>
      </c>
      <c r="K113" s="18"/>
    </row>
    <row r="114" spans="2:11" x14ac:dyDescent="0.25">
      <c r="B114" s="8">
        <v>90</v>
      </c>
      <c r="C114" s="9">
        <v>0</v>
      </c>
      <c r="D114" s="9">
        <f t="shared" si="11"/>
        <v>16.163522012578618</v>
      </c>
      <c r="E114" s="9">
        <f t="shared" si="12"/>
        <v>34407.289308176107</v>
      </c>
      <c r="F114" s="9">
        <f t="shared" si="14"/>
        <v>4817.0205031446558</v>
      </c>
      <c r="G114" s="9">
        <f t="shared" si="10"/>
        <v>6389.9251572327048</v>
      </c>
      <c r="H114" s="9">
        <f t="shared" si="15"/>
        <v>23200.343647798745</v>
      </c>
      <c r="I114" s="20">
        <f t="shared" si="13"/>
        <v>11351.396118922397</v>
      </c>
      <c r="K114" s="18"/>
    </row>
    <row r="115" spans="2:11" x14ac:dyDescent="0.25">
      <c r="B115" s="8">
        <v>91</v>
      </c>
      <c r="C115" s="9">
        <v>0</v>
      </c>
      <c r="D115" s="9">
        <f t="shared" si="11"/>
        <v>15.987558320373251</v>
      </c>
      <c r="E115" s="9">
        <f t="shared" si="12"/>
        <v>34032.71539657854</v>
      </c>
      <c r="F115" s="9">
        <f t="shared" si="14"/>
        <v>4764.5801555209964</v>
      </c>
      <c r="G115" s="9">
        <f t="shared" si="10"/>
        <v>6320.3614307931575</v>
      </c>
      <c r="H115" s="9">
        <f t="shared" si="15"/>
        <v>22947.773810264385</v>
      </c>
      <c r="I115" s="20">
        <f t="shared" si="13"/>
        <v>11138.99557437592</v>
      </c>
      <c r="K115" s="18"/>
    </row>
    <row r="116" spans="2:11" x14ac:dyDescent="0.25">
      <c r="B116" s="8">
        <v>92</v>
      </c>
      <c r="C116" s="9">
        <v>0</v>
      </c>
      <c r="D116" s="9">
        <f t="shared" si="11"/>
        <v>15.815384615384616</v>
      </c>
      <c r="E116" s="9">
        <f t="shared" si="12"/>
        <v>33666.209230769229</v>
      </c>
      <c r="F116" s="9">
        <f t="shared" si="14"/>
        <v>4713.2692923076929</v>
      </c>
      <c r="G116" s="9">
        <f t="shared" si="10"/>
        <v>6252.2960000000003</v>
      </c>
      <c r="H116" s="9">
        <f t="shared" si="15"/>
        <v>22700.643938461537</v>
      </c>
      <c r="I116" s="20">
        <f t="shared" si="13"/>
        <v>10931.864934361614</v>
      </c>
      <c r="K116" s="18"/>
    </row>
    <row r="117" spans="2:11" x14ac:dyDescent="0.25">
      <c r="B117" s="8">
        <v>93</v>
      </c>
      <c r="C117" s="9">
        <v>0</v>
      </c>
      <c r="D117" s="9">
        <f t="shared" si="11"/>
        <v>15.646879756468801</v>
      </c>
      <c r="E117" s="9">
        <f t="shared" si="12"/>
        <v>33307.512937595136</v>
      </c>
      <c r="F117" s="9">
        <f t="shared" si="14"/>
        <v>4663.0518112633199</v>
      </c>
      <c r="G117" s="9">
        <f t="shared" si="10"/>
        <v>6185.6809741248107</v>
      </c>
      <c r="H117" s="9">
        <f t="shared" si="15"/>
        <v>22458.780152207004</v>
      </c>
      <c r="I117" s="20">
        <f t="shared" si="13"/>
        <v>10729.830313871258</v>
      </c>
      <c r="K117" s="18"/>
    </row>
    <row r="118" spans="2:11" x14ac:dyDescent="0.25">
      <c r="B118" s="8">
        <v>94</v>
      </c>
      <c r="C118" s="9">
        <v>0</v>
      </c>
      <c r="D118" s="9">
        <f t="shared" si="11"/>
        <v>15.481927710843376</v>
      </c>
      <c r="E118" s="9">
        <f t="shared" si="12"/>
        <v>32956.379518072295</v>
      </c>
      <c r="F118" s="9">
        <f t="shared" si="14"/>
        <v>4613.8931325301219</v>
      </c>
      <c r="G118" s="9">
        <f t="shared" si="10"/>
        <v>6120.4704819277122</v>
      </c>
      <c r="H118" s="9">
        <f t="shared" si="15"/>
        <v>22222.015903614461</v>
      </c>
      <c r="I118" s="20">
        <f t="shared" si="13"/>
        <v>10532.725202983884</v>
      </c>
      <c r="K118" s="18"/>
    </row>
    <row r="119" spans="2:11" x14ac:dyDescent="0.25">
      <c r="B119" s="8">
        <v>95</v>
      </c>
      <c r="C119" s="9">
        <v>0</v>
      </c>
      <c r="D119" s="9">
        <f t="shared" si="11"/>
        <v>15.320417287630404</v>
      </c>
      <c r="E119" s="9">
        <f t="shared" si="12"/>
        <v>32612.57228017884</v>
      </c>
      <c r="F119" s="9">
        <f t="shared" si="14"/>
        <v>4565.7601192250377</v>
      </c>
      <c r="G119" s="9">
        <f t="shared" si="10"/>
        <v>6056.6205663189276</v>
      </c>
      <c r="H119" s="9">
        <f t="shared" si="15"/>
        <v>21990.191594634874</v>
      </c>
      <c r="I119" s="20">
        <f t="shared" si="13"/>
        <v>10340.390081840826</v>
      </c>
      <c r="K119" s="18"/>
    </row>
    <row r="120" spans="2:11" x14ac:dyDescent="0.25">
      <c r="B120" s="8">
        <v>96</v>
      </c>
      <c r="C120" s="9">
        <v>0</v>
      </c>
      <c r="D120" s="9">
        <f t="shared" si="11"/>
        <v>15.162241887905605</v>
      </c>
      <c r="E120" s="9">
        <f t="shared" si="12"/>
        <v>32275.864306784661</v>
      </c>
      <c r="F120" s="9">
        <f t="shared" si="14"/>
        <v>4518.6210029498525</v>
      </c>
      <c r="G120" s="9">
        <f t="shared" si="10"/>
        <v>5994.0890855457228</v>
      </c>
      <c r="H120" s="9">
        <f t="shared" si="15"/>
        <v>21763.154218289088</v>
      </c>
      <c r="I120" s="20">
        <f t="shared" si="13"/>
        <v>10152.672059474446</v>
      </c>
      <c r="K120" s="18"/>
    </row>
    <row r="121" spans="2:11" x14ac:dyDescent="0.25">
      <c r="B121" s="8">
        <v>97</v>
      </c>
      <c r="C121" s="9">
        <v>0</v>
      </c>
      <c r="D121" s="9">
        <f t="shared" si="11"/>
        <v>15.007299270072993</v>
      </c>
      <c r="E121" s="9">
        <f t="shared" si="12"/>
        <v>31946.037956204378</v>
      </c>
      <c r="F121" s="9">
        <f t="shared" si="14"/>
        <v>4472.4453138686131</v>
      </c>
      <c r="G121" s="9">
        <f t="shared" si="10"/>
        <v>5932.835620437957</v>
      </c>
      <c r="H121" s="9">
        <f t="shared" si="15"/>
        <v>21540.757021897811</v>
      </c>
      <c r="I121" s="20">
        <f t="shared" si="13"/>
        <v>9969.4245347842316</v>
      </c>
      <c r="K121" s="18"/>
    </row>
    <row r="122" spans="2:11" x14ac:dyDescent="0.25">
      <c r="B122" s="8">
        <v>98</v>
      </c>
      <c r="C122" s="9">
        <v>0</v>
      </c>
      <c r="D122" s="9">
        <f t="shared" si="11"/>
        <v>14.85549132947977</v>
      </c>
      <c r="E122" s="9">
        <f t="shared" si="12"/>
        <v>31622.884393063589</v>
      </c>
      <c r="F122" s="9">
        <f t="shared" si="14"/>
        <v>4427.2038150289027</v>
      </c>
      <c r="G122" s="9">
        <f t="shared" si="10"/>
        <v>5872.8213872832375</v>
      </c>
      <c r="H122" s="9">
        <f t="shared" si="15"/>
        <v>21322.859190751446</v>
      </c>
      <c r="I122" s="20">
        <f t="shared" si="13"/>
        <v>9790.5068780920374</v>
      </c>
      <c r="K122" s="18"/>
    </row>
    <row r="123" spans="2:11" x14ac:dyDescent="0.25">
      <c r="B123" s="8">
        <v>99</v>
      </c>
      <c r="C123" s="9">
        <v>0</v>
      </c>
      <c r="D123" s="9">
        <f t="shared" si="11"/>
        <v>14.706723891273249</v>
      </c>
      <c r="E123" s="9">
        <f t="shared" si="12"/>
        <v>31306.203147353364</v>
      </c>
      <c r="F123" s="9">
        <f t="shared" si="14"/>
        <v>4382.8684406294715</v>
      </c>
      <c r="G123" s="9">
        <f t="shared" si="10"/>
        <v>5814.0091559370539</v>
      </c>
      <c r="H123" s="9">
        <f t="shared" si="15"/>
        <v>21109.325550786838</v>
      </c>
      <c r="I123" s="20">
        <f t="shared" si="13"/>
        <v>9615.7841318337687</v>
      </c>
      <c r="K123" s="18"/>
    </row>
    <row r="124" spans="2:11" x14ac:dyDescent="0.25">
      <c r="B124" s="8">
        <v>100</v>
      </c>
      <c r="C124" s="9">
        <v>0</v>
      </c>
      <c r="D124" s="9">
        <f t="shared" si="11"/>
        <v>14.560906515580738</v>
      </c>
      <c r="E124" s="9">
        <f t="shared" si="12"/>
        <v>30995.801699716718</v>
      </c>
      <c r="F124" s="9">
        <f t="shared" si="14"/>
        <v>4339.4122379603405</v>
      </c>
      <c r="G124" s="9">
        <f t="shared" si="10"/>
        <v>5756.3631728045339</v>
      </c>
      <c r="H124" s="9">
        <f t="shared" si="15"/>
        <v>20900.026288951845</v>
      </c>
      <c r="I124" s="20">
        <f t="shared" si="13"/>
        <v>9445.1267290594187</v>
      </c>
      <c r="K124" s="18"/>
    </row>
    <row r="125" spans="2:11" x14ac:dyDescent="0.25">
      <c r="B125" s="8">
        <v>101</v>
      </c>
      <c r="C125" s="9">
        <v>0</v>
      </c>
      <c r="D125" s="9">
        <f t="shared" si="11"/>
        <v>14.417952314165499</v>
      </c>
      <c r="E125" s="9">
        <f t="shared" si="12"/>
        <v>30691.495091164095</v>
      </c>
      <c r="F125" s="9">
        <f t="shared" si="14"/>
        <v>4296.8093127629736</v>
      </c>
      <c r="G125" s="9">
        <f t="shared" si="10"/>
        <v>5699.8490883590466</v>
      </c>
      <c r="H125" s="9">
        <f t="shared" si="15"/>
        <v>20694.836690042077</v>
      </c>
      <c r="I125" s="20">
        <f t="shared" si="13"/>
        <v>9278.4102285174995</v>
      </c>
      <c r="K125" s="18"/>
    </row>
    <row r="126" spans="2:11" x14ac:dyDescent="0.25">
      <c r="B126" s="8">
        <v>102</v>
      </c>
      <c r="C126" s="9">
        <v>0</v>
      </c>
      <c r="D126" s="9">
        <f t="shared" si="11"/>
        <v>14.277777777777779</v>
      </c>
      <c r="E126" s="9">
        <f t="shared" si="12"/>
        <v>30393.105555555558</v>
      </c>
      <c r="F126" s="9">
        <f t="shared" si="14"/>
        <v>4255.0347777777788</v>
      </c>
      <c r="G126" s="9">
        <f t="shared" si="10"/>
        <v>5644.4338888888897</v>
      </c>
      <c r="H126" s="9">
        <f t="shared" si="15"/>
        <v>20493.63688888889</v>
      </c>
      <c r="I126" s="20">
        <f t="shared" si="13"/>
        <v>9115.5150651952572</v>
      </c>
      <c r="K126" s="18"/>
    </row>
    <row r="127" spans="2:11" x14ac:dyDescent="0.25">
      <c r="B127" s="8">
        <v>103</v>
      </c>
      <c r="C127" s="9">
        <v>0</v>
      </c>
      <c r="D127" s="9">
        <f t="shared" si="11"/>
        <v>14.140302613480058</v>
      </c>
      <c r="E127" s="9">
        <f t="shared" si="12"/>
        <v>30100.462173315002</v>
      </c>
      <c r="F127" s="9">
        <f t="shared" si="14"/>
        <v>4214.0647042641003</v>
      </c>
      <c r="G127" s="9">
        <f t="shared" si="10"/>
        <v>5590.085832187071</v>
      </c>
      <c r="H127" s="9">
        <f t="shared" si="15"/>
        <v>20296.311636863829</v>
      </c>
      <c r="I127" s="20">
        <f t="shared" si="13"/>
        <v>8956.3263152728741</v>
      </c>
      <c r="K127" s="18"/>
    </row>
    <row r="128" spans="2:11" x14ac:dyDescent="0.25">
      <c r="B128" s="8">
        <v>104</v>
      </c>
      <c r="C128" s="9">
        <v>0</v>
      </c>
      <c r="D128" s="9">
        <f t="shared" si="11"/>
        <v>14.005449591280655</v>
      </c>
      <c r="E128" s="9">
        <f t="shared" si="12"/>
        <v>29813.400544959131</v>
      </c>
      <c r="F128" s="9">
        <f t="shared" si="14"/>
        <v>4173.8760762942784</v>
      </c>
      <c r="G128" s="9">
        <f t="shared" si="10"/>
        <v>5536.7743869209817</v>
      </c>
      <c r="H128" s="9">
        <f t="shared" si="15"/>
        <v>20102.75008174387</v>
      </c>
      <c r="I128" s="20">
        <f t="shared" si="13"/>
        <v>8800.7334745294156</v>
      </c>
      <c r="K128" s="18"/>
    </row>
    <row r="129" spans="2:12" x14ac:dyDescent="0.25">
      <c r="B129" s="8">
        <v>105</v>
      </c>
      <c r="C129" s="9">
        <v>0</v>
      </c>
      <c r="D129" s="9">
        <f t="shared" si="11"/>
        <v>13.873144399460189</v>
      </c>
      <c r="E129" s="9">
        <f t="shared" si="12"/>
        <v>29531.762483130908</v>
      </c>
      <c r="F129" s="9">
        <f t="shared" si="14"/>
        <v>4134.4467476383279</v>
      </c>
      <c r="G129" s="9">
        <f t="shared" si="10"/>
        <v>5484.4701754385969</v>
      </c>
      <c r="H129" s="9">
        <f t="shared" si="15"/>
        <v>19912.845560053982</v>
      </c>
      <c r="I129" s="20">
        <f t="shared" si="13"/>
        <v>8648.6302493110234</v>
      </c>
      <c r="K129" s="18"/>
    </row>
    <row r="130" spans="2:12" x14ac:dyDescent="0.25">
      <c r="B130" s="8">
        <v>106</v>
      </c>
      <c r="C130" s="9">
        <v>0</v>
      </c>
      <c r="D130" s="9">
        <f t="shared" si="11"/>
        <v>13.743315508021391</v>
      </c>
      <c r="E130" s="9">
        <f t="shared" si="12"/>
        <v>29255.395721925135</v>
      </c>
      <c r="F130" s="9">
        <f t="shared" si="14"/>
        <v>4095.7554010695194</v>
      </c>
      <c r="G130" s="9">
        <f t="shared" si="10"/>
        <v>5433.1449197860966</v>
      </c>
      <c r="H130" s="9">
        <f t="shared" si="15"/>
        <v>19726.495401069518</v>
      </c>
      <c r="I130" s="20">
        <f t="shared" si="13"/>
        <v>8499.9143592383298</v>
      </c>
      <c r="K130" s="18"/>
    </row>
    <row r="131" spans="2:12" x14ac:dyDescent="0.25">
      <c r="B131" s="8">
        <v>107</v>
      </c>
      <c r="C131" s="9">
        <v>0</v>
      </c>
      <c r="D131" s="9">
        <f t="shared" si="11"/>
        <v>13.6158940397351</v>
      </c>
      <c r="E131" s="9">
        <f t="shared" si="12"/>
        <v>28984.153642384106</v>
      </c>
      <c r="F131" s="9">
        <f t="shared" si="14"/>
        <v>4057.7815099337754</v>
      </c>
      <c r="G131" s="9">
        <f t="shared" si="10"/>
        <v>5382.7713907284769</v>
      </c>
      <c r="H131" s="9">
        <f t="shared" si="15"/>
        <v>19543.600741721853</v>
      </c>
      <c r="I131" s="20">
        <f t="shared" si="13"/>
        <v>8354.4873508912606</v>
      </c>
      <c r="K131" s="18"/>
    </row>
    <row r="132" spans="2:12" x14ac:dyDescent="0.25">
      <c r="B132" s="8">
        <v>108</v>
      </c>
      <c r="C132" s="9">
        <v>0</v>
      </c>
      <c r="D132" s="9">
        <f t="shared" si="11"/>
        <v>13.490813648293965</v>
      </c>
      <c r="E132" s="9">
        <f t="shared" si="12"/>
        <v>28717.895013123365</v>
      </c>
      <c r="F132" s="9">
        <f t="shared" si="14"/>
        <v>4020.5053018372714</v>
      </c>
      <c r="G132" s="9">
        <f t="shared" si="10"/>
        <v>5333.323359580053</v>
      </c>
      <c r="H132" s="9">
        <f t="shared" si="15"/>
        <v>19364.066351706042</v>
      </c>
      <c r="I132" s="20">
        <f t="shared" si="13"/>
        <v>8212.2544217653012</v>
      </c>
      <c r="K132" s="18"/>
    </row>
    <row r="133" spans="2:12" x14ac:dyDescent="0.25">
      <c r="B133" s="8">
        <v>109</v>
      </c>
      <c r="C133" s="9">
        <v>0</v>
      </c>
      <c r="D133" s="9">
        <f t="shared" si="11"/>
        <v>13.368010403120937</v>
      </c>
      <c r="E133" s="9">
        <f t="shared" si="12"/>
        <v>28456.48374512354</v>
      </c>
      <c r="F133" s="9">
        <f t="shared" si="14"/>
        <v>3983.907724317296</v>
      </c>
      <c r="G133" s="9">
        <f t="shared" si="10"/>
        <v>5284.7755526658002</v>
      </c>
      <c r="H133" s="9">
        <f t="shared" si="15"/>
        <v>19187.800468140442</v>
      </c>
      <c r="I133" s="20">
        <f t="shared" si="13"/>
        <v>8073.1242538446604</v>
      </c>
      <c r="K133" s="18"/>
    </row>
    <row r="134" spans="2:12" x14ac:dyDescent="0.25">
      <c r="B134" s="8">
        <v>110</v>
      </c>
      <c r="C134" s="9">
        <v>0</v>
      </c>
      <c r="D134" s="9">
        <f t="shared" si="11"/>
        <v>13.247422680412372</v>
      </c>
      <c r="E134" s="9">
        <f t="shared" si="12"/>
        <v>28199.78865979382</v>
      </c>
      <c r="F134" s="9">
        <f t="shared" si="14"/>
        <v>3947.9704123711349</v>
      </c>
      <c r="G134" s="9">
        <f t="shared" si="10"/>
        <v>5237.1036082474229</v>
      </c>
      <c r="H134" s="9">
        <f t="shared" si="15"/>
        <v>19014.714639175261</v>
      </c>
      <c r="I134" s="20">
        <f t="shared" si="13"/>
        <v>7937.0088561852053</v>
      </c>
      <c r="K134" s="18"/>
    </row>
    <row r="135" spans="2:12" x14ac:dyDescent="0.25">
      <c r="B135" s="8">
        <v>111</v>
      </c>
      <c r="C135" s="9">
        <v>0</v>
      </c>
      <c r="D135" s="9">
        <f t="shared" si="11"/>
        <v>13.128991060025543</v>
      </c>
      <c r="E135" s="9">
        <f t="shared" si="12"/>
        <v>27947.683269476373</v>
      </c>
      <c r="F135" s="9">
        <f t="shared" si="14"/>
        <v>3912.6756577266924</v>
      </c>
      <c r="G135" s="9">
        <f t="shared" si="10"/>
        <v>5190.284035759898</v>
      </c>
      <c r="H135" s="9">
        <f t="shared" si="15"/>
        <v>18844.723575989781</v>
      </c>
      <c r="I135" s="20">
        <f t="shared" si="13"/>
        <v>7803.8234159431131</v>
      </c>
      <c r="K135" s="18"/>
    </row>
    <row r="136" spans="2:12" x14ac:dyDescent="0.25">
      <c r="B136" s="8">
        <v>112</v>
      </c>
      <c r="C136" s="9">
        <v>0</v>
      </c>
      <c r="D136" s="9">
        <f t="shared" si="11"/>
        <v>13.012658227848101</v>
      </c>
      <c r="E136" s="9">
        <f t="shared" si="12"/>
        <v>27700.045569620252</v>
      </c>
      <c r="F136" s="9">
        <f t="shared" si="14"/>
        <v>3878.0063797468356</v>
      </c>
      <c r="G136" s="9">
        <f t="shared" si="10"/>
        <v>5144.2941772151898</v>
      </c>
      <c r="H136" s="9">
        <f t="shared" si="15"/>
        <v>18677.745012658226</v>
      </c>
      <c r="I136" s="20">
        <f t="shared" si="13"/>
        <v>7673.4861573256003</v>
      </c>
      <c r="K136" s="18"/>
    </row>
    <row r="137" spans="2:12" x14ac:dyDescent="0.25">
      <c r="B137" s="8">
        <v>113</v>
      </c>
      <c r="C137" s="9">
        <v>0</v>
      </c>
      <c r="D137" s="9">
        <f t="shared" si="11"/>
        <v>12.898368883312424</v>
      </c>
      <c r="E137" s="9">
        <f t="shared" si="12"/>
        <v>27456.757841907154</v>
      </c>
      <c r="F137" s="9">
        <f t="shared" si="14"/>
        <v>3843.9460978670018</v>
      </c>
      <c r="G137" s="9">
        <f t="shared" si="10"/>
        <v>5099.1121706399008</v>
      </c>
      <c r="H137" s="9">
        <f t="shared" si="15"/>
        <v>18513.699573400248</v>
      </c>
      <c r="I137" s="20">
        <f t="shared" si="13"/>
        <v>7545.9182079764742</v>
      </c>
      <c r="K137" s="18"/>
    </row>
    <row r="138" spans="2:12" x14ac:dyDescent="0.25">
      <c r="B138" s="8">
        <v>114</v>
      </c>
      <c r="C138" s="9">
        <v>0</v>
      </c>
      <c r="D138" s="9">
        <f t="shared" si="11"/>
        <v>12.786069651741295</v>
      </c>
      <c r="E138" s="9">
        <f t="shared" si="12"/>
        <v>27217.706467661694</v>
      </c>
      <c r="F138" s="9">
        <f t="shared" si="14"/>
        <v>3810.4789054726375</v>
      </c>
      <c r="G138" s="9">
        <f t="shared" si="10"/>
        <v>5054.7169154228859</v>
      </c>
      <c r="H138" s="9">
        <f t="shared" si="15"/>
        <v>18352.510646766168</v>
      </c>
      <c r="I138" s="20">
        <f t="shared" si="13"/>
        <v>7421.0434723434919</v>
      </c>
      <c r="K138" s="18"/>
    </row>
    <row r="139" spans="2:12" x14ac:dyDescent="0.25">
      <c r="B139" s="8">
        <v>115</v>
      </c>
      <c r="C139" s="9">
        <v>0</v>
      </c>
      <c r="D139" s="9">
        <f t="shared" si="11"/>
        <v>12.675709001233047</v>
      </c>
      <c r="E139" s="9">
        <f t="shared" si="12"/>
        <v>26982.781750924787</v>
      </c>
      <c r="F139" s="9">
        <f t="shared" si="14"/>
        <v>3777.5894451294707</v>
      </c>
      <c r="G139" s="9">
        <f t="shared" si="10"/>
        <v>5011.0880394574606</v>
      </c>
      <c r="H139" s="9">
        <f t="shared" si="15"/>
        <v>18194.104266337858</v>
      </c>
      <c r="I139" s="20">
        <f t="shared" si="13"/>
        <v>7298.788511605625</v>
      </c>
      <c r="K139" s="18"/>
    </row>
    <row r="140" spans="2:12" x14ac:dyDescent="0.25">
      <c r="B140" s="8">
        <v>116</v>
      </c>
      <c r="C140" s="9">
        <v>0</v>
      </c>
      <c r="D140" s="9">
        <f t="shared" si="11"/>
        <v>12.567237163814182</v>
      </c>
      <c r="E140" s="9">
        <f t="shared" si="12"/>
        <v>26751.877750611249</v>
      </c>
      <c r="F140" s="9">
        <f t="shared" si="14"/>
        <v>3745.2628850855754</v>
      </c>
      <c r="G140" s="9">
        <f t="shared" si="10"/>
        <v>4968.2058679706606</v>
      </c>
      <c r="H140" s="9">
        <f t="shared" si="15"/>
        <v>18038.408997555012</v>
      </c>
      <c r="I140" s="20">
        <f t="shared" si="13"/>
        <v>7179.0824297672716</v>
      </c>
      <c r="K140" s="18"/>
    </row>
    <row r="141" spans="2:12" x14ac:dyDescent="0.25">
      <c r="B141" s="8">
        <v>117</v>
      </c>
      <c r="C141" s="9">
        <v>0</v>
      </c>
      <c r="D141" s="9">
        <f t="shared" si="11"/>
        <v>12.460606060606061</v>
      </c>
      <c r="E141" s="9">
        <f t="shared" si="12"/>
        <v>26524.89212121212</v>
      </c>
      <c r="F141" s="9">
        <f t="shared" si="14"/>
        <v>3713.4848969696973</v>
      </c>
      <c r="G141" s="9">
        <f t="shared" si="10"/>
        <v>4926.0513939393941</v>
      </c>
      <c r="H141" s="9">
        <f t="shared" si="15"/>
        <v>17885.35583030303</v>
      </c>
      <c r="I141" s="20">
        <f t="shared" si="13"/>
        <v>7061.8567655531324</v>
      </c>
      <c r="K141" s="18"/>
    </row>
    <row r="142" spans="2:12" x14ac:dyDescent="0.25">
      <c r="B142" s="8">
        <v>118</v>
      </c>
      <c r="C142" s="9">
        <v>0</v>
      </c>
      <c r="D142" s="9">
        <f t="shared" si="11"/>
        <v>12.355769230769232</v>
      </c>
      <c r="E142" s="9">
        <f t="shared" si="12"/>
        <v>26301.725961538461</v>
      </c>
      <c r="F142" s="9">
        <f t="shared" si="14"/>
        <v>3682.241634615385</v>
      </c>
      <c r="G142" s="9">
        <f t="shared" si="10"/>
        <v>4884.6062500000007</v>
      </c>
      <c r="H142" s="9">
        <f t="shared" si="15"/>
        <v>17734.878076923076</v>
      </c>
      <c r="I142" s="20">
        <f t="shared" si="13"/>
        <v>6947.0453897620955</v>
      </c>
      <c r="K142" s="18"/>
    </row>
    <row r="143" spans="2:12" x14ac:dyDescent="0.25">
      <c r="B143" s="8">
        <v>119</v>
      </c>
      <c r="C143" s="9">
        <v>0</v>
      </c>
      <c r="D143" s="9">
        <f t="shared" si="11"/>
        <v>12.25268176400477</v>
      </c>
      <c r="E143" s="9">
        <f t="shared" si="12"/>
        <v>26082.283671036952</v>
      </c>
      <c r="F143" s="9">
        <f t="shared" si="14"/>
        <v>3651.5197139451734</v>
      </c>
      <c r="G143" s="9">
        <f t="shared" si="10"/>
        <v>4843.8526817640059</v>
      </c>
      <c r="H143" s="9">
        <f t="shared" si="15"/>
        <v>17586.911275327773</v>
      </c>
      <c r="I143" s="20">
        <f t="shared" si="13"/>
        <v>6834.5844077613001</v>
      </c>
      <c r="K143" s="18"/>
    </row>
    <row r="144" spans="2:12" x14ac:dyDescent="0.25">
      <c r="B144" s="8">
        <v>120</v>
      </c>
      <c r="C144" s="9">
        <v>0</v>
      </c>
      <c r="D144" s="9">
        <f t="shared" si="11"/>
        <v>12.15130023640662</v>
      </c>
      <c r="E144" s="9">
        <f t="shared" si="12"/>
        <v>25866.472813238772</v>
      </c>
      <c r="F144" s="9">
        <f t="shared" si="14"/>
        <v>3621.3061938534283</v>
      </c>
      <c r="G144" s="9">
        <f t="shared" si="10"/>
        <v>4803.7735224586286</v>
      </c>
      <c r="H144" s="9">
        <f t="shared" si="15"/>
        <v>17441.393096926717</v>
      </c>
      <c r="I144" s="20">
        <f t="shared" si="13"/>
        <v>6724.4120668226496</v>
      </c>
      <c r="K144" s="18"/>
      <c r="L144" s="10"/>
    </row>
    <row r="145" spans="2:11" x14ac:dyDescent="0.25">
      <c r="B145" s="8">
        <v>121</v>
      </c>
      <c r="C145" s="9">
        <v>0</v>
      </c>
      <c r="D145" s="9">
        <f t="shared" si="11"/>
        <v>12.051582649472451</v>
      </c>
      <c r="E145" s="9">
        <f t="shared" si="12"/>
        <v>25654.203985932007</v>
      </c>
      <c r="F145" s="9">
        <f t="shared" ref="F145:F208" si="16">E145*(D$10/100)</f>
        <v>3591.5885580304812</v>
      </c>
      <c r="G145" s="9">
        <f t="shared" si="10"/>
        <v>4764.3521688159435</v>
      </c>
      <c r="H145" s="9">
        <f t="shared" ref="H145:H208" si="17">E145-F145-G145</f>
        <v>17298.263259085579</v>
      </c>
      <c r="I145" s="20">
        <f t="shared" si="13"/>
        <v>6616.4686680235991</v>
      </c>
      <c r="K145" s="18"/>
    </row>
    <row r="146" spans="2:11" x14ac:dyDescent="0.25">
      <c r="B146" s="8">
        <v>122</v>
      </c>
      <c r="C146" s="9">
        <v>0</v>
      </c>
      <c r="D146" s="9">
        <f t="shared" si="11"/>
        <v>11.953488372093023</v>
      </c>
      <c r="E146" s="9">
        <f t="shared" si="12"/>
        <v>25445.390697674418</v>
      </c>
      <c r="F146" s="9">
        <f t="shared" si="16"/>
        <v>3562.3546976744187</v>
      </c>
      <c r="G146" s="9">
        <f t="shared" si="10"/>
        <v>4725.5725581395345</v>
      </c>
      <c r="H146" s="9">
        <f t="shared" si="17"/>
        <v>17157.463441860466</v>
      </c>
      <c r="I146" s="20">
        <f t="shared" si="13"/>
        <v>6510.6964824521338</v>
      </c>
      <c r="K146" s="18"/>
    </row>
    <row r="147" spans="2:11" x14ac:dyDescent="0.25">
      <c r="B147" s="8">
        <v>123</v>
      </c>
      <c r="C147" s="9">
        <v>0</v>
      </c>
      <c r="D147" s="9">
        <f t="shared" si="11"/>
        <v>11.856978085351789</v>
      </c>
      <c r="E147" s="9">
        <f t="shared" si="12"/>
        <v>25239.949250288355</v>
      </c>
      <c r="F147" s="9">
        <f t="shared" si="16"/>
        <v>3533.59289504037</v>
      </c>
      <c r="G147" s="9">
        <f t="shared" si="10"/>
        <v>4687.4191464821224</v>
      </c>
      <c r="H147" s="9">
        <f t="shared" si="17"/>
        <v>17018.937208765863</v>
      </c>
      <c r="I147" s="20">
        <f t="shared" si="13"/>
        <v>6407.0396714726421</v>
      </c>
      <c r="K147" s="18"/>
    </row>
    <row r="148" spans="2:11" x14ac:dyDescent="0.25">
      <c r="B148" s="8">
        <v>124</v>
      </c>
      <c r="C148" s="9">
        <v>0</v>
      </c>
      <c r="D148" s="9">
        <f t="shared" si="11"/>
        <v>11.762013729977118</v>
      </c>
      <c r="E148" s="9">
        <f t="shared" si="12"/>
        <v>25037.798627002292</v>
      </c>
      <c r="F148" s="9">
        <f t="shared" si="16"/>
        <v>3505.2918077803211</v>
      </c>
      <c r="G148" s="9">
        <f t="shared" si="10"/>
        <v>4649.8768878718547</v>
      </c>
      <c r="H148" s="9">
        <f t="shared" si="17"/>
        <v>16882.629931350115</v>
      </c>
      <c r="I148" s="20">
        <f t="shared" si="13"/>
        <v>6305.4442108250723</v>
      </c>
      <c r="K148" s="18"/>
    </row>
    <row r="149" spans="2:11" x14ac:dyDescent="0.25">
      <c r="B149" s="8">
        <v>125</v>
      </c>
      <c r="C149" s="9">
        <v>0</v>
      </c>
      <c r="D149" s="9">
        <f t="shared" si="11"/>
        <v>11.66855845629966</v>
      </c>
      <c r="E149" s="9">
        <f t="shared" si="12"/>
        <v>24838.860385925087</v>
      </c>
      <c r="F149" s="9">
        <f t="shared" si="16"/>
        <v>3477.4404540295127</v>
      </c>
      <c r="G149" s="9">
        <f t="shared" si="10"/>
        <v>4612.9312145289441</v>
      </c>
      <c r="H149" s="9">
        <f t="shared" si="17"/>
        <v>16748.488717366628</v>
      </c>
      <c r="I149" s="20">
        <f t="shared" si="13"/>
        <v>6205.8578183440823</v>
      </c>
      <c r="K149" s="18"/>
    </row>
    <row r="150" spans="2:11" x14ac:dyDescent="0.25">
      <c r="B150" s="8">
        <v>126</v>
      </c>
      <c r="C150" s="9">
        <v>0</v>
      </c>
      <c r="D150" s="9">
        <f t="shared" si="11"/>
        <v>11.576576576576578</v>
      </c>
      <c r="E150" s="9">
        <f t="shared" si="12"/>
        <v>24643.058558558561</v>
      </c>
      <c r="F150" s="9">
        <f t="shared" si="16"/>
        <v>3450.0281981981989</v>
      </c>
      <c r="G150" s="9">
        <f t="shared" si="10"/>
        <v>4576.5680180180188</v>
      </c>
      <c r="H150" s="9">
        <f t="shared" si="17"/>
        <v>16616.46234234234</v>
      </c>
      <c r="I150" s="20">
        <f t="shared" si="13"/>
        <v>6108.2298850984498</v>
      </c>
      <c r="K150" s="18"/>
    </row>
    <row r="151" spans="2:11" x14ac:dyDescent="0.25">
      <c r="B151" s="8">
        <v>127</v>
      </c>
      <c r="C151" s="9">
        <v>0</v>
      </c>
      <c r="D151" s="9">
        <f t="shared" si="11"/>
        <v>11.486033519553073</v>
      </c>
      <c r="E151" s="9">
        <f t="shared" si="12"/>
        <v>24450.319553072626</v>
      </c>
      <c r="F151" s="9">
        <f t="shared" si="16"/>
        <v>3423.044737430168</v>
      </c>
      <c r="G151" s="9">
        <f t="shared" si="10"/>
        <v>4540.7736312849165</v>
      </c>
      <c r="H151" s="9">
        <f t="shared" si="17"/>
        <v>16486.501184357541</v>
      </c>
      <c r="I151" s="20">
        <f t="shared" si="13"/>
        <v>6012.5114097634932</v>
      </c>
      <c r="K151" s="18"/>
    </row>
    <row r="152" spans="2:11" x14ac:dyDescent="0.25">
      <c r="B152" s="8">
        <v>128</v>
      </c>
      <c r="C152" s="9">
        <v>0</v>
      </c>
      <c r="D152" s="9">
        <f t="shared" si="11"/>
        <v>11.396895787139691</v>
      </c>
      <c r="E152" s="9">
        <f t="shared" si="12"/>
        <v>24260.572062084259</v>
      </c>
      <c r="F152" s="9">
        <f t="shared" si="16"/>
        <v>3396.4800886917965</v>
      </c>
      <c r="G152" s="9">
        <f t="shared" si="10"/>
        <v>4505.5348115299339</v>
      </c>
      <c r="H152" s="9">
        <f t="shared" si="17"/>
        <v>16358.557161862525</v>
      </c>
      <c r="I152" s="20">
        <f t="shared" si="13"/>
        <v>5918.6549360508234</v>
      </c>
      <c r="K152" s="18"/>
    </row>
    <row r="153" spans="2:11" x14ac:dyDescent="0.25">
      <c r="B153" s="8">
        <v>129</v>
      </c>
      <c r="C153" s="9">
        <v>0</v>
      </c>
      <c r="D153" s="9">
        <f t="shared" si="11"/>
        <v>11.309130913091311</v>
      </c>
      <c r="E153" s="9">
        <f t="shared" si="12"/>
        <v>24073.746974697475</v>
      </c>
      <c r="F153" s="9">
        <f t="shared" si="16"/>
        <v>3370.3245764576468</v>
      </c>
      <c r="G153" s="9">
        <f t="shared" si="10"/>
        <v>4470.8387238723881</v>
      </c>
      <c r="H153" s="9">
        <f t="shared" si="17"/>
        <v>16232.583674367441</v>
      </c>
      <c r="I153" s="20">
        <f t="shared" si="13"/>
        <v>5826.6144930306382</v>
      </c>
      <c r="K153" s="18"/>
    </row>
    <row r="154" spans="2:11" x14ac:dyDescent="0.25">
      <c r="B154" s="8">
        <v>130</v>
      </c>
      <c r="C154" s="9">
        <v>0</v>
      </c>
      <c r="D154" s="9">
        <f t="shared" si="11"/>
        <v>11.222707423580786</v>
      </c>
      <c r="E154" s="9">
        <f t="shared" si="12"/>
        <v>23889.777292576418</v>
      </c>
      <c r="F154" s="9">
        <f t="shared" si="16"/>
        <v>3344.5688209606988</v>
      </c>
      <c r="G154" s="9">
        <f t="shared" ref="G154:G217" si="18">D154*30.41*D$11</f>
        <v>4436.6729257641919</v>
      </c>
      <c r="H154" s="9">
        <f t="shared" si="17"/>
        <v>16108.535545851526</v>
      </c>
      <c r="I154" s="20">
        <f t="shared" si="13"/>
        <v>5736.3455381918047</v>
      </c>
      <c r="K154" s="18"/>
    </row>
    <row r="155" spans="2:11" x14ac:dyDescent="0.25">
      <c r="B155" s="8">
        <v>131</v>
      </c>
      <c r="C155" s="9">
        <v>0</v>
      </c>
      <c r="D155" s="9">
        <f t="shared" si="11"/>
        <v>11.137594799566632</v>
      </c>
      <c r="E155" s="9">
        <f t="shared" si="12"/>
        <v>23708.598049837488</v>
      </c>
      <c r="F155" s="9">
        <f t="shared" si="16"/>
        <v>3319.2037269772486</v>
      </c>
      <c r="G155" s="9">
        <f t="shared" si="18"/>
        <v>4403.025352112677</v>
      </c>
      <c r="H155" s="9">
        <f t="shared" si="17"/>
        <v>15986.368970747564</v>
      </c>
      <c r="I155" s="20">
        <f t="shared" si="13"/>
        <v>5647.8049030943857</v>
      </c>
      <c r="K155" s="18"/>
    </row>
    <row r="156" spans="2:11" x14ac:dyDescent="0.25">
      <c r="B156" s="8">
        <v>132</v>
      </c>
      <c r="C156" s="9">
        <v>0</v>
      </c>
      <c r="D156" s="9">
        <f t="shared" ref="D156:D219" si="19">$D$7/((1+($D$8*$D$9*($B156-$B$26)))^(1/$D$9))</f>
        <v>11.053763440860216</v>
      </c>
      <c r="E156" s="9">
        <f t="shared" ref="E156:E219" si="20">$D156*$D$13*30.41</f>
        <v>23530.146236559143</v>
      </c>
      <c r="F156" s="9">
        <f t="shared" si="16"/>
        <v>3294.2204731182806</v>
      </c>
      <c r="G156" s="9">
        <f t="shared" si="18"/>
        <v>4369.8843010752689</v>
      </c>
      <c r="H156" s="9">
        <f t="shared" si="17"/>
        <v>15866.041462365596</v>
      </c>
      <c r="I156" s="20">
        <f t="shared" ref="I156:I219" si="21">H156/(((1+D$12/100)^(B156/12)))</f>
        <v>5560.9507414779682</v>
      </c>
      <c r="K156" s="18"/>
    </row>
    <row r="157" spans="2:11" x14ac:dyDescent="0.25">
      <c r="B157" s="8">
        <v>133</v>
      </c>
      <c r="C157" s="9">
        <v>0</v>
      </c>
      <c r="D157" s="9">
        <f t="shared" si="19"/>
        <v>10.971184631803631</v>
      </c>
      <c r="E157" s="9">
        <f t="shared" si="20"/>
        <v>23354.360725720388</v>
      </c>
      <c r="F157" s="9">
        <f t="shared" si="16"/>
        <v>3269.6105016008546</v>
      </c>
      <c r="G157" s="9">
        <f t="shared" si="18"/>
        <v>4337.2384204909295</v>
      </c>
      <c r="H157" s="9">
        <f t="shared" si="17"/>
        <v>15747.511803628604</v>
      </c>
      <c r="I157" s="20">
        <f t="shared" si="21"/>
        <v>5475.7424796974201</v>
      </c>
      <c r="K157" s="18"/>
    </row>
    <row r="158" spans="2:11" x14ac:dyDescent="0.25">
      <c r="B158" s="8">
        <v>134</v>
      </c>
      <c r="C158" s="9">
        <v>0</v>
      </c>
      <c r="D158" s="9">
        <f t="shared" si="19"/>
        <v>10.889830508474578</v>
      </c>
      <c r="E158" s="9">
        <f t="shared" si="20"/>
        <v>23181.182203389835</v>
      </c>
      <c r="F158" s="9">
        <f t="shared" si="16"/>
        <v>3245.3655084745774</v>
      </c>
      <c r="G158" s="9">
        <f t="shared" si="18"/>
        <v>4305.0766949152548</v>
      </c>
      <c r="H158" s="9">
        <f t="shared" si="17"/>
        <v>15630.740000000003</v>
      </c>
      <c r="I158" s="20">
        <f t="shared" si="21"/>
        <v>5392.1407693652109</v>
      </c>
      <c r="K158" s="18"/>
    </row>
    <row r="159" spans="2:11" x14ac:dyDescent="0.25">
      <c r="B159" s="8">
        <v>135</v>
      </c>
      <c r="C159" s="9">
        <v>0</v>
      </c>
      <c r="D159" s="9">
        <f t="shared" si="19"/>
        <v>10.809674027339643</v>
      </c>
      <c r="E159" s="9">
        <f t="shared" si="20"/>
        <v>23010.553101997899</v>
      </c>
      <c r="F159" s="9">
        <f t="shared" si="16"/>
        <v>3221.4774342797064</v>
      </c>
      <c r="G159" s="9">
        <f t="shared" si="18"/>
        <v>4273.3884332281814</v>
      </c>
      <c r="H159" s="9">
        <f t="shared" si="17"/>
        <v>15515.687234490011</v>
      </c>
      <c r="I159" s="20">
        <f t="shared" si="21"/>
        <v>5310.107442086588</v>
      </c>
      <c r="K159" s="18"/>
    </row>
    <row r="160" spans="2:11" x14ac:dyDescent="0.25">
      <c r="B160" s="8">
        <v>136</v>
      </c>
      <c r="C160" s="9">
        <v>0</v>
      </c>
      <c r="D160" s="9">
        <f t="shared" si="19"/>
        <v>10.730688935281837</v>
      </c>
      <c r="E160" s="9">
        <f t="shared" si="20"/>
        <v>22842.417536534445</v>
      </c>
      <c r="F160" s="9">
        <f t="shared" si="16"/>
        <v>3197.9384551148228</v>
      </c>
      <c r="G160" s="9">
        <f t="shared" si="18"/>
        <v>4242.1632567849683</v>
      </c>
      <c r="H160" s="9">
        <f t="shared" si="17"/>
        <v>15402.315824634656</v>
      </c>
      <c r="I160" s="20">
        <f t="shared" si="21"/>
        <v>5229.6054661805965</v>
      </c>
      <c r="K160" s="18"/>
    </row>
    <row r="161" spans="2:11" x14ac:dyDescent="0.25">
      <c r="B161" s="8">
        <v>137</v>
      </c>
      <c r="C161" s="9">
        <v>0</v>
      </c>
      <c r="D161" s="9">
        <f t="shared" si="19"/>
        <v>10.652849740932643</v>
      </c>
      <c r="E161" s="9">
        <f t="shared" si="20"/>
        <v>22676.72124352332</v>
      </c>
      <c r="F161" s="9">
        <f t="shared" si="16"/>
        <v>3174.7409740932649</v>
      </c>
      <c r="G161" s="9">
        <f t="shared" si="18"/>
        <v>4211.3910880829017</v>
      </c>
      <c r="H161" s="9">
        <f t="shared" si="17"/>
        <v>15290.589181347153</v>
      </c>
      <c r="I161" s="20">
        <f t="shared" si="21"/>
        <v>5150.598905286045</v>
      </c>
      <c r="K161" s="18"/>
    </row>
    <row r="162" spans="2:11" x14ac:dyDescent="0.25">
      <c r="B162" s="8">
        <v>138</v>
      </c>
      <c r="C162" s="9">
        <v>0</v>
      </c>
      <c r="D162" s="9">
        <f t="shared" si="19"/>
        <v>10.5761316872428</v>
      </c>
      <c r="E162" s="9">
        <f t="shared" si="20"/>
        <v>22513.411522633749</v>
      </c>
      <c r="F162" s="9">
        <f t="shared" si="16"/>
        <v>3151.877613168725</v>
      </c>
      <c r="G162" s="9">
        <f t="shared" si="18"/>
        <v>4181.0621399176962</v>
      </c>
      <c r="H162" s="9">
        <f t="shared" si="17"/>
        <v>15180.471769547326</v>
      </c>
      <c r="I162" s="20">
        <f t="shared" si="21"/>
        <v>5073.0528787574112</v>
      </c>
      <c r="K162" s="18"/>
    </row>
    <row r="163" spans="2:11" x14ac:dyDescent="0.25">
      <c r="B163" s="8">
        <v>139</v>
      </c>
      <c r="C163" s="9">
        <v>0</v>
      </c>
      <c r="D163" s="9">
        <f t="shared" si="19"/>
        <v>10.500510725229827</v>
      </c>
      <c r="E163" s="9">
        <f t="shared" si="20"/>
        <v>22352.437180796733</v>
      </c>
      <c r="F163" s="9">
        <f t="shared" si="16"/>
        <v>3129.341205311543</v>
      </c>
      <c r="G163" s="9">
        <f t="shared" si="18"/>
        <v>4151.1669050051069</v>
      </c>
      <c r="H163" s="9">
        <f t="shared" si="17"/>
        <v>15071.929070480084</v>
      </c>
      <c r="I163" s="20">
        <f t="shared" si="21"/>
        <v>4996.9335237610994</v>
      </c>
      <c r="K163" s="18"/>
    </row>
    <row r="164" spans="2:11" x14ac:dyDescent="0.25">
      <c r="B164" s="8">
        <v>140</v>
      </c>
      <c r="C164" s="9">
        <v>0</v>
      </c>
      <c r="D164" s="9">
        <f t="shared" si="19"/>
        <v>10.425963488843815</v>
      </c>
      <c r="E164" s="9">
        <f t="shared" si="20"/>
        <v>22193.748478701829</v>
      </c>
      <c r="F164" s="9">
        <f t="shared" si="16"/>
        <v>3107.1247870182565</v>
      </c>
      <c r="G164" s="9">
        <f t="shared" si="18"/>
        <v>4121.6961460446255</v>
      </c>
      <c r="H164" s="9">
        <f t="shared" si="17"/>
        <v>14964.927545638948</v>
      </c>
      <c r="I164" s="20">
        <f t="shared" si="21"/>
        <v>4922.2079589875011</v>
      </c>
      <c r="K164" s="18"/>
    </row>
    <row r="165" spans="2:11" x14ac:dyDescent="0.25">
      <c r="B165" s="8">
        <v>141</v>
      </c>
      <c r="C165" s="9">
        <v>0</v>
      </c>
      <c r="D165" s="9">
        <f t="shared" si="19"/>
        <v>10.352467270896275</v>
      </c>
      <c r="E165" s="9">
        <f t="shared" si="20"/>
        <v>22037.297079556902</v>
      </c>
      <c r="F165" s="9">
        <f t="shared" si="16"/>
        <v>3085.2215911379667</v>
      </c>
      <c r="G165" s="9">
        <f t="shared" si="18"/>
        <v>4092.6408862034245</v>
      </c>
      <c r="H165" s="9">
        <f t="shared" si="17"/>
        <v>14859.43460221551</v>
      </c>
      <c r="I165" s="20">
        <f t="shared" si="21"/>
        <v>4848.8442498991562</v>
      </c>
      <c r="K165" s="18"/>
    </row>
    <row r="166" spans="2:11" x14ac:dyDescent="0.25">
      <c r="B166" s="8">
        <v>142</v>
      </c>
      <c r="C166" s="9">
        <v>0</v>
      </c>
      <c r="D166" s="9">
        <f t="shared" si="19"/>
        <v>10.28</v>
      </c>
      <c r="E166" s="9">
        <f t="shared" si="20"/>
        <v>21883.035999999996</v>
      </c>
      <c r="F166" s="9">
        <f t="shared" si="16"/>
        <v>3063.6250399999999</v>
      </c>
      <c r="G166" s="9">
        <f t="shared" si="18"/>
        <v>4063.9924000000001</v>
      </c>
      <c r="H166" s="9">
        <f t="shared" si="17"/>
        <v>14755.418559999998</v>
      </c>
      <c r="I166" s="20">
        <f t="shared" si="21"/>
        <v>4776.8113754397209</v>
      </c>
      <c r="K166" s="18"/>
    </row>
    <row r="167" spans="2:11" x14ac:dyDescent="0.25">
      <c r="B167" s="8">
        <v>143</v>
      </c>
      <c r="C167" s="9">
        <v>0</v>
      </c>
      <c r="D167" s="9">
        <f t="shared" si="19"/>
        <v>10.208540218470706</v>
      </c>
      <c r="E167" s="9">
        <f t="shared" si="20"/>
        <v>21730.919563058589</v>
      </c>
      <c r="F167" s="9">
        <f t="shared" si="16"/>
        <v>3042.3287388282029</v>
      </c>
      <c r="G167" s="9">
        <f t="shared" si="18"/>
        <v>4035.7422045680241</v>
      </c>
      <c r="H167" s="9">
        <f t="shared" si="17"/>
        <v>14652.84861966236</v>
      </c>
      <c r="I167" s="20">
        <f t="shared" si="21"/>
        <v>4706.0791961326313</v>
      </c>
      <c r="K167" s="18"/>
    </row>
    <row r="168" spans="2:11" x14ac:dyDescent="0.25">
      <c r="B168" s="8">
        <v>144</v>
      </c>
      <c r="C168" s="9">
        <v>0</v>
      </c>
      <c r="D168" s="9">
        <f t="shared" si="19"/>
        <v>10.138067061143985</v>
      </c>
      <c r="E168" s="9">
        <f t="shared" si="20"/>
        <v>21580.903353057201</v>
      </c>
      <c r="F168" s="9">
        <f t="shared" si="16"/>
        <v>3021.3264694280083</v>
      </c>
      <c r="G168" s="9">
        <f t="shared" si="18"/>
        <v>4007.8820512820516</v>
      </c>
      <c r="H168" s="9">
        <f t="shared" si="17"/>
        <v>14551.694832347142</v>
      </c>
      <c r="I168" s="20">
        <f t="shared" si="21"/>
        <v>4636.6184235023402</v>
      </c>
      <c r="K168" s="18"/>
    </row>
    <row r="169" spans="2:11" x14ac:dyDescent="0.25">
      <c r="B169" s="8">
        <v>145</v>
      </c>
      <c r="C169" s="9">
        <v>0</v>
      </c>
      <c r="D169" s="9">
        <f t="shared" si="19"/>
        <v>10.068560235063664</v>
      </c>
      <c r="E169" s="9">
        <f t="shared" si="20"/>
        <v>21432.944172380023</v>
      </c>
      <c r="F169" s="9">
        <f t="shared" si="16"/>
        <v>3000.6121841332033</v>
      </c>
      <c r="G169" s="9">
        <f t="shared" si="18"/>
        <v>3980.4039177277182</v>
      </c>
      <c r="H169" s="9">
        <f t="shared" si="17"/>
        <v>14451.928070519101</v>
      </c>
      <c r="I169" s="20">
        <f t="shared" si="21"/>
        <v>4568.4005907545925</v>
      </c>
      <c r="K169" s="18"/>
    </row>
    <row r="170" spans="2:11" x14ac:dyDescent="0.25">
      <c r="B170" s="8">
        <v>146</v>
      </c>
      <c r="C170" s="9">
        <v>0</v>
      </c>
      <c r="D170" s="9">
        <f t="shared" si="19"/>
        <v>10</v>
      </c>
      <c r="E170" s="9">
        <f t="shared" si="20"/>
        <v>21287</v>
      </c>
      <c r="F170" s="9">
        <f t="shared" si="16"/>
        <v>2980.1800000000003</v>
      </c>
      <c r="G170" s="9">
        <f t="shared" si="18"/>
        <v>3953.3</v>
      </c>
      <c r="H170" s="9">
        <f t="shared" si="17"/>
        <v>14353.52</v>
      </c>
      <c r="I170" s="20">
        <f t="shared" si="21"/>
        <v>4501.3980246557812</v>
      </c>
      <c r="K170" s="18"/>
    </row>
    <row r="171" spans="2:11" x14ac:dyDescent="0.25">
      <c r="B171" s="8">
        <v>147</v>
      </c>
      <c r="C171" s="9">
        <v>0</v>
      </c>
      <c r="D171" s="9">
        <f t="shared" si="19"/>
        <v>9.9323671497584538</v>
      </c>
      <c r="E171" s="9">
        <f t="shared" si="20"/>
        <v>21143.02995169082</v>
      </c>
      <c r="F171" s="9">
        <f t="shared" si="16"/>
        <v>2960.0241932367148</v>
      </c>
      <c r="G171" s="9">
        <f t="shared" si="18"/>
        <v>3926.5627053140092</v>
      </c>
      <c r="H171" s="9">
        <f t="shared" si="17"/>
        <v>14256.443053140098</v>
      </c>
      <c r="I171" s="20">
        <f t="shared" si="21"/>
        <v>4435.5838185545408</v>
      </c>
      <c r="K171" s="18"/>
    </row>
    <row r="172" spans="2:11" x14ac:dyDescent="0.25">
      <c r="B172" s="8">
        <v>148</v>
      </c>
      <c r="C172" s="9">
        <v>0</v>
      </c>
      <c r="D172" s="9">
        <f t="shared" si="19"/>
        <v>9.8656429942418438</v>
      </c>
      <c r="E172" s="9">
        <f t="shared" si="20"/>
        <v>21000.994241842614</v>
      </c>
      <c r="F172" s="9">
        <f t="shared" si="16"/>
        <v>2940.1391938579663</v>
      </c>
      <c r="G172" s="9">
        <f t="shared" si="18"/>
        <v>3900.1846449136283</v>
      </c>
      <c r="H172" s="9">
        <f t="shared" si="17"/>
        <v>14160.670403071021</v>
      </c>
      <c r="I172" s="20">
        <f t="shared" si="21"/>
        <v>4370.9318064918971</v>
      </c>
      <c r="K172" s="18"/>
    </row>
    <row r="173" spans="2:11" x14ac:dyDescent="0.25">
      <c r="B173" s="8">
        <v>149</v>
      </c>
      <c r="C173" s="9">
        <v>0</v>
      </c>
      <c r="D173" s="9">
        <f t="shared" si="19"/>
        <v>9.7998093422306969</v>
      </c>
      <c r="E173" s="9">
        <f t="shared" si="20"/>
        <v>20860.854146806483</v>
      </c>
      <c r="F173" s="9">
        <f t="shared" si="16"/>
        <v>2920.5195805529079</v>
      </c>
      <c r="G173" s="9">
        <f t="shared" si="18"/>
        <v>3874.1586272640616</v>
      </c>
      <c r="H173" s="9">
        <f t="shared" si="17"/>
        <v>14066.175938989514</v>
      </c>
      <c r="I173" s="20">
        <f t="shared" si="21"/>
        <v>4307.4165383491054</v>
      </c>
      <c r="K173" s="18"/>
    </row>
    <row r="174" spans="2:11" x14ac:dyDescent="0.25">
      <c r="B174" s="8">
        <v>150</v>
      </c>
      <c r="C174" s="9">
        <v>0</v>
      </c>
      <c r="D174" s="9">
        <f t="shared" si="19"/>
        <v>9.7348484848484862</v>
      </c>
      <c r="E174" s="9">
        <f t="shared" si="20"/>
        <v>20722.571969696972</v>
      </c>
      <c r="F174" s="9">
        <f t="shared" si="16"/>
        <v>2901.1600757575761</v>
      </c>
      <c r="G174" s="9">
        <f t="shared" si="18"/>
        <v>3848.4776515151516</v>
      </c>
      <c r="H174" s="9">
        <f t="shared" si="17"/>
        <v>13972.934242424244</v>
      </c>
      <c r="I174" s="20">
        <f t="shared" si="21"/>
        <v>4245.0132559850244</v>
      </c>
      <c r="K174" s="18"/>
    </row>
    <row r="175" spans="2:11" x14ac:dyDescent="0.25">
      <c r="B175" s="8">
        <v>151</v>
      </c>
      <c r="C175" s="9">
        <v>0</v>
      </c>
      <c r="D175" s="9">
        <f t="shared" si="19"/>
        <v>9.6707431796801515</v>
      </c>
      <c r="E175" s="9">
        <f t="shared" si="20"/>
        <v>20586.111006585139</v>
      </c>
      <c r="F175" s="9">
        <f t="shared" si="16"/>
        <v>2882.0555409219196</v>
      </c>
      <c r="G175" s="9">
        <f t="shared" si="18"/>
        <v>3823.1349012229539</v>
      </c>
      <c r="H175" s="9">
        <f t="shared" si="17"/>
        <v>13880.920564440265</v>
      </c>
      <c r="I175" s="20">
        <f t="shared" si="21"/>
        <v>4183.6978703173827</v>
      </c>
      <c r="K175" s="18"/>
    </row>
    <row r="176" spans="2:11" x14ac:dyDescent="0.25">
      <c r="B176" s="8">
        <v>152</v>
      </c>
      <c r="C176" s="9">
        <v>0</v>
      </c>
      <c r="D176" s="9">
        <f t="shared" si="19"/>
        <v>9.6074766355140184</v>
      </c>
      <c r="E176" s="9">
        <f t="shared" si="20"/>
        <v>20451.435514018693</v>
      </c>
      <c r="F176" s="9">
        <f t="shared" si="16"/>
        <v>2863.2009719626171</v>
      </c>
      <c r="G176" s="9">
        <f t="shared" si="18"/>
        <v>3798.1237383177568</v>
      </c>
      <c r="H176" s="9">
        <f t="shared" si="17"/>
        <v>13790.110803738316</v>
      </c>
      <c r="I176" s="20">
        <f t="shared" si="21"/>
        <v>4123.4469393047357</v>
      </c>
      <c r="K176" s="18"/>
    </row>
    <row r="177" spans="2:11" x14ac:dyDescent="0.25">
      <c r="B177" s="8">
        <v>153</v>
      </c>
      <c r="C177" s="9">
        <v>0</v>
      </c>
      <c r="D177" s="9">
        <f t="shared" si="19"/>
        <v>9.5450324976787382</v>
      </c>
      <c r="E177" s="9">
        <f t="shared" si="20"/>
        <v>20318.510677808728</v>
      </c>
      <c r="F177" s="9">
        <f t="shared" si="16"/>
        <v>2844.5914948932223</v>
      </c>
      <c r="G177" s="9">
        <f t="shared" si="18"/>
        <v>3773.4376973073358</v>
      </c>
      <c r="H177" s="9">
        <f t="shared" si="17"/>
        <v>13700.48148560817</v>
      </c>
      <c r="I177" s="20">
        <f t="shared" si="21"/>
        <v>4064.2376467880995</v>
      </c>
      <c r="K177" s="18"/>
    </row>
    <row r="178" spans="2:11" x14ac:dyDescent="0.25">
      <c r="B178" s="8">
        <v>154</v>
      </c>
      <c r="C178" s="9">
        <v>0</v>
      </c>
      <c r="D178" s="9">
        <f t="shared" si="19"/>
        <v>9.4833948339483403</v>
      </c>
      <c r="E178" s="9">
        <f t="shared" si="20"/>
        <v>20187.30258302583</v>
      </c>
      <c r="F178" s="9">
        <f t="shared" si="16"/>
        <v>2826.2223616236165</v>
      </c>
      <c r="G178" s="9">
        <f t="shared" si="18"/>
        <v>3749.070479704797</v>
      </c>
      <c r="H178" s="9">
        <f t="shared" si="17"/>
        <v>13612.009741697419</v>
      </c>
      <c r="I178" s="20">
        <f t="shared" si="21"/>
        <v>4006.0477821534055</v>
      </c>
      <c r="K178" s="18"/>
    </row>
    <row r="179" spans="2:11" x14ac:dyDescent="0.25">
      <c r="B179" s="8">
        <v>155</v>
      </c>
      <c r="C179" s="9">
        <v>0</v>
      </c>
      <c r="D179" s="9">
        <f t="shared" si="19"/>
        <v>9.4225481209899176</v>
      </c>
      <c r="E179" s="9">
        <f t="shared" si="20"/>
        <v>20057.778185151237</v>
      </c>
      <c r="F179" s="9">
        <f t="shared" si="16"/>
        <v>2808.0889459211735</v>
      </c>
      <c r="G179" s="9">
        <f t="shared" si="18"/>
        <v>3725.015948670944</v>
      </c>
      <c r="H179" s="9">
        <f t="shared" si="17"/>
        <v>13524.673290559122</v>
      </c>
      <c r="I179" s="20">
        <f t="shared" si="21"/>
        <v>3948.8557207779027</v>
      </c>
      <c r="K179" s="18"/>
    </row>
    <row r="180" spans="2:11" x14ac:dyDescent="0.25">
      <c r="B180" s="8">
        <v>156</v>
      </c>
      <c r="C180" s="9">
        <v>0</v>
      </c>
      <c r="D180" s="9">
        <f t="shared" si="19"/>
        <v>9.3624772313296898</v>
      </c>
      <c r="E180" s="9">
        <f t="shared" si="20"/>
        <v>19929.905282331511</v>
      </c>
      <c r="F180" s="9">
        <f t="shared" si="16"/>
        <v>2790.1867395264117</v>
      </c>
      <c r="G180" s="9">
        <f t="shared" si="18"/>
        <v>3701.268123861566</v>
      </c>
      <c r="H180" s="9">
        <f t="shared" si="17"/>
        <v>13438.450418943532</v>
      </c>
      <c r="I180" s="20">
        <f t="shared" si="21"/>
        <v>3892.6404052255102</v>
      </c>
      <c r="K180" s="18"/>
    </row>
    <row r="181" spans="2:11" x14ac:dyDescent="0.25">
      <c r="B181" s="8">
        <v>157</v>
      </c>
      <c r="C181" s="9">
        <v>0</v>
      </c>
      <c r="D181" s="9">
        <f t="shared" si="19"/>
        <v>9.3031674208144803</v>
      </c>
      <c r="E181" s="9">
        <f t="shared" si="20"/>
        <v>19803.652488687785</v>
      </c>
      <c r="F181" s="9">
        <f t="shared" si="16"/>
        <v>2772.5113484162903</v>
      </c>
      <c r="G181" s="9">
        <f t="shared" si="18"/>
        <v>3677.8211764705884</v>
      </c>
      <c r="H181" s="9">
        <f t="shared" si="17"/>
        <v>13353.319963800906</v>
      </c>
      <c r="I181" s="20">
        <f t="shared" si="21"/>
        <v>3837.3813271579083</v>
      </c>
      <c r="K181" s="18"/>
    </row>
    <row r="182" spans="2:11" x14ac:dyDescent="0.25">
      <c r="B182" s="8">
        <v>158</v>
      </c>
      <c r="C182" s="9">
        <v>0</v>
      </c>
      <c r="D182" s="9">
        <f t="shared" si="19"/>
        <v>9.2446043165467628</v>
      </c>
      <c r="E182" s="9">
        <f t="shared" si="20"/>
        <v>19678.989208633095</v>
      </c>
      <c r="F182" s="9">
        <f t="shared" si="16"/>
        <v>2755.0584892086335</v>
      </c>
      <c r="G182" s="9">
        <f t="shared" si="18"/>
        <v>3654.6694244604319</v>
      </c>
      <c r="H182" s="9">
        <f t="shared" si="17"/>
        <v>13269.26129496403</v>
      </c>
      <c r="I182" s="20">
        <f t="shared" si="21"/>
        <v>3783.05850992981</v>
      </c>
      <c r="K182" s="18"/>
    </row>
    <row r="183" spans="2:11" x14ac:dyDescent="0.25">
      <c r="B183" s="8">
        <v>159</v>
      </c>
      <c r="C183" s="9">
        <v>0</v>
      </c>
      <c r="D183" s="9">
        <f t="shared" si="19"/>
        <v>9.186773905272565</v>
      </c>
      <c r="E183" s="9">
        <f t="shared" si="20"/>
        <v>19555.885612153706</v>
      </c>
      <c r="F183" s="9">
        <f t="shared" si="16"/>
        <v>2737.8239857015192</v>
      </c>
      <c r="G183" s="9">
        <f t="shared" si="18"/>
        <v>3631.8073279714035</v>
      </c>
      <c r="H183" s="9">
        <f t="shared" si="17"/>
        <v>13186.254298480784</v>
      </c>
      <c r="I183" s="20">
        <f t="shared" si="21"/>
        <v>3729.6524918384503</v>
      </c>
      <c r="K183" s="18"/>
    </row>
    <row r="184" spans="2:11" x14ac:dyDescent="0.25">
      <c r="B184" s="8">
        <v>160</v>
      </c>
      <c r="C184" s="9">
        <v>0</v>
      </c>
      <c r="D184" s="9">
        <f t="shared" si="19"/>
        <v>9.1296625222024872</v>
      </c>
      <c r="E184" s="9">
        <f t="shared" si="20"/>
        <v>19434.312611012436</v>
      </c>
      <c r="F184" s="9">
        <f t="shared" si="16"/>
        <v>2720.8037655417411</v>
      </c>
      <c r="G184" s="9">
        <f t="shared" si="18"/>
        <v>3609.2294849023092</v>
      </c>
      <c r="H184" s="9">
        <f t="shared" si="17"/>
        <v>13104.279360568384</v>
      </c>
      <c r="I184" s="20">
        <f t="shared" si="21"/>
        <v>3677.1443099988337</v>
      </c>
      <c r="K184" s="18"/>
    </row>
    <row r="185" spans="2:11" x14ac:dyDescent="0.25">
      <c r="B185" s="8">
        <v>161</v>
      </c>
      <c r="C185" s="9">
        <v>0</v>
      </c>
      <c r="D185" s="9">
        <f t="shared" si="19"/>
        <v>9.0732568402471312</v>
      </c>
      <c r="E185" s="9">
        <f t="shared" si="20"/>
        <v>19314.241835834069</v>
      </c>
      <c r="F185" s="9">
        <f t="shared" si="16"/>
        <v>2703.9938570167701</v>
      </c>
      <c r="G185" s="9">
        <f t="shared" si="18"/>
        <v>3586.9306266548983</v>
      </c>
      <c r="H185" s="9">
        <f t="shared" si="17"/>
        <v>13023.317352162401</v>
      </c>
      <c r="I185" s="20">
        <f t="shared" si="21"/>
        <v>3625.5154848176298</v>
      </c>
      <c r="K185" s="18"/>
    </row>
    <row r="186" spans="2:11" x14ac:dyDescent="0.25">
      <c r="B186" s="8">
        <v>162</v>
      </c>
      <c r="C186" s="9">
        <v>0</v>
      </c>
      <c r="D186" s="9">
        <f t="shared" si="19"/>
        <v>9.0175438596491233</v>
      </c>
      <c r="E186" s="9">
        <f t="shared" si="20"/>
        <v>19195.645614035089</v>
      </c>
      <c r="F186" s="9">
        <f t="shared" si="16"/>
        <v>2687.3903859649126</v>
      </c>
      <c r="G186" s="9">
        <f t="shared" si="18"/>
        <v>3564.9056140350881</v>
      </c>
      <c r="H186" s="9">
        <f t="shared" si="17"/>
        <v>12943.349614035091</v>
      </c>
      <c r="I186" s="20">
        <f t="shared" si="21"/>
        <v>3574.7480050400204</v>
      </c>
      <c r="K186" s="18"/>
    </row>
    <row r="187" spans="2:11" x14ac:dyDescent="0.25">
      <c r="B187" s="8">
        <v>163</v>
      </c>
      <c r="C187" s="9">
        <v>0</v>
      </c>
      <c r="D187" s="9">
        <f t="shared" si="19"/>
        <v>8.9625108979947701</v>
      </c>
      <c r="E187" s="9">
        <f t="shared" si="20"/>
        <v>19078.496948561467</v>
      </c>
      <c r="F187" s="9">
        <f t="shared" si="16"/>
        <v>2670.9895727986059</v>
      </c>
      <c r="G187" s="9">
        <f t="shared" si="18"/>
        <v>3543.149433304272</v>
      </c>
      <c r="H187" s="9">
        <f t="shared" si="17"/>
        <v>12864.357942458591</v>
      </c>
      <c r="I187" s="20">
        <f t="shared" si="21"/>
        <v>3524.8243133449937</v>
      </c>
      <c r="K187" s="18"/>
    </row>
    <row r="188" spans="2:11" x14ac:dyDescent="0.25">
      <c r="B188" s="8">
        <v>164</v>
      </c>
      <c r="C188" s="9">
        <v>0</v>
      </c>
      <c r="D188" s="9">
        <f t="shared" si="19"/>
        <v>8.908145580589256</v>
      </c>
      <c r="E188" s="9">
        <f t="shared" si="20"/>
        <v>18962.76949740035</v>
      </c>
      <c r="F188" s="9">
        <f t="shared" si="16"/>
        <v>2654.7877296360493</v>
      </c>
      <c r="G188" s="9">
        <f t="shared" si="18"/>
        <v>3521.6571923743504</v>
      </c>
      <c r="H188" s="9">
        <f t="shared" si="17"/>
        <v>12786.32457538995</v>
      </c>
      <c r="I188" s="20">
        <f t="shared" si="21"/>
        <v>3475.7272924657859</v>
      </c>
      <c r="K188" s="18"/>
    </row>
    <row r="189" spans="2:11" x14ac:dyDescent="0.25">
      <c r="B189" s="8">
        <v>165</v>
      </c>
      <c r="C189" s="9">
        <v>0</v>
      </c>
      <c r="D189" s="9">
        <f t="shared" si="19"/>
        <v>8.8544358311800178</v>
      </c>
      <c r="E189" s="9">
        <f t="shared" si="20"/>
        <v>18848.437553832904</v>
      </c>
      <c r="F189" s="9">
        <f t="shared" si="16"/>
        <v>2638.781257536607</v>
      </c>
      <c r="G189" s="9">
        <f t="shared" si="18"/>
        <v>3500.4241171403964</v>
      </c>
      <c r="H189" s="9">
        <f t="shared" si="17"/>
        <v>12709.232179155901</v>
      </c>
      <c r="I189" s="20">
        <f t="shared" si="21"/>
        <v>3427.4402518133147</v>
      </c>
      <c r="K189" s="18"/>
    </row>
    <row r="190" spans="2:11" x14ac:dyDescent="0.25">
      <c r="B190" s="8">
        <v>166</v>
      </c>
      <c r="C190" s="9">
        <v>0</v>
      </c>
      <c r="D190" s="9">
        <f t="shared" si="19"/>
        <v>8.8013698630136989</v>
      </c>
      <c r="E190" s="9">
        <f t="shared" si="20"/>
        <v>18735.476027397261</v>
      </c>
      <c r="F190" s="9">
        <f t="shared" si="16"/>
        <v>2622.9666438356167</v>
      </c>
      <c r="G190" s="9">
        <f t="shared" si="18"/>
        <v>3479.4455479452058</v>
      </c>
      <c r="H190" s="9">
        <f t="shared" si="17"/>
        <v>12633.063835616438</v>
      </c>
      <c r="I190" s="20">
        <f t="shared" si="21"/>
        <v>3379.9469145814851</v>
      </c>
      <c r="K190" s="18"/>
    </row>
    <row r="191" spans="2:11" x14ac:dyDescent="0.25">
      <c r="B191" s="8">
        <v>167</v>
      </c>
      <c r="C191" s="9">
        <v>0</v>
      </c>
      <c r="D191" s="9">
        <f t="shared" si="19"/>
        <v>8.748936170212767</v>
      </c>
      <c r="E191" s="9">
        <f t="shared" si="20"/>
        <v>18623.860425531915</v>
      </c>
      <c r="F191" s="9">
        <f t="shared" si="16"/>
        <v>2607.3404595744682</v>
      </c>
      <c r="G191" s="9">
        <f t="shared" si="18"/>
        <v>3458.7169361702136</v>
      </c>
      <c r="H191" s="9">
        <f t="shared" si="17"/>
        <v>12557.803029787232</v>
      </c>
      <c r="I191" s="20">
        <f t="shared" si="21"/>
        <v>3333.2314053142668</v>
      </c>
      <c r="K191" s="18"/>
    </row>
    <row r="192" spans="2:11" x14ac:dyDescent="0.25">
      <c r="B192" s="8">
        <v>168</v>
      </c>
      <c r="C192" s="9">
        <v>0</v>
      </c>
      <c r="D192" s="9">
        <f t="shared" si="19"/>
        <v>8.697123519458545</v>
      </c>
      <c r="E192" s="9">
        <f t="shared" si="20"/>
        <v>18513.566835871403</v>
      </c>
      <c r="F192" s="9">
        <f t="shared" si="16"/>
        <v>2591.8993570219968</v>
      </c>
      <c r="G192" s="9">
        <f t="shared" si="18"/>
        <v>3438.2338409475469</v>
      </c>
      <c r="H192" s="9">
        <f t="shared" si="17"/>
        <v>12483.433637901859</v>
      </c>
      <c r="I192" s="20">
        <f t="shared" si="21"/>
        <v>3287.2782379154046</v>
      </c>
      <c r="K192" s="18"/>
    </row>
    <row r="193" spans="2:11" x14ac:dyDescent="0.25">
      <c r="B193" s="8">
        <v>169</v>
      </c>
      <c r="C193" s="9">
        <v>0</v>
      </c>
      <c r="D193" s="9">
        <f t="shared" si="19"/>
        <v>8.6459209419680416</v>
      </c>
      <c r="E193" s="9">
        <f t="shared" si="20"/>
        <v>18404.571909167371</v>
      </c>
      <c r="F193" s="9">
        <f t="shared" si="16"/>
        <v>2576.640067283432</v>
      </c>
      <c r="G193" s="9">
        <f t="shared" si="18"/>
        <v>3417.9919259882254</v>
      </c>
      <c r="H193" s="9">
        <f t="shared" si="17"/>
        <v>12409.939915895713</v>
      </c>
      <c r="I193" s="20">
        <f t="shared" si="21"/>
        <v>3242.0723040824905</v>
      </c>
      <c r="K193" s="18"/>
    </row>
    <row r="194" spans="2:11" x14ac:dyDescent="0.25">
      <c r="B194" s="8">
        <v>170</v>
      </c>
      <c r="C194" s="9">
        <v>0</v>
      </c>
      <c r="D194" s="9">
        <f t="shared" si="19"/>
        <v>8.5953177257525084</v>
      </c>
      <c r="E194" s="9">
        <f t="shared" si="20"/>
        <v>18296.852842809363</v>
      </c>
      <c r="F194" s="9">
        <f t="shared" si="16"/>
        <v>2561.559397993311</v>
      </c>
      <c r="G194" s="9">
        <f t="shared" si="18"/>
        <v>3397.9869565217386</v>
      </c>
      <c r="H194" s="9">
        <f t="shared" si="17"/>
        <v>12337.306488294314</v>
      </c>
      <c r="I194" s="20">
        <f t="shared" si="21"/>
        <v>3197.5988621480292</v>
      </c>
      <c r="K194" s="18"/>
    </row>
    <row r="195" spans="2:11" x14ac:dyDescent="0.25">
      <c r="B195" s="8">
        <v>171</v>
      </c>
      <c r="C195" s="9">
        <v>0</v>
      </c>
      <c r="D195" s="9">
        <f t="shared" si="19"/>
        <v>8.5453034081463013</v>
      </c>
      <c r="E195" s="9">
        <f t="shared" si="20"/>
        <v>18190.387364921033</v>
      </c>
      <c r="F195" s="9">
        <f t="shared" si="16"/>
        <v>2546.6542310889449</v>
      </c>
      <c r="G195" s="9">
        <f t="shared" si="18"/>
        <v>3378.2147963424773</v>
      </c>
      <c r="H195" s="9">
        <f t="shared" si="17"/>
        <v>12265.51833748961</v>
      </c>
      <c r="I195" s="20">
        <f t="shared" si="21"/>
        <v>3153.8435263109091</v>
      </c>
      <c r="K195" s="18"/>
    </row>
    <row r="196" spans="2:11" x14ac:dyDescent="0.25">
      <c r="B196" s="8">
        <v>172</v>
      </c>
      <c r="C196" s="9">
        <v>0</v>
      </c>
      <c r="D196" s="9">
        <f t="shared" si="19"/>
        <v>8.4958677685950423</v>
      </c>
      <c r="E196" s="9">
        <f t="shared" si="20"/>
        <v>18085.153719008267</v>
      </c>
      <c r="F196" s="9">
        <f t="shared" si="16"/>
        <v>2531.9215206611575</v>
      </c>
      <c r="G196" s="9">
        <f t="shared" si="18"/>
        <v>3358.6714049586785</v>
      </c>
      <c r="H196" s="9">
        <f t="shared" si="17"/>
        <v>12194.560793388431</v>
      </c>
      <c r="I196" s="20">
        <f t="shared" si="21"/>
        <v>3110.7922562424392</v>
      </c>
      <c r="K196" s="18"/>
    </row>
    <row r="197" spans="2:11" x14ac:dyDescent="0.25">
      <c r="B197" s="8">
        <v>173</v>
      </c>
      <c r="C197" s="9">
        <v>0</v>
      </c>
      <c r="D197" s="9">
        <f t="shared" si="19"/>
        <v>8.4470008216926882</v>
      </c>
      <c r="E197" s="9">
        <f t="shared" si="20"/>
        <v>17981.130649137227</v>
      </c>
      <c r="F197" s="9">
        <f t="shared" si="16"/>
        <v>2517.3582908792118</v>
      </c>
      <c r="G197" s="9">
        <f t="shared" si="18"/>
        <v>3339.3528348397704</v>
      </c>
      <c r="H197" s="9">
        <f t="shared" si="17"/>
        <v>12124.419523418244</v>
      </c>
      <c r="I197" s="20">
        <f t="shared" si="21"/>
        <v>3068.4313470518969</v>
      </c>
      <c r="K197" s="18"/>
    </row>
    <row r="198" spans="2:11" x14ac:dyDescent="0.25">
      <c r="B198" s="8">
        <v>174</v>
      </c>
      <c r="C198" s="9">
        <v>0</v>
      </c>
      <c r="D198" s="9">
        <f t="shared" si="19"/>
        <v>8.3986928104575167</v>
      </c>
      <c r="E198" s="9">
        <f t="shared" si="20"/>
        <v>17878.297385620914</v>
      </c>
      <c r="F198" s="9">
        <f t="shared" si="16"/>
        <v>2502.9616339869281</v>
      </c>
      <c r="G198" s="9">
        <f t="shared" si="18"/>
        <v>3320.2552287581702</v>
      </c>
      <c r="H198" s="9">
        <f t="shared" si="17"/>
        <v>12055.080522875814</v>
      </c>
      <c r="I198" s="20">
        <f t="shared" si="21"/>
        <v>3026.7474195971636</v>
      </c>
      <c r="K198" s="18"/>
    </row>
    <row r="199" spans="2:11" x14ac:dyDescent="0.25">
      <c r="B199" s="8">
        <v>175</v>
      </c>
      <c r="C199" s="9">
        <v>0</v>
      </c>
      <c r="D199" s="9">
        <f t="shared" si="19"/>
        <v>8.3509341998375302</v>
      </c>
      <c r="E199" s="9">
        <f t="shared" si="20"/>
        <v>17776.633631194149</v>
      </c>
      <c r="F199" s="9">
        <f t="shared" si="16"/>
        <v>2488.7287083671808</v>
      </c>
      <c r="G199" s="9">
        <f t="shared" si="18"/>
        <v>3301.3748172217711</v>
      </c>
      <c r="H199" s="9">
        <f t="shared" si="17"/>
        <v>11986.530105605198</v>
      </c>
      <c r="I199" s="20">
        <f t="shared" si="21"/>
        <v>2985.7274111267302</v>
      </c>
      <c r="K199" s="18"/>
    </row>
    <row r="200" spans="2:11" x14ac:dyDescent="0.25">
      <c r="B200" s="8">
        <v>176</v>
      </c>
      <c r="C200" s="9">
        <v>0</v>
      </c>
      <c r="D200" s="9">
        <f t="shared" si="19"/>
        <v>8.303715670436187</v>
      </c>
      <c r="E200" s="9">
        <f t="shared" si="20"/>
        <v>17676.119547657512</v>
      </c>
      <c r="F200" s="9">
        <f t="shared" si="16"/>
        <v>2474.6567366720519</v>
      </c>
      <c r="G200" s="9">
        <f t="shared" si="18"/>
        <v>3282.7079159935379</v>
      </c>
      <c r="H200" s="9">
        <f t="shared" si="17"/>
        <v>11918.754894991922</v>
      </c>
      <c r="I200" s="20">
        <f t="shared" si="21"/>
        <v>2945.3585662399146</v>
      </c>
      <c r="K200" s="18"/>
    </row>
    <row r="201" spans="2:11" x14ac:dyDescent="0.25">
      <c r="B201" s="8">
        <v>177</v>
      </c>
      <c r="C201" s="9">
        <v>0</v>
      </c>
      <c r="D201" s="9">
        <f t="shared" si="19"/>
        <v>8.2570281124498006</v>
      </c>
      <c r="E201" s="9">
        <f t="shared" si="20"/>
        <v>17576.73574297189</v>
      </c>
      <c r="F201" s="9">
        <f t="shared" si="16"/>
        <v>2460.7430040160648</v>
      </c>
      <c r="G201" s="9">
        <f t="shared" si="18"/>
        <v>3264.2509236947799</v>
      </c>
      <c r="H201" s="9">
        <f t="shared" si="17"/>
        <v>11851.741815261044</v>
      </c>
      <c r="I201" s="20">
        <f t="shared" si="21"/>
        <v>2905.6284281527987</v>
      </c>
      <c r="K201" s="18"/>
    </row>
    <row r="202" spans="2:11" x14ac:dyDescent="0.25">
      <c r="B202" s="8">
        <v>178</v>
      </c>
      <c r="C202" s="9">
        <v>0</v>
      </c>
      <c r="D202" s="9">
        <f t="shared" si="19"/>
        <v>8.2108626198083083</v>
      </c>
      <c r="E202" s="9">
        <f t="shared" si="20"/>
        <v>17478.463258785945</v>
      </c>
      <c r="F202" s="9">
        <f t="shared" si="16"/>
        <v>2446.9848562300326</v>
      </c>
      <c r="G202" s="9">
        <f t="shared" si="18"/>
        <v>3246.0003194888186</v>
      </c>
      <c r="H202" s="9">
        <f t="shared" si="17"/>
        <v>11785.478083067093</v>
      </c>
      <c r="I202" s="20">
        <f t="shared" si="21"/>
        <v>2866.5248302578957</v>
      </c>
      <c r="K202" s="18"/>
    </row>
    <row r="203" spans="2:11" x14ac:dyDescent="0.25">
      <c r="B203" s="8">
        <v>179</v>
      </c>
      <c r="C203" s="9">
        <v>0</v>
      </c>
      <c r="D203" s="9">
        <f t="shared" si="19"/>
        <v>8.1652104845115172</v>
      </c>
      <c r="E203" s="9">
        <f t="shared" si="20"/>
        <v>17381.283558379666</v>
      </c>
      <c r="F203" s="9">
        <f t="shared" si="16"/>
        <v>2433.3796981731534</v>
      </c>
      <c r="G203" s="9">
        <f t="shared" si="18"/>
        <v>3227.9526608419383</v>
      </c>
      <c r="H203" s="9">
        <f t="shared" si="17"/>
        <v>11719.951199364574</v>
      </c>
      <c r="I203" s="20">
        <f t="shared" si="21"/>
        <v>2828.0358879661094</v>
      </c>
      <c r="K203" s="18"/>
    </row>
    <row r="204" spans="2:11" x14ac:dyDescent="0.25">
      <c r="B204" s="8">
        <v>180</v>
      </c>
      <c r="C204" s="9">
        <v>0</v>
      </c>
      <c r="D204" s="9">
        <f t="shared" si="19"/>
        <v>8.120063191153239</v>
      </c>
      <c r="E204" s="9">
        <f t="shared" si="20"/>
        <v>17285.178515007898</v>
      </c>
      <c r="F204" s="9">
        <f t="shared" si="16"/>
        <v>2419.924992101106</v>
      </c>
      <c r="G204" s="9">
        <f t="shared" si="18"/>
        <v>3210.1045813586102</v>
      </c>
      <c r="H204" s="9">
        <f t="shared" si="17"/>
        <v>11655.148941548181</v>
      </c>
      <c r="I204" s="20">
        <f t="shared" si="21"/>
        <v>2790.1499908200549</v>
      </c>
      <c r="K204" s="18"/>
    </row>
    <row r="205" spans="2:11" x14ac:dyDescent="0.25">
      <c r="B205" s="8">
        <v>181</v>
      </c>
      <c r="C205" s="9">
        <v>0</v>
      </c>
      <c r="D205" s="9">
        <f t="shared" si="19"/>
        <v>8.0754124116260808</v>
      </c>
      <c r="E205" s="9">
        <f t="shared" si="20"/>
        <v>17190.130400628437</v>
      </c>
      <c r="F205" s="9">
        <f t="shared" si="16"/>
        <v>2406.6182560879815</v>
      </c>
      <c r="G205" s="9">
        <f t="shared" si="18"/>
        <v>3192.4527886881388</v>
      </c>
      <c r="H205" s="9">
        <f t="shared" si="17"/>
        <v>11591.059355852316</v>
      </c>
      <c r="I205" s="20">
        <f t="shared" si="21"/>
        <v>2752.8557948682997</v>
      </c>
      <c r="K205" s="18"/>
    </row>
    <row r="206" spans="2:11" x14ac:dyDescent="0.25">
      <c r="B206" s="8">
        <v>182</v>
      </c>
      <c r="C206" s="9">
        <v>0</v>
      </c>
      <c r="D206" s="9">
        <f t="shared" si="19"/>
        <v>8.0312500000000018</v>
      </c>
      <c r="E206" s="9">
        <f t="shared" si="20"/>
        <v>17096.121875000004</v>
      </c>
      <c r="F206" s="9">
        <f t="shared" si="16"/>
        <v>2393.457062500001</v>
      </c>
      <c r="G206" s="9">
        <f t="shared" si="18"/>
        <v>3174.9940625000008</v>
      </c>
      <c r="H206" s="9">
        <f t="shared" si="17"/>
        <v>11527.670750000001</v>
      </c>
      <c r="I206" s="20">
        <f t="shared" si="21"/>
        <v>2716.1422152905143</v>
      </c>
      <c r="K206" s="18"/>
    </row>
    <row r="207" spans="2:11" x14ac:dyDescent="0.25">
      <c r="B207" s="8">
        <v>183</v>
      </c>
      <c r="C207" s="9">
        <v>0</v>
      </c>
      <c r="D207" s="9">
        <f t="shared" si="19"/>
        <v>7.9875679875679886</v>
      </c>
      <c r="E207" s="9">
        <f t="shared" si="20"/>
        <v>17003.135975135978</v>
      </c>
      <c r="F207" s="9">
        <f t="shared" si="16"/>
        <v>2380.439036519037</v>
      </c>
      <c r="G207" s="9">
        <f t="shared" si="18"/>
        <v>3157.7252525252529</v>
      </c>
      <c r="H207" s="9">
        <f t="shared" si="17"/>
        <v>11464.971686091687</v>
      </c>
      <c r="I207" s="20">
        <f t="shared" si="21"/>
        <v>2679.9984192639859</v>
      </c>
      <c r="K207" s="18"/>
    </row>
    <row r="208" spans="2:11" x14ac:dyDescent="0.25">
      <c r="B208" s="8">
        <v>184</v>
      </c>
      <c r="C208" s="9">
        <v>0</v>
      </c>
      <c r="D208" s="9">
        <f t="shared" si="19"/>
        <v>7.9443585780525519</v>
      </c>
      <c r="E208" s="9">
        <f t="shared" si="20"/>
        <v>16911.156105100465</v>
      </c>
      <c r="F208" s="9">
        <f t="shared" si="16"/>
        <v>2367.5618547140652</v>
      </c>
      <c r="G208" s="9">
        <f t="shared" si="18"/>
        <v>3140.6432766615153</v>
      </c>
      <c r="H208" s="9">
        <f t="shared" si="17"/>
        <v>11402.950973724885</v>
      </c>
      <c r="I208" s="20">
        <f t="shared" si="21"/>
        <v>2644.4138190623521</v>
      </c>
      <c r="K208" s="18"/>
    </row>
    <row r="209" spans="2:11" x14ac:dyDescent="0.25">
      <c r="B209" s="8">
        <v>185</v>
      </c>
      <c r="C209" s="9">
        <v>0</v>
      </c>
      <c r="D209" s="9">
        <f t="shared" si="19"/>
        <v>7.9016141429669489</v>
      </c>
      <c r="E209" s="9">
        <f t="shared" si="20"/>
        <v>16820.166026133746</v>
      </c>
      <c r="F209" s="9">
        <f t="shared" ref="F209:F264" si="22">E209*(D$10/100)</f>
        <v>2354.8232436587246</v>
      </c>
      <c r="G209" s="9">
        <f t="shared" si="18"/>
        <v>3123.7451191391237</v>
      </c>
      <c r="H209" s="9">
        <f t="shared" ref="H209:H264" si="23">E209-F209-G209</f>
        <v>11341.597663335899</v>
      </c>
      <c r="I209" s="20">
        <f t="shared" si="21"/>
        <v>2609.3780653777922</v>
      </c>
      <c r="K209" s="18"/>
    </row>
    <row r="210" spans="2:11" x14ac:dyDescent="0.25">
      <c r="B210" s="8">
        <v>186</v>
      </c>
      <c r="C210" s="9">
        <v>0</v>
      </c>
      <c r="D210" s="9">
        <f t="shared" si="19"/>
        <v>7.859327217125383</v>
      </c>
      <c r="E210" s="9">
        <f t="shared" si="20"/>
        <v>16730.149847094803</v>
      </c>
      <c r="F210" s="9">
        <f t="shared" si="22"/>
        <v>2342.2209785932728</v>
      </c>
      <c r="G210" s="9">
        <f t="shared" si="18"/>
        <v>3107.0278287461779</v>
      </c>
      <c r="H210" s="9">
        <f t="shared" si="23"/>
        <v>11280.901039755354</v>
      </c>
      <c r="I210" s="20">
        <f t="shared" si="21"/>
        <v>2574.8810408583054</v>
      </c>
      <c r="K210" s="18"/>
    </row>
    <row r="211" spans="2:11" x14ac:dyDescent="0.25">
      <c r="B211" s="8">
        <v>187</v>
      </c>
      <c r="C211" s="9">
        <v>0</v>
      </c>
      <c r="D211" s="9">
        <f t="shared" si="19"/>
        <v>7.8174904942965782</v>
      </c>
      <c r="E211" s="9">
        <f t="shared" si="20"/>
        <v>16641.092015209128</v>
      </c>
      <c r="F211" s="9">
        <f t="shared" si="22"/>
        <v>2329.7528821292781</v>
      </c>
      <c r="G211" s="9">
        <f t="shared" si="18"/>
        <v>3090.4885171102665</v>
      </c>
      <c r="H211" s="9">
        <f t="shared" si="23"/>
        <v>11220.850615969583</v>
      </c>
      <c r="I211" s="20">
        <f t="shared" si="21"/>
        <v>2540.9128538520604</v>
      </c>
      <c r="K211" s="18"/>
    </row>
    <row r="212" spans="2:11" x14ac:dyDescent="0.25">
      <c r="B212" s="8">
        <v>188</v>
      </c>
      <c r="C212" s="9">
        <v>0</v>
      </c>
      <c r="D212" s="9">
        <f t="shared" si="19"/>
        <v>7.7760968229954619</v>
      </c>
      <c r="E212" s="9">
        <f t="shared" si="20"/>
        <v>16552.977307110443</v>
      </c>
      <c r="F212" s="9">
        <f t="shared" si="22"/>
        <v>2317.4168229954621</v>
      </c>
      <c r="G212" s="9">
        <f t="shared" si="18"/>
        <v>3074.124357034796</v>
      </c>
      <c r="H212" s="9">
        <f t="shared" si="23"/>
        <v>11161.436127080184</v>
      </c>
      <c r="I212" s="20">
        <f t="shared" si="21"/>
        <v>2507.4638323511308</v>
      </c>
      <c r="K212" s="18"/>
    </row>
    <row r="213" spans="2:11" x14ac:dyDescent="0.25">
      <c r="B213" s="8">
        <v>189</v>
      </c>
      <c r="C213" s="9">
        <v>0</v>
      </c>
      <c r="D213" s="9">
        <f t="shared" si="19"/>
        <v>7.7351392024078249</v>
      </c>
      <c r="E213" s="9">
        <f t="shared" si="20"/>
        <v>16465.790820165537</v>
      </c>
      <c r="F213" s="9">
        <f t="shared" si="22"/>
        <v>2305.2107148231753</v>
      </c>
      <c r="G213" s="9">
        <f t="shared" si="18"/>
        <v>3057.9325808878853</v>
      </c>
      <c r="H213" s="9">
        <f t="shared" si="23"/>
        <v>11102.647524454476</v>
      </c>
      <c r="I213" s="20">
        <f t="shared" si="21"/>
        <v>2474.5245181272544</v>
      </c>
      <c r="K213" s="18"/>
    </row>
    <row r="214" spans="2:11" x14ac:dyDescent="0.25">
      <c r="B214" s="8">
        <v>190</v>
      </c>
      <c r="C214" s="9">
        <v>0</v>
      </c>
      <c r="D214" s="9">
        <f t="shared" si="19"/>
        <v>7.6946107784431144</v>
      </c>
      <c r="E214" s="9">
        <f t="shared" si="20"/>
        <v>16379.517964071858</v>
      </c>
      <c r="F214" s="9">
        <f t="shared" si="22"/>
        <v>2293.1325149700601</v>
      </c>
      <c r="G214" s="9">
        <f t="shared" si="18"/>
        <v>3041.9104790419165</v>
      </c>
      <c r="H214" s="9">
        <f t="shared" si="23"/>
        <v>11044.47497005988</v>
      </c>
      <c r="I214" s="20">
        <f t="shared" si="21"/>
        <v>2442.0856610525893</v>
      </c>
      <c r="K214" s="18"/>
    </row>
    <row r="215" spans="2:11" x14ac:dyDescent="0.25">
      <c r="B215" s="8">
        <v>191</v>
      </c>
      <c r="C215" s="9">
        <v>0</v>
      </c>
      <c r="D215" s="9">
        <f t="shared" si="19"/>
        <v>7.6545048399106488</v>
      </c>
      <c r="E215" s="9">
        <f t="shared" si="20"/>
        <v>16294.144452717799</v>
      </c>
      <c r="F215" s="9">
        <f t="shared" si="22"/>
        <v>2281.180223380492</v>
      </c>
      <c r="G215" s="9">
        <f t="shared" si="18"/>
        <v>3026.0553983618765</v>
      </c>
      <c r="H215" s="9">
        <f t="shared" si="23"/>
        <v>10986.90883097543</v>
      </c>
      <c r="I215" s="20">
        <f t="shared" si="21"/>
        <v>2410.138213598681</v>
      </c>
      <c r="K215" s="18"/>
    </row>
    <row r="216" spans="2:11" x14ac:dyDescent="0.25">
      <c r="B216" s="8">
        <v>192</v>
      </c>
      <c r="C216" s="9">
        <v>0</v>
      </c>
      <c r="D216" s="9">
        <f t="shared" si="19"/>
        <v>7.6148148148148147</v>
      </c>
      <c r="E216" s="9">
        <f t="shared" si="20"/>
        <v>16209.656296296298</v>
      </c>
      <c r="F216" s="9">
        <f t="shared" si="22"/>
        <v>2269.351881481482</v>
      </c>
      <c r="G216" s="9">
        <f t="shared" si="18"/>
        <v>3010.3647407407407</v>
      </c>
      <c r="H216" s="9">
        <f t="shared" si="23"/>
        <v>10929.939674074076</v>
      </c>
      <c r="I216" s="20">
        <f t="shared" si="21"/>
        <v>2378.673325507199</v>
      </c>
      <c r="K216" s="18"/>
    </row>
    <row r="217" spans="2:11" x14ac:dyDescent="0.25">
      <c r="B217" s="8">
        <v>193</v>
      </c>
      <c r="C217" s="9">
        <v>0</v>
      </c>
      <c r="D217" s="9">
        <f t="shared" si="19"/>
        <v>7.5755342667649233</v>
      </c>
      <c r="E217" s="9">
        <f t="shared" si="20"/>
        <v>16126.039793662492</v>
      </c>
      <c r="F217" s="9">
        <f t="shared" si="22"/>
        <v>2257.6455711127492</v>
      </c>
      <c r="G217" s="9">
        <f t="shared" si="18"/>
        <v>2994.8359616801772</v>
      </c>
      <c r="H217" s="9">
        <f t="shared" si="23"/>
        <v>10873.558260869566</v>
      </c>
      <c r="I217" s="20">
        <f t="shared" si="21"/>
        <v>2347.6823386262117</v>
      </c>
      <c r="K217" s="18"/>
    </row>
    <row r="218" spans="2:11" x14ac:dyDescent="0.25">
      <c r="B218" s="8">
        <v>194</v>
      </c>
      <c r="C218" s="9">
        <v>0</v>
      </c>
      <c r="D218" s="9">
        <f t="shared" si="19"/>
        <v>7.5366568914956025</v>
      </c>
      <c r="E218" s="9">
        <f t="shared" si="20"/>
        <v>16043.281524926688</v>
      </c>
      <c r="F218" s="9">
        <f t="shared" si="22"/>
        <v>2246.0594134897365</v>
      </c>
      <c r="G218" s="9">
        <f t="shared" ref="G218:G264" si="24">D218*30.41*D$11</f>
        <v>2979.466568914957</v>
      </c>
      <c r="H218" s="9">
        <f t="shared" si="23"/>
        <v>10817.755542521994</v>
      </c>
      <c r="I218" s="20">
        <f t="shared" si="21"/>
        <v>2317.1567819060624</v>
      </c>
      <c r="K218" s="18"/>
    </row>
    <row r="219" spans="2:11" x14ac:dyDescent="0.25">
      <c r="B219" s="8">
        <v>195</v>
      </c>
      <c r="C219" s="9">
        <v>0</v>
      </c>
      <c r="D219" s="9">
        <f t="shared" si="19"/>
        <v>7.4981765134938003</v>
      </c>
      <c r="E219" s="9">
        <f t="shared" si="20"/>
        <v>15961.368344274253</v>
      </c>
      <c r="F219" s="9">
        <f t="shared" si="22"/>
        <v>2234.5915681983956</v>
      </c>
      <c r="G219" s="9">
        <f t="shared" si="24"/>
        <v>2964.2541210795039</v>
      </c>
      <c r="H219" s="9">
        <f t="shared" si="23"/>
        <v>10762.522654996354</v>
      </c>
      <c r="I219" s="20">
        <f t="shared" si="21"/>
        <v>2287.0883665491338</v>
      </c>
      <c r="K219" s="18"/>
    </row>
    <row r="220" spans="2:11" x14ac:dyDescent="0.25">
      <c r="B220" s="8">
        <v>196</v>
      </c>
      <c r="C220" s="9">
        <v>0</v>
      </c>
      <c r="D220" s="9">
        <f t="shared" ref="D220:D264" si="25">$D$7/((1+($D$8*$D$9*($B220-$B$26)))^(1/$D$9))</f>
        <v>7.4600870827285934</v>
      </c>
      <c r="E220" s="9">
        <f t="shared" ref="E220:E264" si="26">$D220*$D$13*30.41</f>
        <v>15880.287373004358</v>
      </c>
      <c r="F220" s="9">
        <f t="shared" si="22"/>
        <v>2223.2402322206103</v>
      </c>
      <c r="G220" s="9">
        <f t="shared" si="24"/>
        <v>2949.1962264150948</v>
      </c>
      <c r="H220" s="9">
        <f t="shared" si="23"/>
        <v>10707.850914368652</v>
      </c>
      <c r="I220" s="20">
        <f t="shared" ref="I220:I264" si="27">H220/(((1+D$12/100)^(B220/12)))</f>
        <v>2257.4689813080113</v>
      </c>
      <c r="K220" s="18"/>
    </row>
    <row r="221" spans="2:11" x14ac:dyDescent="0.25">
      <c r="B221" s="8">
        <v>197</v>
      </c>
      <c r="C221" s="9">
        <v>0</v>
      </c>
      <c r="D221" s="9">
        <f t="shared" si="25"/>
        <v>7.4223826714801442</v>
      </c>
      <c r="E221" s="9">
        <f t="shared" si="26"/>
        <v>15800.025992779783</v>
      </c>
      <c r="F221" s="9">
        <f t="shared" si="22"/>
        <v>2212.0036389891698</v>
      </c>
      <c r="G221" s="9">
        <f t="shared" si="24"/>
        <v>2934.2905415162454</v>
      </c>
      <c r="H221" s="9">
        <f t="shared" si="23"/>
        <v>10653.731812274367</v>
      </c>
      <c r="I221" s="20">
        <f t="shared" si="27"/>
        <v>2228.2906879268171</v>
      </c>
      <c r="K221" s="18"/>
    </row>
    <row r="222" spans="2:11" x14ac:dyDescent="0.25">
      <c r="B222" s="8">
        <v>198</v>
      </c>
      <c r="C222" s="9">
        <v>0</v>
      </c>
      <c r="D222" s="9">
        <f t="shared" si="25"/>
        <v>7.3850574712643686</v>
      </c>
      <c r="E222" s="9">
        <f t="shared" si="26"/>
        <v>15720.571839080461</v>
      </c>
      <c r="F222" s="9">
        <f t="shared" si="22"/>
        <v>2200.880057471265</v>
      </c>
      <c r="G222" s="9">
        <f t="shared" si="24"/>
        <v>2919.5347701149431</v>
      </c>
      <c r="H222" s="9">
        <f t="shared" si="23"/>
        <v>10600.157011494251</v>
      </c>
      <c r="I222" s="20">
        <f t="shared" si="27"/>
        <v>2199.5457167206519</v>
      </c>
      <c r="K222" s="18"/>
    </row>
    <row r="223" spans="2:11" x14ac:dyDescent="0.25">
      <c r="B223" s="8">
        <v>199</v>
      </c>
      <c r="C223" s="9">
        <v>0</v>
      </c>
      <c r="D223" s="9">
        <f t="shared" si="25"/>
        <v>7.3481057898498943</v>
      </c>
      <c r="E223" s="9">
        <f t="shared" si="26"/>
        <v>15641.91279485347</v>
      </c>
      <c r="F223" s="9">
        <f t="shared" si="22"/>
        <v>2189.867791279486</v>
      </c>
      <c r="G223" s="9">
        <f t="shared" si="24"/>
        <v>2904.9266619013588</v>
      </c>
      <c r="H223" s="9">
        <f t="shared" si="23"/>
        <v>10547.118341672624</v>
      </c>
      <c r="I223" s="20">
        <f t="shared" si="27"/>
        <v>2171.2264622882963</v>
      </c>
      <c r="K223" s="18"/>
    </row>
    <row r="224" spans="2:11" x14ac:dyDescent="0.25">
      <c r="B224" s="8">
        <v>200</v>
      </c>
      <c r="C224" s="9">
        <v>0</v>
      </c>
      <c r="D224" s="9">
        <f t="shared" si="25"/>
        <v>7.3115220483641536</v>
      </c>
      <c r="E224" s="9">
        <f t="shared" si="26"/>
        <v>15564.036984352773</v>
      </c>
      <c r="F224" s="9">
        <f t="shared" si="22"/>
        <v>2178.9651778093885</v>
      </c>
      <c r="G224" s="9">
        <f t="shared" si="24"/>
        <v>2890.4640113798009</v>
      </c>
      <c r="H224" s="9">
        <f t="shared" si="23"/>
        <v>10494.607795163583</v>
      </c>
      <c r="I224" s="20">
        <f t="shared" si="27"/>
        <v>2143.3254793535457</v>
      </c>
      <c r="K224" s="18"/>
    </row>
    <row r="225" spans="2:11" x14ac:dyDescent="0.25">
      <c r="B225" s="8">
        <v>201</v>
      </c>
      <c r="C225" s="9">
        <v>0</v>
      </c>
      <c r="D225" s="9">
        <f t="shared" si="25"/>
        <v>7.2753007784854926</v>
      </c>
      <c r="E225" s="9">
        <f t="shared" si="26"/>
        <v>15486.932767162069</v>
      </c>
      <c r="F225" s="9">
        <f t="shared" si="22"/>
        <v>2168.1705874026898</v>
      </c>
      <c r="G225" s="9">
        <f t="shared" si="24"/>
        <v>2876.14465675867</v>
      </c>
      <c r="H225" s="9">
        <f t="shared" si="23"/>
        <v>10442.617523000708</v>
      </c>
      <c r="I225" s="20">
        <f t="shared" si="27"/>
        <v>2115.8354787306967</v>
      </c>
      <c r="K225" s="18"/>
    </row>
    <row r="226" spans="2:11" x14ac:dyDescent="0.25">
      <c r="B226" s="8">
        <v>202</v>
      </c>
      <c r="C226" s="9">
        <v>0</v>
      </c>
      <c r="D226" s="9">
        <f t="shared" si="25"/>
        <v>7.23943661971831</v>
      </c>
      <c r="E226" s="9">
        <f t="shared" si="26"/>
        <v>15410.588732394368</v>
      </c>
      <c r="F226" s="9">
        <f t="shared" si="22"/>
        <v>2157.4824225352118</v>
      </c>
      <c r="G226" s="9">
        <f t="shared" si="24"/>
        <v>2861.9664788732398</v>
      </c>
      <c r="H226" s="9">
        <f t="shared" si="23"/>
        <v>10391.139830985918</v>
      </c>
      <c r="I226" s="20">
        <f t="shared" si="27"/>
        <v>2088.7493234098974</v>
      </c>
      <c r="K226" s="18"/>
    </row>
    <row r="227" spans="2:11" x14ac:dyDescent="0.25">
      <c r="B227" s="8">
        <v>203</v>
      </c>
      <c r="C227" s="9">
        <v>0</v>
      </c>
      <c r="D227" s="9">
        <f t="shared" si="25"/>
        <v>7.2039243167484237</v>
      </c>
      <c r="E227" s="9">
        <f t="shared" si="26"/>
        <v>15334.99369306237</v>
      </c>
      <c r="F227" s="9">
        <f t="shared" si="22"/>
        <v>2146.8991170287318</v>
      </c>
      <c r="G227" s="9">
        <f t="shared" si="24"/>
        <v>2847.9274001401541</v>
      </c>
      <c r="H227" s="9">
        <f t="shared" si="23"/>
        <v>10340.167175893484</v>
      </c>
      <c r="I227" s="20">
        <f t="shared" si="27"/>
        <v>2062.060024758252</v>
      </c>
      <c r="K227" s="18"/>
    </row>
    <row r="228" spans="2:11" x14ac:dyDescent="0.25">
      <c r="B228" s="8">
        <v>204</v>
      </c>
      <c r="C228" s="9">
        <v>0</v>
      </c>
      <c r="D228" s="9">
        <f t="shared" si="25"/>
        <v>7.1687587168758728</v>
      </c>
      <c r="E228" s="9">
        <f t="shared" si="26"/>
        <v>15260.13668061367</v>
      </c>
      <c r="F228" s="9">
        <f t="shared" si="22"/>
        <v>2136.4191352859139</v>
      </c>
      <c r="G228" s="9">
        <f t="shared" si="24"/>
        <v>2834.0253835425392</v>
      </c>
      <c r="H228" s="9">
        <f t="shared" si="23"/>
        <v>10289.692161785217</v>
      </c>
      <c r="I228" s="20">
        <f t="shared" si="27"/>
        <v>2035.7607388327108</v>
      </c>
      <c r="K228" s="18"/>
    </row>
    <row r="229" spans="2:11" x14ac:dyDescent="0.25">
      <c r="B229" s="8">
        <v>205</v>
      </c>
      <c r="C229" s="9">
        <v>0</v>
      </c>
      <c r="D229" s="9">
        <f t="shared" si="25"/>
        <v>7.133934767522554</v>
      </c>
      <c r="E229" s="9">
        <f t="shared" si="26"/>
        <v>15186.00693962526</v>
      </c>
      <c r="F229" s="9">
        <f t="shared" si="22"/>
        <v>2126.0409715475366</v>
      </c>
      <c r="G229" s="9">
        <f t="shared" si="24"/>
        <v>2820.2584316446914</v>
      </c>
      <c r="H229" s="9">
        <f t="shared" si="23"/>
        <v>10239.707536433032</v>
      </c>
      <c r="I229" s="20">
        <f t="shared" si="27"/>
        <v>2009.844762800939</v>
      </c>
      <c r="K229" s="18"/>
    </row>
    <row r="230" spans="2:11" x14ac:dyDescent="0.25">
      <c r="B230" s="8">
        <v>206</v>
      </c>
      <c r="C230" s="9">
        <v>0</v>
      </c>
      <c r="D230" s="9">
        <f t="shared" si="25"/>
        <v>7.0994475138121551</v>
      </c>
      <c r="E230" s="9">
        <f t="shared" si="26"/>
        <v>15112.593922651933</v>
      </c>
      <c r="F230" s="9">
        <f t="shared" si="22"/>
        <v>2115.7631491712709</v>
      </c>
      <c r="G230" s="9">
        <f t="shared" si="24"/>
        <v>2806.6245856353594</v>
      </c>
      <c r="H230" s="9">
        <f t="shared" si="23"/>
        <v>10190.206187845302</v>
      </c>
      <c r="I230" s="20">
        <f t="shared" si="27"/>
        <v>1984.3055314665173</v>
      </c>
      <c r="K230" s="18"/>
    </row>
    <row r="231" spans="2:11" x14ac:dyDescent="0.25">
      <c r="B231" s="8">
        <v>207</v>
      </c>
      <c r="C231" s="9">
        <v>0</v>
      </c>
      <c r="D231" s="9">
        <f t="shared" si="25"/>
        <v>7.065292096219931</v>
      </c>
      <c r="E231" s="9">
        <f t="shared" si="26"/>
        <v>15039.887285223367</v>
      </c>
      <c r="F231" s="9">
        <f t="shared" si="22"/>
        <v>2105.5842199312715</v>
      </c>
      <c r="G231" s="9">
        <f t="shared" si="24"/>
        <v>2793.1219243986252</v>
      </c>
      <c r="H231" s="9">
        <f t="shared" si="23"/>
        <v>10141.18114089347</v>
      </c>
      <c r="I231" s="20">
        <f t="shared" si="27"/>
        <v>1959.1366138949465</v>
      </c>
      <c r="K231" s="18"/>
    </row>
    <row r="232" spans="2:11" x14ac:dyDescent="0.25">
      <c r="B232" s="8">
        <v>208</v>
      </c>
      <c r="C232" s="9">
        <v>0</v>
      </c>
      <c r="D232" s="9">
        <f t="shared" si="25"/>
        <v>7.0314637482900144</v>
      </c>
      <c r="E232" s="9">
        <f t="shared" si="26"/>
        <v>14967.876880984953</v>
      </c>
      <c r="F232" s="9">
        <f t="shared" si="22"/>
        <v>2095.5027633378936</v>
      </c>
      <c r="G232" s="9">
        <f t="shared" si="24"/>
        <v>2779.7485636114916</v>
      </c>
      <c r="H232" s="9">
        <f t="shared" si="23"/>
        <v>10092.625554035567</v>
      </c>
      <c r="I232" s="20">
        <f t="shared" si="27"/>
        <v>1934.3317101370717</v>
      </c>
      <c r="K232" s="18"/>
    </row>
    <row r="233" spans="2:11" x14ac:dyDescent="0.25">
      <c r="B233" s="8">
        <v>209</v>
      </c>
      <c r="C233" s="9">
        <v>0</v>
      </c>
      <c r="D233" s="9">
        <f t="shared" si="25"/>
        <v>6.9979577944179727</v>
      </c>
      <c r="E233" s="9">
        <f t="shared" si="26"/>
        <v>14896.552756977539</v>
      </c>
      <c r="F233" s="9">
        <f t="shared" si="22"/>
        <v>2085.5173859768556</v>
      </c>
      <c r="G233" s="9">
        <f t="shared" si="24"/>
        <v>2766.5026548672572</v>
      </c>
      <c r="H233" s="9">
        <f t="shared" si="23"/>
        <v>10044.532716133424</v>
      </c>
      <c r="I233" s="20">
        <f t="shared" si="27"/>
        <v>1909.8846480466871</v>
      </c>
      <c r="K233" s="18"/>
    </row>
    <row r="234" spans="2:11" x14ac:dyDescent="0.25">
      <c r="B234" s="8">
        <v>210</v>
      </c>
      <c r="C234" s="9">
        <v>0</v>
      </c>
      <c r="D234" s="9">
        <f t="shared" si="25"/>
        <v>6.9647696476964773</v>
      </c>
      <c r="E234" s="9">
        <f t="shared" si="26"/>
        <v>14825.905149051492</v>
      </c>
      <c r="F234" s="9">
        <f t="shared" si="22"/>
        <v>2075.6267208672093</v>
      </c>
      <c r="G234" s="9">
        <f t="shared" si="24"/>
        <v>2753.3823848238485</v>
      </c>
      <c r="H234" s="9">
        <f t="shared" si="23"/>
        <v>9996.8960433604352</v>
      </c>
      <c r="I234" s="20">
        <f t="shared" si="27"/>
        <v>1885.7893801891771</v>
      </c>
      <c r="K234" s="18"/>
    </row>
    <row r="235" spans="2:11" x14ac:dyDescent="0.25">
      <c r="B235" s="8">
        <v>211</v>
      </c>
      <c r="C235" s="9">
        <v>0</v>
      </c>
      <c r="D235" s="9">
        <f t="shared" si="25"/>
        <v>6.9318948078219833</v>
      </c>
      <c r="E235" s="9">
        <f t="shared" si="26"/>
        <v>14755.924477410656</v>
      </c>
      <c r="F235" s="9">
        <f t="shared" si="22"/>
        <v>2065.8294268374921</v>
      </c>
      <c r="G235" s="9">
        <f t="shared" si="24"/>
        <v>2740.385974376265</v>
      </c>
      <c r="H235" s="9">
        <f t="shared" si="23"/>
        <v>9949.7090761968975</v>
      </c>
      <c r="I235" s="20">
        <f t="shared" si="27"/>
        <v>1862.0399808381821</v>
      </c>
      <c r="K235" s="18"/>
    </row>
    <row r="236" spans="2:11" x14ac:dyDescent="0.25">
      <c r="B236" s="8">
        <v>212</v>
      </c>
      <c r="C236" s="9">
        <v>0</v>
      </c>
      <c r="D236" s="9">
        <f t="shared" si="25"/>
        <v>6.8993288590604029</v>
      </c>
      <c r="E236" s="9">
        <f t="shared" si="26"/>
        <v>14686.60134228188</v>
      </c>
      <c r="F236" s="9">
        <f t="shared" si="22"/>
        <v>2056.1241879194636</v>
      </c>
      <c r="G236" s="9">
        <f t="shared" si="24"/>
        <v>2727.5116778523488</v>
      </c>
      <c r="H236" s="9">
        <f t="shared" si="23"/>
        <v>9902.9654765100677</v>
      </c>
      <c r="I236" s="20">
        <f t="shared" si="27"/>
        <v>1838.6306430574041</v>
      </c>
      <c r="K236" s="18"/>
    </row>
    <row r="237" spans="2:11" x14ac:dyDescent="0.25">
      <c r="B237" s="8">
        <v>213</v>
      </c>
      <c r="C237" s="9">
        <v>0</v>
      </c>
      <c r="D237" s="9">
        <f t="shared" si="25"/>
        <v>6.867067468269874</v>
      </c>
      <c r="E237" s="9">
        <f t="shared" si="26"/>
        <v>14617.926519706079</v>
      </c>
      <c r="F237" s="9">
        <f t="shared" si="22"/>
        <v>2046.5097127588513</v>
      </c>
      <c r="G237" s="9">
        <f t="shared" si="24"/>
        <v>2714.7577822311291</v>
      </c>
      <c r="H237" s="9">
        <f t="shared" si="23"/>
        <v>9856.6590247161002</v>
      </c>
      <c r="I237" s="20">
        <f t="shared" si="27"/>
        <v>1815.5556758647444</v>
      </c>
      <c r="K237" s="18"/>
    </row>
    <row r="238" spans="2:11" x14ac:dyDescent="0.25">
      <c r="B238" s="8">
        <v>214</v>
      </c>
      <c r="C238" s="9">
        <v>0</v>
      </c>
      <c r="D238" s="9">
        <f t="shared" si="25"/>
        <v>6.8351063829787249</v>
      </c>
      <c r="E238" s="9">
        <f t="shared" si="26"/>
        <v>14549.890957446811</v>
      </c>
      <c r="F238" s="9">
        <f t="shared" si="22"/>
        <v>2036.9847340425538</v>
      </c>
      <c r="G238" s="9">
        <f t="shared" si="24"/>
        <v>2702.122606382979</v>
      </c>
      <c r="H238" s="9">
        <f t="shared" si="23"/>
        <v>9810.7836170212795</v>
      </c>
      <c r="I238" s="20">
        <f t="shared" si="27"/>
        <v>1792.8095014760966</v>
      </c>
      <c r="K238" s="18"/>
    </row>
    <row r="239" spans="2:11" x14ac:dyDescent="0.25">
      <c r="B239" s="8">
        <v>215</v>
      </c>
      <c r="C239" s="9">
        <v>0</v>
      </c>
      <c r="D239" s="9">
        <f t="shared" si="25"/>
        <v>6.8034414295168766</v>
      </c>
      <c r="E239" s="9">
        <f t="shared" si="26"/>
        <v>14482.485771012576</v>
      </c>
      <c r="F239" s="9">
        <f t="shared" si="22"/>
        <v>2027.5480079417609</v>
      </c>
      <c r="G239" s="9">
        <f t="shared" si="24"/>
        <v>2689.6045003309068</v>
      </c>
      <c r="H239" s="9">
        <f t="shared" si="23"/>
        <v>9765.3332627399086</v>
      </c>
      <c r="I239" s="20">
        <f t="shared" si="27"/>
        <v>1770.3866526262109</v>
      </c>
      <c r="K239" s="18"/>
    </row>
    <row r="240" spans="2:11" x14ac:dyDescent="0.25">
      <c r="B240" s="8">
        <v>216</v>
      </c>
      <c r="C240" s="9">
        <v>0</v>
      </c>
      <c r="D240" s="9">
        <f t="shared" si="25"/>
        <v>6.7720685111989471</v>
      </c>
      <c r="E240" s="9">
        <f t="shared" si="26"/>
        <v>14415.7022397892</v>
      </c>
      <c r="F240" s="9">
        <f t="shared" si="22"/>
        <v>2018.1983135704882</v>
      </c>
      <c r="G240" s="9">
        <f t="shared" si="24"/>
        <v>2677.2018445322797</v>
      </c>
      <c r="H240" s="9">
        <f t="shared" si="23"/>
        <v>9720.3020816864318</v>
      </c>
      <c r="I240" s="20">
        <f t="shared" si="27"/>
        <v>1748.2817699641321</v>
      </c>
      <c r="K240" s="18"/>
    </row>
    <row r="241" spans="2:11" x14ac:dyDescent="0.25">
      <c r="B241" s="8">
        <v>217</v>
      </c>
      <c r="C241" s="9">
        <v>0</v>
      </c>
      <c r="D241" s="9">
        <f t="shared" si="25"/>
        <v>6.7409836065573767</v>
      </c>
      <c r="E241" s="9">
        <f t="shared" si="26"/>
        <v>14349.531803278687</v>
      </c>
      <c r="F241" s="9">
        <f t="shared" si="22"/>
        <v>2008.9344524590165</v>
      </c>
      <c r="G241" s="9">
        <f t="shared" si="24"/>
        <v>2664.9130491803276</v>
      </c>
      <c r="H241" s="9">
        <f t="shared" si="23"/>
        <v>9675.6843016393432</v>
      </c>
      <c r="I241" s="20">
        <f t="shared" si="27"/>
        <v>1726.4895995208065</v>
      </c>
      <c r="K241" s="18"/>
    </row>
    <row r="242" spans="2:11" x14ac:dyDescent="0.25">
      <c r="B242" s="8">
        <v>218</v>
      </c>
      <c r="C242" s="9">
        <v>0</v>
      </c>
      <c r="D242" s="9">
        <f t="shared" si="25"/>
        <v>6.7101827676240218</v>
      </c>
      <c r="E242" s="9">
        <f t="shared" si="26"/>
        <v>14283.966057441256</v>
      </c>
      <c r="F242" s="9">
        <f t="shared" si="22"/>
        <v>1999.755248041776</v>
      </c>
      <c r="G242" s="9">
        <f t="shared" si="24"/>
        <v>2652.7365535248045</v>
      </c>
      <c r="H242" s="9">
        <f t="shared" si="23"/>
        <v>9631.4742558746748</v>
      </c>
      <c r="I242" s="20">
        <f t="shared" si="27"/>
        <v>1705.0049902465689</v>
      </c>
      <c r="K242" s="18"/>
    </row>
    <row r="243" spans="2:11" x14ac:dyDescent="0.25">
      <c r="B243" s="8">
        <v>219</v>
      </c>
      <c r="C243" s="9">
        <v>0</v>
      </c>
      <c r="D243" s="9">
        <f t="shared" si="25"/>
        <v>6.6796621182586104</v>
      </c>
      <c r="E243" s="9">
        <f t="shared" si="26"/>
        <v>14218.996751137103</v>
      </c>
      <c r="F243" s="9">
        <f t="shared" si="22"/>
        <v>1990.6595451591947</v>
      </c>
      <c r="G243" s="9">
        <f t="shared" si="24"/>
        <v>2640.6708252111766</v>
      </c>
      <c r="H243" s="9">
        <f t="shared" si="23"/>
        <v>9587.6663807667319</v>
      </c>
      <c r="I243" s="20">
        <f t="shared" si="27"/>
        <v>1683.8228916162484</v>
      </c>
      <c r="K243" s="18"/>
    </row>
    <row r="244" spans="2:11" x14ac:dyDescent="0.25">
      <c r="B244" s="8">
        <v>220</v>
      </c>
      <c r="C244" s="9">
        <v>0</v>
      </c>
      <c r="D244" s="9">
        <f t="shared" si="25"/>
        <v>6.6494178525226397</v>
      </c>
      <c r="E244" s="9">
        <f t="shared" si="26"/>
        <v>14154.615782664943</v>
      </c>
      <c r="F244" s="9">
        <f t="shared" si="22"/>
        <v>1981.6462095730922</v>
      </c>
      <c r="G244" s="9">
        <f t="shared" si="24"/>
        <v>2628.7143596377755</v>
      </c>
      <c r="H244" s="9">
        <f t="shared" si="23"/>
        <v>9544.2552134540747</v>
      </c>
      <c r="I244" s="20">
        <f t="shared" si="27"/>
        <v>1662.9383512997756</v>
      </c>
      <c r="K244" s="18"/>
    </row>
    <row r="245" spans="2:11" x14ac:dyDescent="0.25">
      <c r="B245" s="8">
        <v>221</v>
      </c>
      <c r="C245" s="9">
        <v>0</v>
      </c>
      <c r="D245" s="9">
        <f t="shared" si="25"/>
        <v>6.6194462330972321</v>
      </c>
      <c r="E245" s="9">
        <f t="shared" si="26"/>
        <v>14090.815196394078</v>
      </c>
      <c r="F245" s="9">
        <f t="shared" si="22"/>
        <v>1972.7141274951712</v>
      </c>
      <c r="G245" s="9">
        <f t="shared" si="24"/>
        <v>2616.8656793303289</v>
      </c>
      <c r="H245" s="9">
        <f t="shared" si="23"/>
        <v>9501.2353895685774</v>
      </c>
      <c r="I245" s="20">
        <f t="shared" si="27"/>
        <v>1642.3465128962027</v>
      </c>
      <c r="K245" s="18"/>
    </row>
    <row r="246" spans="2:11" x14ac:dyDescent="0.25">
      <c r="B246" s="8">
        <v>222</v>
      </c>
      <c r="C246" s="9">
        <v>0</v>
      </c>
      <c r="D246" s="9">
        <f t="shared" si="25"/>
        <v>6.5897435897435894</v>
      </c>
      <c r="E246" s="9">
        <f t="shared" si="26"/>
        <v>14027.58717948718</v>
      </c>
      <c r="F246" s="9">
        <f t="shared" si="22"/>
        <v>1963.8622051282055</v>
      </c>
      <c r="G246" s="9">
        <f t="shared" si="24"/>
        <v>2605.123333333333</v>
      </c>
      <c r="H246" s="9">
        <f t="shared" si="23"/>
        <v>9458.6016410256416</v>
      </c>
      <c r="I246" s="20">
        <f t="shared" si="27"/>
        <v>1622.042613729152</v>
      </c>
      <c r="K246" s="18"/>
    </row>
    <row r="247" spans="2:11" x14ac:dyDescent="0.25">
      <c r="B247" s="8">
        <v>223</v>
      </c>
      <c r="C247" s="9">
        <v>0</v>
      </c>
      <c r="D247" s="9">
        <f t="shared" si="25"/>
        <v>6.5603063178047227</v>
      </c>
      <c r="E247" s="9">
        <f t="shared" si="26"/>
        <v>13964.924058710913</v>
      </c>
      <c r="F247" s="9">
        <f t="shared" si="22"/>
        <v>1955.0893682195278</v>
      </c>
      <c r="G247" s="9">
        <f t="shared" si="24"/>
        <v>2593.4858966177412</v>
      </c>
      <c r="H247" s="9">
        <f t="shared" si="23"/>
        <v>9416.3487938736434</v>
      </c>
      <c r="I247" s="20">
        <f t="shared" si="27"/>
        <v>1602.02198270176</v>
      </c>
      <c r="K247" s="18"/>
    </row>
    <row r="248" spans="2:11" x14ac:dyDescent="0.25">
      <c r="B248" s="8">
        <v>224</v>
      </c>
      <c r="C248" s="9">
        <v>0</v>
      </c>
      <c r="D248" s="9">
        <f t="shared" si="25"/>
        <v>6.5311308767471417</v>
      </c>
      <c r="E248" s="9">
        <f t="shared" si="26"/>
        <v>13902.81829733164</v>
      </c>
      <c r="F248" s="9">
        <f t="shared" si="22"/>
        <v>1946.3945616264298</v>
      </c>
      <c r="G248" s="9">
        <f t="shared" si="24"/>
        <v>2581.9519695044478</v>
      </c>
      <c r="H248" s="9">
        <f t="shared" si="23"/>
        <v>9374.4717662007624</v>
      </c>
      <c r="I248" s="20">
        <f t="shared" si="27"/>
        <v>1582.2800382092707</v>
      </c>
      <c r="K248" s="18"/>
    </row>
    <row r="249" spans="2:11" x14ac:dyDescent="0.25">
      <c r="B249" s="8">
        <v>225</v>
      </c>
      <c r="C249" s="9">
        <v>0</v>
      </c>
      <c r="D249" s="9">
        <f t="shared" si="25"/>
        <v>6.5022137887413036</v>
      </c>
      <c r="E249" s="9">
        <f t="shared" si="26"/>
        <v>13841.262492093612</v>
      </c>
      <c r="F249" s="9">
        <f t="shared" si="22"/>
        <v>1937.7767488931058</v>
      </c>
      <c r="G249" s="9">
        <f t="shared" si="24"/>
        <v>2570.5201771030997</v>
      </c>
      <c r="H249" s="9">
        <f t="shared" si="23"/>
        <v>9332.9655660974058</v>
      </c>
      <c r="I249" s="20">
        <f t="shared" si="27"/>
        <v>1562.8122861074814</v>
      </c>
      <c r="K249" s="18"/>
    </row>
    <row r="250" spans="2:11" x14ac:dyDescent="0.25">
      <c r="B250" s="8">
        <v>226</v>
      </c>
      <c r="C250" s="9">
        <v>0</v>
      </c>
      <c r="D250" s="9">
        <f t="shared" si="25"/>
        <v>6.4735516372795976</v>
      </c>
      <c r="E250" s="9">
        <f t="shared" si="26"/>
        <v>13780.249370277079</v>
      </c>
      <c r="F250" s="9">
        <f t="shared" si="22"/>
        <v>1929.2349118387913</v>
      </c>
      <c r="G250" s="9">
        <f t="shared" si="24"/>
        <v>2559.189168765743</v>
      </c>
      <c r="H250" s="9">
        <f t="shared" si="23"/>
        <v>9291.8252896725444</v>
      </c>
      <c r="I250" s="20">
        <f t="shared" si="27"/>
        <v>1543.6143177353154</v>
      </c>
      <c r="K250" s="18"/>
    </row>
    <row r="251" spans="2:11" x14ac:dyDescent="0.25">
      <c r="B251" s="8">
        <v>227</v>
      </c>
      <c r="C251" s="9">
        <v>0</v>
      </c>
      <c r="D251" s="9">
        <f t="shared" si="25"/>
        <v>6.4451410658307209</v>
      </c>
      <c r="E251" s="9">
        <f t="shared" si="26"/>
        <v>13719.771786833855</v>
      </c>
      <c r="F251" s="9">
        <f t="shared" si="22"/>
        <v>1920.7680501567399</v>
      </c>
      <c r="G251" s="9">
        <f t="shared" si="24"/>
        <v>2547.9576175548591</v>
      </c>
      <c r="H251" s="9">
        <f t="shared" si="23"/>
        <v>9251.0461191222566</v>
      </c>
      <c r="I251" s="20">
        <f t="shared" si="27"/>
        <v>1524.6818079898569</v>
      </c>
      <c r="K251" s="18"/>
    </row>
    <row r="252" spans="2:11" x14ac:dyDescent="0.25">
      <c r="B252" s="8">
        <v>228</v>
      </c>
      <c r="C252" s="9">
        <v>0</v>
      </c>
      <c r="D252" s="9">
        <f t="shared" si="25"/>
        <v>6.4169787765293389</v>
      </c>
      <c r="E252" s="9">
        <f t="shared" si="26"/>
        <v>13659.822721598004</v>
      </c>
      <c r="F252" s="9">
        <f t="shared" si="22"/>
        <v>1912.3751810237209</v>
      </c>
      <c r="G252" s="9">
        <f t="shared" si="24"/>
        <v>2536.8242197253439</v>
      </c>
      <c r="H252" s="9">
        <f t="shared" si="23"/>
        <v>9210.6233208489393</v>
      </c>
      <c r="I252" s="20">
        <f t="shared" si="27"/>
        <v>1506.010513452248</v>
      </c>
      <c r="K252" s="18"/>
    </row>
    <row r="253" spans="2:11" x14ac:dyDescent="0.25">
      <c r="B253" s="8">
        <v>229</v>
      </c>
      <c r="C253" s="9">
        <v>0</v>
      </c>
      <c r="D253" s="9">
        <f t="shared" si="25"/>
        <v>6.3890615288999388</v>
      </c>
      <c r="E253" s="9">
        <f t="shared" si="26"/>
        <v>13600.395276569299</v>
      </c>
      <c r="F253" s="9">
        <f t="shared" si="22"/>
        <v>1904.0553387197021</v>
      </c>
      <c r="G253" s="9">
        <f t="shared" si="24"/>
        <v>2525.7876942200128</v>
      </c>
      <c r="H253" s="9">
        <f t="shared" si="23"/>
        <v>9170.5522436295851</v>
      </c>
      <c r="I253" s="20">
        <f t="shared" si="27"/>
        <v>1487.5962705628738</v>
      </c>
      <c r="K253" s="18"/>
    </row>
    <row r="254" spans="2:11" x14ac:dyDescent="0.25">
      <c r="B254" s="8">
        <v>230</v>
      </c>
      <c r="C254" s="9">
        <v>0</v>
      </c>
      <c r="D254" s="9">
        <f t="shared" si="25"/>
        <v>6.3613861386138613</v>
      </c>
      <c r="E254" s="9">
        <f t="shared" si="26"/>
        <v>13541.482673267326</v>
      </c>
      <c r="F254" s="9">
        <f t="shared" si="22"/>
        <v>1895.8075742574258</v>
      </c>
      <c r="G254" s="9">
        <f t="shared" si="24"/>
        <v>2514.8467821782178</v>
      </c>
      <c r="H254" s="9">
        <f t="shared" si="23"/>
        <v>9130.828316831683</v>
      </c>
      <c r="I254" s="20">
        <f t="shared" si="27"/>
        <v>1469.434993844365</v>
      </c>
      <c r="K254" s="18"/>
    </row>
    <row r="255" spans="2:11" x14ac:dyDescent="0.25">
      <c r="B255" s="8">
        <v>231</v>
      </c>
      <c r="C255" s="9">
        <v>0</v>
      </c>
      <c r="D255" s="9">
        <f t="shared" si="25"/>
        <v>6.3339494762784971</v>
      </c>
      <c r="E255" s="9">
        <f t="shared" si="26"/>
        <v>13483.078250154038</v>
      </c>
      <c r="F255" s="9">
        <f t="shared" si="22"/>
        <v>1887.6309550215656</v>
      </c>
      <c r="G255" s="9">
        <f t="shared" si="24"/>
        <v>2504.000246457178</v>
      </c>
      <c r="H255" s="9">
        <f t="shared" si="23"/>
        <v>9091.4470486752944</v>
      </c>
      <c r="I255" s="20">
        <f t="shared" si="27"/>
        <v>1451.5226741709555</v>
      </c>
      <c r="K255" s="18"/>
    </row>
    <row r="256" spans="2:11" x14ac:dyDescent="0.25">
      <c r="B256" s="8">
        <v>232</v>
      </c>
      <c r="C256" s="9">
        <v>0</v>
      </c>
      <c r="D256" s="9">
        <f t="shared" si="25"/>
        <v>6.3067484662576687</v>
      </c>
      <c r="E256" s="9">
        <f t="shared" si="26"/>
        <v>13425.1754601227</v>
      </c>
      <c r="F256" s="9">
        <f t="shared" si="22"/>
        <v>1879.5245644171782</v>
      </c>
      <c r="G256" s="9">
        <f t="shared" si="24"/>
        <v>2493.2468711656443</v>
      </c>
      <c r="H256" s="9">
        <f t="shared" si="23"/>
        <v>9052.4040245398792</v>
      </c>
      <c r="I256" s="20">
        <f t="shared" si="27"/>
        <v>1433.8553770827962</v>
      </c>
      <c r="K256" s="18"/>
    </row>
    <row r="257" spans="2:11" x14ac:dyDescent="0.25">
      <c r="B257" s="8">
        <v>233</v>
      </c>
      <c r="C257" s="9">
        <v>0</v>
      </c>
      <c r="D257" s="9">
        <f t="shared" si="25"/>
        <v>6.2797800855222974</v>
      </c>
      <c r="E257" s="9">
        <f t="shared" si="26"/>
        <v>13367.767868051315</v>
      </c>
      <c r="F257" s="9">
        <f t="shared" si="22"/>
        <v>1871.4875015271841</v>
      </c>
      <c r="G257" s="9">
        <f t="shared" si="24"/>
        <v>2482.58546120953</v>
      </c>
      <c r="H257" s="9">
        <f t="shared" si="23"/>
        <v>9013.6949053146</v>
      </c>
      <c r="I257" s="20">
        <f t="shared" si="27"/>
        <v>1416.4292411438901</v>
      </c>
      <c r="K257" s="18"/>
    </row>
    <row r="258" spans="2:11" x14ac:dyDescent="0.25">
      <c r="B258" s="8">
        <v>234</v>
      </c>
      <c r="C258" s="9">
        <v>0</v>
      </c>
      <c r="D258" s="9">
        <f t="shared" si="25"/>
        <v>6.2530413625304142</v>
      </c>
      <c r="E258" s="9">
        <f t="shared" si="26"/>
        <v>13310.849148418492</v>
      </c>
      <c r="F258" s="9">
        <f t="shared" si="22"/>
        <v>1863.5188807785892</v>
      </c>
      <c r="G258" s="9">
        <f t="shared" si="24"/>
        <v>2472.0148418491485</v>
      </c>
      <c r="H258" s="9">
        <f t="shared" si="23"/>
        <v>8975.3154257907554</v>
      </c>
      <c r="I258" s="20">
        <f t="shared" si="27"/>
        <v>1399.2404763423342</v>
      </c>
      <c r="K258" s="18"/>
    </row>
    <row r="259" spans="2:11" x14ac:dyDescent="0.25">
      <c r="B259" s="8">
        <v>235</v>
      </c>
      <c r="C259" s="9">
        <v>0</v>
      </c>
      <c r="D259" s="9">
        <f t="shared" si="25"/>
        <v>6.2265293761356757</v>
      </c>
      <c r="E259" s="9">
        <f t="shared" si="26"/>
        <v>13254.413082980012</v>
      </c>
      <c r="F259" s="9">
        <f t="shared" si="22"/>
        <v>1855.617831617202</v>
      </c>
      <c r="G259" s="9">
        <f t="shared" si="24"/>
        <v>2461.5338582677168</v>
      </c>
      <c r="H259" s="9">
        <f t="shared" si="23"/>
        <v>8937.2613930950938</v>
      </c>
      <c r="I259" s="20">
        <f t="shared" si="27"/>
        <v>1382.2853625316104</v>
      </c>
      <c r="K259" s="18"/>
    </row>
    <row r="260" spans="2:11" x14ac:dyDescent="0.25">
      <c r="B260" s="8">
        <v>236</v>
      </c>
      <c r="C260" s="9">
        <v>0</v>
      </c>
      <c r="D260" s="9">
        <f t="shared" si="25"/>
        <v>6.2002412545235233</v>
      </c>
      <c r="E260" s="9">
        <f t="shared" si="26"/>
        <v>13198.453558504223</v>
      </c>
      <c r="F260" s="9">
        <f t="shared" si="22"/>
        <v>1847.7834981905914</v>
      </c>
      <c r="G260" s="9">
        <f t="shared" si="24"/>
        <v>2451.1413751507844</v>
      </c>
      <c r="H260" s="9">
        <f t="shared" si="23"/>
        <v>8899.528685162848</v>
      </c>
      <c r="I260" s="20">
        <f t="shared" si="27"/>
        <v>1365.5602479117185</v>
      </c>
      <c r="K260" s="18"/>
    </row>
    <row r="261" spans="2:11" x14ac:dyDescent="0.25">
      <c r="B261" s="8">
        <v>237</v>
      </c>
      <c r="C261" s="9">
        <v>0</v>
      </c>
      <c r="D261" s="9">
        <f t="shared" si="25"/>
        <v>6.1741741741741745</v>
      </c>
      <c r="E261" s="9">
        <f t="shared" si="26"/>
        <v>13142.964564564567</v>
      </c>
      <c r="F261" s="9">
        <f t="shared" si="22"/>
        <v>1840.0150390390395</v>
      </c>
      <c r="G261" s="9">
        <f t="shared" si="24"/>
        <v>2440.8362762762763</v>
      </c>
      <c r="H261" s="9">
        <f t="shared" si="23"/>
        <v>8862.1132492492507</v>
      </c>
      <c r="I261" s="20">
        <f t="shared" si="27"/>
        <v>1349.0615475489647</v>
      </c>
      <c r="K261" s="18"/>
    </row>
    <row r="262" spans="2:11" x14ac:dyDescent="0.25">
      <c r="B262" s="8">
        <v>238</v>
      </c>
      <c r="C262" s="9">
        <v>0</v>
      </c>
      <c r="D262" s="9">
        <f t="shared" si="25"/>
        <v>6.1483253588516753</v>
      </c>
      <c r="E262" s="9">
        <f t="shared" si="26"/>
        <v>13087.940191387563</v>
      </c>
      <c r="F262" s="9">
        <f t="shared" si="22"/>
        <v>1832.3116267942589</v>
      </c>
      <c r="G262" s="9">
        <f t="shared" si="24"/>
        <v>2430.6174641148327</v>
      </c>
      <c r="H262" s="9">
        <f t="shared" si="23"/>
        <v>8825.0111004784703</v>
      </c>
      <c r="I262" s="20">
        <f t="shared" si="27"/>
        <v>1332.7857419332759</v>
      </c>
      <c r="K262" s="18"/>
    </row>
    <row r="263" spans="2:11" x14ac:dyDescent="0.25">
      <c r="B263" s="8">
        <v>239</v>
      </c>
      <c r="C263" s="9">
        <v>0</v>
      </c>
      <c r="D263" s="9">
        <f t="shared" si="25"/>
        <v>6.1226920786182264</v>
      </c>
      <c r="E263" s="9">
        <f t="shared" si="26"/>
        <v>13033.37462775462</v>
      </c>
      <c r="F263" s="9">
        <f t="shared" si="22"/>
        <v>1824.672447885647</v>
      </c>
      <c r="G263" s="9">
        <f t="shared" si="24"/>
        <v>2420.4838594401435</v>
      </c>
      <c r="H263" s="9">
        <f t="shared" si="23"/>
        <v>8788.2183204288303</v>
      </c>
      <c r="I263" s="20">
        <f t="shared" si="27"/>
        <v>1316.7293755719436</v>
      </c>
      <c r="K263" s="18"/>
    </row>
    <row r="264" spans="2:11" x14ac:dyDescent="0.25">
      <c r="B264" s="8">
        <v>240</v>
      </c>
      <c r="C264" s="9">
        <v>0</v>
      </c>
      <c r="D264" s="9">
        <f t="shared" si="25"/>
        <v>6.0972716488730727</v>
      </c>
      <c r="E264" s="9">
        <f t="shared" si="26"/>
        <v>12979.262158956109</v>
      </c>
      <c r="F264" s="9">
        <f t="shared" si="22"/>
        <v>1817.0967022538555</v>
      </c>
      <c r="G264" s="9">
        <f t="shared" si="24"/>
        <v>2410.4344009489919</v>
      </c>
      <c r="H264" s="9">
        <f t="shared" si="23"/>
        <v>8751.7310557532619</v>
      </c>
      <c r="I264" s="20">
        <f t="shared" si="27"/>
        <v>1300.8890556187325</v>
      </c>
      <c r="K264" s="18"/>
    </row>
    <row r="265" spans="2:11" x14ac:dyDescent="0.25">
      <c r="B265" s="8"/>
      <c r="C265" s="9"/>
      <c r="D265" s="9"/>
      <c r="E265" s="9"/>
      <c r="F265" s="9"/>
      <c r="G265" s="9"/>
      <c r="H265" s="9"/>
      <c r="I265" s="9"/>
    </row>
    <row r="266" spans="2:11" x14ac:dyDescent="0.25">
      <c r="B266" s="8"/>
      <c r="C266" s="9"/>
      <c r="D266" s="9"/>
      <c r="E266" s="9"/>
      <c r="F266" s="9"/>
      <c r="G266" s="9"/>
      <c r="H266" s="9"/>
      <c r="I266" s="9"/>
    </row>
    <row r="267" spans="2:11" x14ac:dyDescent="0.25">
      <c r="B267" s="8"/>
      <c r="C267" s="9"/>
      <c r="D267" s="9"/>
      <c r="E267" s="9"/>
      <c r="F267" s="9"/>
      <c r="G267" s="9"/>
      <c r="H267" s="9"/>
      <c r="I267" s="9"/>
    </row>
    <row r="268" spans="2:11" x14ac:dyDescent="0.25">
      <c r="B268" s="8"/>
      <c r="C268" s="9"/>
      <c r="D268" s="9"/>
      <c r="E268" s="9"/>
      <c r="F268" s="9"/>
      <c r="G268" s="9"/>
      <c r="H268" s="9"/>
      <c r="I268" s="9"/>
    </row>
    <row r="269" spans="2:11" x14ac:dyDescent="0.25">
      <c r="B269" s="8"/>
      <c r="C269" s="9"/>
      <c r="D269" s="9"/>
      <c r="E269" s="9"/>
      <c r="F269" s="9"/>
      <c r="G269" s="9"/>
      <c r="H269" s="9"/>
      <c r="I269" s="9"/>
    </row>
    <row r="270" spans="2:11" x14ac:dyDescent="0.25">
      <c r="B270" s="8"/>
      <c r="C270" s="9"/>
      <c r="D270" s="9"/>
      <c r="E270" s="9"/>
      <c r="F270" s="9"/>
      <c r="G270" s="9"/>
      <c r="H270" s="9"/>
      <c r="I270" s="9"/>
    </row>
    <row r="271" spans="2:11" x14ac:dyDescent="0.25">
      <c r="B271" s="8"/>
      <c r="C271" s="9"/>
      <c r="D271" s="9"/>
      <c r="E271" s="9"/>
      <c r="F271" s="9"/>
      <c r="G271" s="9"/>
      <c r="H271" s="9"/>
      <c r="I271" s="9"/>
    </row>
    <row r="272" spans="2:11" x14ac:dyDescent="0.25">
      <c r="B272" s="8"/>
      <c r="C272" s="9"/>
      <c r="D272" s="9"/>
      <c r="E272" s="9"/>
      <c r="F272" s="9"/>
      <c r="G272" s="9"/>
      <c r="H272" s="9"/>
      <c r="I272" s="9"/>
    </row>
    <row r="273" spans="2:9" x14ac:dyDescent="0.25">
      <c r="B273" s="8"/>
      <c r="C273" s="9"/>
      <c r="D273" s="9"/>
      <c r="E273" s="9"/>
      <c r="F273" s="9"/>
      <c r="G273" s="9"/>
      <c r="H273" s="9"/>
      <c r="I273" s="9"/>
    </row>
    <row r="274" spans="2:9" x14ac:dyDescent="0.25">
      <c r="B274" s="8"/>
      <c r="C274" s="9"/>
      <c r="D274" s="9"/>
      <c r="E274" s="9"/>
      <c r="F274" s="9"/>
      <c r="G274" s="9"/>
      <c r="H274" s="9"/>
      <c r="I274" s="9"/>
    </row>
    <row r="275" spans="2:9" x14ac:dyDescent="0.25">
      <c r="B275" s="8"/>
      <c r="C275" s="9"/>
      <c r="D275" s="9"/>
      <c r="E275" s="9"/>
      <c r="F275" s="9"/>
      <c r="G275" s="9"/>
      <c r="H275" s="9"/>
      <c r="I275" s="9"/>
    </row>
    <row r="276" spans="2:9" x14ac:dyDescent="0.25">
      <c r="B276" s="8"/>
      <c r="C276" s="9"/>
      <c r="D276" s="9"/>
      <c r="E276" s="9"/>
      <c r="F276" s="9"/>
      <c r="G276" s="9"/>
      <c r="H276" s="9"/>
      <c r="I276" s="9"/>
    </row>
    <row r="277" spans="2:9" x14ac:dyDescent="0.25">
      <c r="B277" s="8"/>
      <c r="C277" s="9"/>
      <c r="D277" s="9"/>
      <c r="E277" s="9"/>
      <c r="F277" s="9"/>
      <c r="G277" s="9"/>
      <c r="H277" s="9"/>
      <c r="I277" s="9"/>
    </row>
    <row r="278" spans="2:9" x14ac:dyDescent="0.25">
      <c r="B278" s="8"/>
      <c r="C278" s="9"/>
      <c r="D278" s="9"/>
      <c r="E278" s="9"/>
      <c r="F278" s="9"/>
      <c r="G278" s="9"/>
      <c r="H278" s="9"/>
      <c r="I278" s="9"/>
    </row>
    <row r="279" spans="2:9" x14ac:dyDescent="0.25">
      <c r="B279" s="8"/>
      <c r="C279" s="9"/>
      <c r="D279" s="9"/>
      <c r="E279" s="9"/>
      <c r="F279" s="9"/>
      <c r="G279" s="9"/>
      <c r="H279" s="9"/>
      <c r="I279" s="9"/>
    </row>
    <row r="280" spans="2:9" x14ac:dyDescent="0.25">
      <c r="B280" s="8"/>
      <c r="C280" s="9"/>
      <c r="D280" s="9"/>
      <c r="E280" s="9"/>
      <c r="F280" s="9"/>
      <c r="G280" s="9"/>
      <c r="H280" s="9"/>
      <c r="I280" s="9"/>
    </row>
    <row r="281" spans="2:9" x14ac:dyDescent="0.25">
      <c r="B281" s="8"/>
      <c r="C281" s="9"/>
      <c r="D281" s="9"/>
      <c r="E281" s="9"/>
      <c r="F281" s="9"/>
      <c r="G281" s="9"/>
      <c r="H281" s="9"/>
      <c r="I281" s="9"/>
    </row>
    <row r="282" spans="2:9" x14ac:dyDescent="0.25">
      <c r="B282" s="8"/>
      <c r="C282" s="9"/>
      <c r="D282" s="9"/>
      <c r="E282" s="9"/>
      <c r="F282" s="9"/>
      <c r="G282" s="9"/>
      <c r="H282" s="9"/>
      <c r="I282" s="9"/>
    </row>
    <row r="283" spans="2:9" x14ac:dyDescent="0.25">
      <c r="B283" s="8"/>
      <c r="C283" s="9"/>
      <c r="D283" s="9"/>
      <c r="E283" s="9"/>
      <c r="F283" s="9"/>
      <c r="G283" s="9"/>
      <c r="H283" s="9"/>
      <c r="I283" s="9"/>
    </row>
    <row r="284" spans="2:9" x14ac:dyDescent="0.25">
      <c r="B284" s="8"/>
      <c r="C284" s="9"/>
      <c r="D284" s="9"/>
      <c r="E284" s="9"/>
      <c r="F284" s="9"/>
      <c r="G284" s="9"/>
      <c r="H284" s="9"/>
      <c r="I284" s="9"/>
    </row>
    <row r="285" spans="2:9" x14ac:dyDescent="0.25">
      <c r="B285" s="8"/>
      <c r="C285" s="9"/>
      <c r="D285" s="9"/>
      <c r="E285" s="9"/>
      <c r="F285" s="9"/>
      <c r="G285" s="9"/>
      <c r="H285" s="9"/>
      <c r="I285" s="9"/>
    </row>
    <row r="286" spans="2:9" x14ac:dyDescent="0.25">
      <c r="B286" s="8"/>
      <c r="C286" s="9"/>
      <c r="D286" s="9"/>
      <c r="E286" s="9"/>
      <c r="F286" s="9"/>
      <c r="G286" s="9"/>
      <c r="H286" s="9"/>
      <c r="I286" s="9"/>
    </row>
    <row r="287" spans="2:9" x14ac:dyDescent="0.25">
      <c r="B287" s="8"/>
      <c r="C287" s="9"/>
      <c r="D287" s="9"/>
      <c r="E287" s="9"/>
      <c r="F287" s="9"/>
      <c r="G287" s="9"/>
      <c r="H287" s="9"/>
      <c r="I287" s="9"/>
    </row>
    <row r="288" spans="2:9" x14ac:dyDescent="0.25">
      <c r="B288" s="8"/>
      <c r="C288" s="9"/>
      <c r="D288" s="9"/>
      <c r="E288" s="9"/>
      <c r="F288" s="9"/>
      <c r="G288" s="9"/>
      <c r="H288" s="9"/>
      <c r="I288" s="9"/>
    </row>
    <row r="289" spans="2:9" x14ac:dyDescent="0.25">
      <c r="B289" s="8"/>
      <c r="C289" s="9"/>
      <c r="D289" s="9"/>
      <c r="E289" s="9"/>
      <c r="F289" s="9"/>
      <c r="G289" s="9"/>
      <c r="H289" s="9"/>
      <c r="I289" s="9"/>
    </row>
    <row r="290" spans="2:9" x14ac:dyDescent="0.25">
      <c r="B290" s="8"/>
      <c r="C290" s="9"/>
      <c r="D290" s="9"/>
      <c r="E290" s="9"/>
      <c r="F290" s="9"/>
      <c r="G290" s="9"/>
      <c r="H290" s="9"/>
      <c r="I290" s="9"/>
    </row>
    <row r="291" spans="2:9" x14ac:dyDescent="0.25">
      <c r="B291" s="8"/>
      <c r="C291" s="9"/>
      <c r="D291" s="9"/>
      <c r="E291" s="9"/>
      <c r="F291" s="9"/>
      <c r="G291" s="9"/>
      <c r="H291" s="9"/>
      <c r="I291" s="9"/>
    </row>
    <row r="292" spans="2:9" x14ac:dyDescent="0.25">
      <c r="B292" s="8"/>
      <c r="C292" s="9"/>
      <c r="D292" s="9"/>
      <c r="E292" s="9"/>
      <c r="F292" s="9"/>
      <c r="G292" s="9"/>
      <c r="H292" s="9"/>
      <c r="I292" s="9"/>
    </row>
    <row r="293" spans="2:9" x14ac:dyDescent="0.25">
      <c r="B293" s="8"/>
      <c r="C293" s="9"/>
      <c r="D293" s="9"/>
      <c r="E293" s="9"/>
      <c r="F293" s="9"/>
      <c r="G293" s="9"/>
      <c r="H293" s="9"/>
      <c r="I293" s="9"/>
    </row>
    <row r="294" spans="2:9" x14ac:dyDescent="0.25">
      <c r="B294" s="8"/>
      <c r="C294" s="9"/>
      <c r="D294" s="9"/>
      <c r="E294" s="9"/>
      <c r="F294" s="9"/>
      <c r="G294" s="9"/>
      <c r="H294" s="9"/>
      <c r="I294" s="9"/>
    </row>
    <row r="295" spans="2:9" x14ac:dyDescent="0.25">
      <c r="B295" s="8"/>
      <c r="C295" s="9"/>
      <c r="D295" s="9"/>
      <c r="E295" s="9"/>
      <c r="F295" s="9"/>
      <c r="G295" s="9"/>
      <c r="H295" s="9"/>
      <c r="I295" s="9"/>
    </row>
    <row r="296" spans="2:9" x14ac:dyDescent="0.25">
      <c r="B296" s="8"/>
      <c r="C296" s="9"/>
      <c r="D296" s="9"/>
      <c r="E296" s="9"/>
      <c r="F296" s="9"/>
      <c r="G296" s="9"/>
      <c r="H296" s="9"/>
      <c r="I296" s="9"/>
    </row>
    <row r="297" spans="2:9" x14ac:dyDescent="0.25">
      <c r="B297" s="8"/>
      <c r="C297" s="9"/>
      <c r="D297" s="9"/>
      <c r="E297" s="9"/>
      <c r="F297" s="9"/>
      <c r="G297" s="9"/>
      <c r="H297" s="9"/>
      <c r="I297" s="9"/>
    </row>
    <row r="298" spans="2:9" x14ac:dyDescent="0.25">
      <c r="B298" s="8"/>
      <c r="C298" s="9"/>
      <c r="D298" s="9"/>
      <c r="E298" s="9"/>
      <c r="F298" s="9"/>
      <c r="G298" s="9"/>
      <c r="H298" s="9"/>
      <c r="I298" s="9"/>
    </row>
    <row r="299" spans="2:9" x14ac:dyDescent="0.25">
      <c r="B299" s="8"/>
      <c r="C299" s="9"/>
      <c r="D299" s="9"/>
      <c r="E299" s="9"/>
      <c r="F299" s="9"/>
      <c r="G299" s="9"/>
      <c r="H299" s="9"/>
      <c r="I299" s="9"/>
    </row>
    <row r="300" spans="2:9" x14ac:dyDescent="0.25">
      <c r="B300" s="8"/>
      <c r="C300" s="9"/>
      <c r="D300" s="9"/>
      <c r="E300" s="9"/>
      <c r="F300" s="9"/>
      <c r="G300" s="9"/>
      <c r="H300" s="9"/>
      <c r="I300" s="9"/>
    </row>
    <row r="301" spans="2:9" x14ac:dyDescent="0.25">
      <c r="B301" s="8"/>
      <c r="C301" s="9"/>
      <c r="D301" s="9"/>
      <c r="E301" s="9"/>
      <c r="F301" s="9"/>
      <c r="G301" s="9"/>
      <c r="H301" s="9"/>
      <c r="I301" s="9"/>
    </row>
    <row r="302" spans="2:9" x14ac:dyDescent="0.25">
      <c r="B302" s="8"/>
      <c r="C302" s="9"/>
      <c r="D302" s="9"/>
      <c r="E302" s="9"/>
      <c r="F302" s="9"/>
      <c r="G302" s="9"/>
      <c r="H302" s="9"/>
      <c r="I302" s="9"/>
    </row>
    <row r="303" spans="2:9" x14ac:dyDescent="0.25">
      <c r="B303" s="8"/>
      <c r="C303" s="9"/>
      <c r="D303" s="9"/>
      <c r="E303" s="9"/>
      <c r="F303" s="9"/>
      <c r="G303" s="9"/>
      <c r="H303" s="9"/>
      <c r="I303" s="9"/>
    </row>
    <row r="304" spans="2:9" x14ac:dyDescent="0.25">
      <c r="B304" s="8"/>
      <c r="C304" s="9"/>
      <c r="D304" s="9"/>
      <c r="E304" s="9"/>
      <c r="F304" s="9"/>
      <c r="G304" s="9"/>
      <c r="H304" s="9"/>
      <c r="I304" s="9"/>
    </row>
    <row r="305" spans="2:9" x14ac:dyDescent="0.25">
      <c r="B305" s="8"/>
      <c r="C305" s="9"/>
      <c r="D305" s="9"/>
      <c r="E305" s="9"/>
      <c r="F305" s="9"/>
      <c r="G305" s="9"/>
      <c r="H305" s="9"/>
      <c r="I305" s="9"/>
    </row>
    <row r="306" spans="2:9" x14ac:dyDescent="0.25">
      <c r="B306" s="8"/>
      <c r="C306" s="9"/>
      <c r="D306" s="9"/>
      <c r="E306" s="9"/>
      <c r="F306" s="9"/>
      <c r="G306" s="9"/>
      <c r="H306" s="9"/>
      <c r="I306" s="9"/>
    </row>
    <row r="307" spans="2:9" x14ac:dyDescent="0.25">
      <c r="B307" s="8"/>
      <c r="C307" s="9"/>
      <c r="D307" s="9"/>
      <c r="E307" s="9"/>
      <c r="F307" s="9"/>
      <c r="G307" s="9"/>
      <c r="H307" s="9"/>
      <c r="I307" s="9"/>
    </row>
    <row r="308" spans="2:9" x14ac:dyDescent="0.25">
      <c r="B308" s="8"/>
      <c r="C308" s="9"/>
      <c r="D308" s="9"/>
      <c r="E308" s="9"/>
      <c r="F308" s="9"/>
      <c r="G308" s="9"/>
      <c r="H308" s="9"/>
      <c r="I308" s="9"/>
    </row>
    <row r="309" spans="2:9" x14ac:dyDescent="0.25">
      <c r="B309" s="8"/>
      <c r="C309" s="9"/>
      <c r="D309" s="9"/>
      <c r="E309" s="9"/>
      <c r="F309" s="9"/>
      <c r="G309" s="9"/>
      <c r="H309" s="9"/>
      <c r="I309" s="9"/>
    </row>
    <row r="310" spans="2:9" x14ac:dyDescent="0.25">
      <c r="B310" s="8"/>
      <c r="C310" s="9"/>
      <c r="D310" s="9"/>
      <c r="E310" s="9"/>
      <c r="F310" s="9"/>
      <c r="G310" s="9"/>
      <c r="H310" s="9"/>
      <c r="I310" s="9"/>
    </row>
    <row r="311" spans="2:9" x14ac:dyDescent="0.25">
      <c r="B311" s="8"/>
      <c r="C311" s="9"/>
      <c r="D311" s="9"/>
      <c r="E311" s="9"/>
      <c r="F311" s="9"/>
      <c r="G311" s="9"/>
      <c r="H311" s="9"/>
      <c r="I311" s="9"/>
    </row>
    <row r="312" spans="2:9" x14ac:dyDescent="0.25">
      <c r="B312" s="8"/>
      <c r="C312" s="9"/>
      <c r="D312" s="9"/>
      <c r="E312" s="9"/>
      <c r="F312" s="9"/>
      <c r="G312" s="9"/>
      <c r="H312" s="9"/>
      <c r="I312" s="9"/>
    </row>
    <row r="313" spans="2:9" x14ac:dyDescent="0.25">
      <c r="B313" s="8"/>
      <c r="C313" s="9"/>
      <c r="D313" s="9"/>
      <c r="E313" s="9"/>
      <c r="F313" s="9"/>
      <c r="G313" s="9"/>
      <c r="H313" s="9"/>
      <c r="I313" s="9"/>
    </row>
    <row r="314" spans="2:9" x14ac:dyDescent="0.25">
      <c r="B314" s="8"/>
      <c r="C314" s="9"/>
      <c r="D314" s="9"/>
      <c r="E314" s="9"/>
      <c r="F314" s="9"/>
      <c r="G314" s="9"/>
      <c r="H314" s="9"/>
      <c r="I314" s="9"/>
    </row>
    <row r="315" spans="2:9" x14ac:dyDescent="0.25">
      <c r="B315" s="8"/>
      <c r="C315" s="9"/>
      <c r="D315" s="9"/>
      <c r="E315" s="9"/>
      <c r="F315" s="9"/>
      <c r="G315" s="9"/>
      <c r="H315" s="9"/>
      <c r="I315" s="9"/>
    </row>
    <row r="316" spans="2:9" x14ac:dyDescent="0.25">
      <c r="B316" s="8"/>
      <c r="C316" s="9"/>
      <c r="D316" s="9"/>
      <c r="E316" s="9"/>
      <c r="F316" s="9"/>
      <c r="G316" s="9"/>
      <c r="H316" s="9"/>
      <c r="I316" s="9"/>
    </row>
    <row r="317" spans="2:9" x14ac:dyDescent="0.25">
      <c r="B317" s="8"/>
      <c r="C317" s="9"/>
      <c r="D317" s="9"/>
      <c r="E317" s="9"/>
      <c r="F317" s="9"/>
      <c r="G317" s="9"/>
      <c r="H317" s="9"/>
      <c r="I317" s="9"/>
    </row>
    <row r="318" spans="2:9" x14ac:dyDescent="0.25">
      <c r="B318" s="8"/>
      <c r="C318" s="9"/>
      <c r="D318" s="9"/>
      <c r="E318" s="9"/>
      <c r="F318" s="9"/>
      <c r="G318" s="9"/>
      <c r="H318" s="9"/>
      <c r="I318" s="9"/>
    </row>
    <row r="319" spans="2:9" x14ac:dyDescent="0.25">
      <c r="B319" s="8"/>
      <c r="C319" s="9"/>
      <c r="D319" s="9"/>
      <c r="E319" s="9"/>
      <c r="F319" s="9"/>
      <c r="G319" s="9"/>
      <c r="H319" s="9"/>
      <c r="I319" s="9"/>
    </row>
    <row r="320" spans="2:9" x14ac:dyDescent="0.25">
      <c r="B320" s="8"/>
      <c r="C320" s="9"/>
      <c r="D320" s="9"/>
      <c r="E320" s="9"/>
      <c r="F320" s="9"/>
      <c r="G320" s="9"/>
      <c r="H320" s="9"/>
      <c r="I320" s="9"/>
    </row>
    <row r="321" spans="2:9" x14ac:dyDescent="0.25">
      <c r="B321" s="8"/>
      <c r="C321" s="9"/>
      <c r="D321" s="9"/>
      <c r="E321" s="9"/>
      <c r="F321" s="9"/>
      <c r="G321" s="9"/>
      <c r="H321" s="9"/>
      <c r="I321" s="9"/>
    </row>
    <row r="322" spans="2:9" x14ac:dyDescent="0.25">
      <c r="B322" s="8"/>
      <c r="C322" s="9"/>
      <c r="D322" s="9"/>
      <c r="E322" s="9"/>
      <c r="F322" s="9"/>
      <c r="G322" s="9"/>
      <c r="H322" s="9"/>
      <c r="I322" s="9"/>
    </row>
    <row r="323" spans="2:9" x14ac:dyDescent="0.25">
      <c r="B323" s="8"/>
      <c r="C323" s="9"/>
      <c r="D323" s="9"/>
      <c r="E323" s="9"/>
      <c r="F323" s="9"/>
      <c r="G323" s="9"/>
      <c r="H323" s="9"/>
      <c r="I323" s="9"/>
    </row>
    <row r="324" spans="2:9" x14ac:dyDescent="0.25">
      <c r="B324" s="8"/>
      <c r="C324" s="9"/>
      <c r="D324" s="9"/>
      <c r="E324" s="9"/>
      <c r="F324" s="9"/>
      <c r="G324" s="9"/>
      <c r="H324" s="9"/>
      <c r="I324" s="9"/>
    </row>
    <row r="325" spans="2:9" x14ac:dyDescent="0.25">
      <c r="B325" s="8"/>
      <c r="C325" s="9"/>
      <c r="D325" s="9"/>
      <c r="E325" s="9"/>
      <c r="F325" s="9"/>
      <c r="G325" s="9"/>
      <c r="H325" s="9"/>
      <c r="I325" s="9"/>
    </row>
    <row r="326" spans="2:9" x14ac:dyDescent="0.25">
      <c r="B326" s="8"/>
      <c r="C326" s="9"/>
      <c r="D326" s="9"/>
      <c r="E326" s="9"/>
      <c r="F326" s="9"/>
      <c r="G326" s="9"/>
      <c r="H326" s="9"/>
      <c r="I326" s="9"/>
    </row>
    <row r="327" spans="2:9" x14ac:dyDescent="0.25">
      <c r="B327" s="8"/>
      <c r="C327" s="9"/>
      <c r="D327" s="9"/>
      <c r="E327" s="9"/>
      <c r="F327" s="9"/>
      <c r="G327" s="9"/>
      <c r="H327" s="9"/>
      <c r="I327" s="9"/>
    </row>
    <row r="328" spans="2:9" x14ac:dyDescent="0.25">
      <c r="B328" s="8"/>
      <c r="C328" s="9"/>
      <c r="D328" s="9"/>
      <c r="E328" s="9"/>
      <c r="F328" s="9"/>
      <c r="G328" s="9"/>
      <c r="H328" s="9"/>
      <c r="I328" s="9"/>
    </row>
    <row r="329" spans="2:9" x14ac:dyDescent="0.25">
      <c r="B329" s="8"/>
      <c r="C329" s="9"/>
      <c r="D329" s="9"/>
      <c r="E329" s="9"/>
      <c r="F329" s="9"/>
      <c r="G329" s="9"/>
      <c r="H329" s="9"/>
      <c r="I329" s="9"/>
    </row>
    <row r="330" spans="2:9" x14ac:dyDescent="0.25">
      <c r="B330" s="8"/>
      <c r="C330" s="9"/>
      <c r="D330" s="9"/>
      <c r="E330" s="9"/>
      <c r="F330" s="9"/>
      <c r="G330" s="9"/>
      <c r="H330" s="9"/>
      <c r="I330" s="9"/>
    </row>
    <row r="331" spans="2:9" x14ac:dyDescent="0.25">
      <c r="B331" s="8"/>
      <c r="C331" s="9"/>
      <c r="D331" s="9"/>
      <c r="E331" s="9"/>
      <c r="F331" s="9"/>
      <c r="G331" s="9"/>
      <c r="H331" s="9"/>
      <c r="I331" s="9"/>
    </row>
    <row r="332" spans="2:9" x14ac:dyDescent="0.25">
      <c r="B332" s="8"/>
      <c r="C332" s="9"/>
      <c r="D332" s="9"/>
      <c r="E332" s="9"/>
      <c r="F332" s="9"/>
      <c r="G332" s="9"/>
      <c r="H332" s="9"/>
      <c r="I332" s="9"/>
    </row>
    <row r="333" spans="2:9" x14ac:dyDescent="0.25">
      <c r="B333" s="8"/>
      <c r="C333" s="9"/>
      <c r="D333" s="9"/>
      <c r="E333" s="9"/>
      <c r="F333" s="9"/>
      <c r="G333" s="9"/>
      <c r="H333" s="9"/>
      <c r="I333" s="9"/>
    </row>
    <row r="334" spans="2:9" x14ac:dyDescent="0.25">
      <c r="B334" s="8"/>
      <c r="C334" s="9"/>
      <c r="D334" s="9"/>
      <c r="E334" s="9"/>
      <c r="F334" s="9"/>
      <c r="G334" s="9"/>
      <c r="H334" s="9"/>
      <c r="I334" s="9"/>
    </row>
    <row r="335" spans="2:9" x14ac:dyDescent="0.25">
      <c r="B335" s="8"/>
      <c r="C335" s="9"/>
      <c r="D335" s="9"/>
      <c r="E335" s="9"/>
      <c r="F335" s="9"/>
      <c r="G335" s="9"/>
      <c r="H335" s="9"/>
      <c r="I335" s="9"/>
    </row>
    <row r="336" spans="2:9" x14ac:dyDescent="0.25">
      <c r="B336" s="8"/>
      <c r="C336" s="9"/>
      <c r="D336" s="9"/>
      <c r="E336" s="9"/>
      <c r="F336" s="9"/>
      <c r="G336" s="9"/>
      <c r="H336" s="9"/>
      <c r="I336" s="9"/>
    </row>
    <row r="337" spans="2:9" x14ac:dyDescent="0.25">
      <c r="B337" s="8"/>
      <c r="C337" s="9"/>
      <c r="D337" s="9"/>
      <c r="E337" s="9"/>
      <c r="F337" s="9"/>
      <c r="G337" s="9"/>
      <c r="H337" s="9"/>
      <c r="I337" s="9"/>
    </row>
    <row r="338" spans="2:9" x14ac:dyDescent="0.25">
      <c r="B338" s="8"/>
      <c r="C338" s="9"/>
      <c r="D338" s="9"/>
      <c r="E338" s="9"/>
      <c r="F338" s="9"/>
      <c r="G338" s="9"/>
      <c r="H338" s="9"/>
      <c r="I338" s="9"/>
    </row>
    <row r="339" spans="2:9" x14ac:dyDescent="0.25">
      <c r="B339" s="8"/>
      <c r="C339" s="9"/>
      <c r="D339" s="9"/>
      <c r="E339" s="9"/>
      <c r="F339" s="9"/>
      <c r="G339" s="9"/>
      <c r="H339" s="9"/>
      <c r="I339" s="9"/>
    </row>
    <row r="340" spans="2:9" x14ac:dyDescent="0.25">
      <c r="B340" s="8"/>
      <c r="C340" s="9"/>
      <c r="D340" s="9"/>
      <c r="E340" s="9"/>
      <c r="F340" s="9"/>
      <c r="G340" s="9"/>
      <c r="H340" s="9"/>
      <c r="I340" s="9"/>
    </row>
    <row r="341" spans="2:9" x14ac:dyDescent="0.25">
      <c r="B341" s="8"/>
      <c r="C341" s="9"/>
      <c r="D341" s="9"/>
      <c r="E341" s="9"/>
      <c r="F341" s="9"/>
      <c r="G341" s="9"/>
      <c r="H341" s="9"/>
      <c r="I341" s="9"/>
    </row>
    <row r="342" spans="2:9" x14ac:dyDescent="0.25">
      <c r="B342" s="8"/>
      <c r="C342" s="9"/>
      <c r="D342" s="9"/>
      <c r="E342" s="9"/>
      <c r="F342" s="9"/>
      <c r="G342" s="9"/>
      <c r="H342" s="9"/>
      <c r="I342" s="9"/>
    </row>
    <row r="343" spans="2:9" x14ac:dyDescent="0.25">
      <c r="B343" s="8"/>
      <c r="C343" s="9"/>
      <c r="D343" s="9"/>
      <c r="E343" s="9"/>
      <c r="F343" s="9"/>
      <c r="G343" s="9"/>
      <c r="H343" s="9"/>
      <c r="I343" s="9"/>
    </row>
    <row r="344" spans="2:9" x14ac:dyDescent="0.25">
      <c r="B344" s="8"/>
      <c r="C344" s="9"/>
      <c r="D344" s="9"/>
      <c r="E344" s="9"/>
      <c r="F344" s="9"/>
      <c r="G344" s="9"/>
      <c r="H344" s="9"/>
      <c r="I344" s="9"/>
    </row>
    <row r="345" spans="2:9" x14ac:dyDescent="0.25">
      <c r="B345" s="8"/>
      <c r="C345" s="9"/>
      <c r="D345" s="9"/>
      <c r="E345" s="9"/>
      <c r="F345" s="9"/>
      <c r="G345" s="9"/>
      <c r="H345" s="9"/>
      <c r="I345" s="9"/>
    </row>
    <row r="346" spans="2:9" x14ac:dyDescent="0.25">
      <c r="B346" s="8"/>
      <c r="C346" s="9"/>
      <c r="D346" s="9"/>
      <c r="E346" s="9"/>
      <c r="F346" s="9"/>
      <c r="G346" s="9"/>
      <c r="H346" s="9"/>
      <c r="I346" s="9"/>
    </row>
    <row r="347" spans="2:9" x14ac:dyDescent="0.25">
      <c r="B347" s="8"/>
      <c r="C347" s="9"/>
      <c r="D347" s="9"/>
      <c r="E347" s="9"/>
      <c r="F347" s="9"/>
      <c r="G347" s="9"/>
      <c r="H347" s="9"/>
      <c r="I347" s="9"/>
    </row>
    <row r="348" spans="2:9" x14ac:dyDescent="0.25">
      <c r="B348" s="8"/>
      <c r="C348" s="9"/>
      <c r="D348" s="9"/>
      <c r="E348" s="9"/>
      <c r="F348" s="9"/>
      <c r="G348" s="9"/>
      <c r="H348" s="9"/>
      <c r="I348" s="9"/>
    </row>
    <row r="349" spans="2:9" x14ac:dyDescent="0.25">
      <c r="B349" s="8"/>
      <c r="C349" s="9"/>
      <c r="D349" s="9"/>
      <c r="E349" s="9"/>
      <c r="F349" s="9"/>
      <c r="G349" s="9"/>
      <c r="H349" s="9"/>
      <c r="I349" s="9"/>
    </row>
    <row r="350" spans="2:9" x14ac:dyDescent="0.25">
      <c r="B350" s="8"/>
      <c r="C350" s="9"/>
      <c r="D350" s="9"/>
      <c r="E350" s="9"/>
      <c r="F350" s="9"/>
      <c r="G350" s="9"/>
      <c r="H350" s="9"/>
      <c r="I350" s="9"/>
    </row>
    <row r="351" spans="2:9" x14ac:dyDescent="0.25">
      <c r="B351" s="8"/>
      <c r="C351" s="9"/>
      <c r="D351" s="9"/>
      <c r="E351" s="9"/>
      <c r="F351" s="9"/>
      <c r="G351" s="9"/>
      <c r="H351" s="9"/>
      <c r="I351" s="9"/>
    </row>
    <row r="352" spans="2:9" x14ac:dyDescent="0.25">
      <c r="B352" s="8"/>
      <c r="C352" s="9"/>
      <c r="D352" s="9"/>
      <c r="E352" s="9"/>
      <c r="F352" s="9"/>
      <c r="G352" s="9"/>
      <c r="H352" s="9"/>
      <c r="I352" s="9"/>
    </row>
    <row r="353" spans="2:9" x14ac:dyDescent="0.25">
      <c r="B353" s="8"/>
      <c r="C353" s="9"/>
      <c r="D353" s="9"/>
      <c r="E353" s="9"/>
      <c r="F353" s="9"/>
      <c r="G353" s="9"/>
      <c r="H353" s="9"/>
      <c r="I353" s="9"/>
    </row>
    <row r="354" spans="2:9" x14ac:dyDescent="0.25">
      <c r="B354" s="8"/>
      <c r="C354" s="9"/>
      <c r="D354" s="9"/>
      <c r="E354" s="9"/>
      <c r="F354" s="9"/>
      <c r="G354" s="9"/>
      <c r="H354" s="9"/>
      <c r="I354" s="9"/>
    </row>
    <row r="355" spans="2:9" x14ac:dyDescent="0.25">
      <c r="B355" s="8"/>
      <c r="C355" s="9"/>
      <c r="D355" s="9"/>
      <c r="E355" s="9"/>
      <c r="F355" s="9"/>
      <c r="G355" s="9"/>
      <c r="H355" s="9"/>
      <c r="I355" s="9"/>
    </row>
    <row r="356" spans="2:9" x14ac:dyDescent="0.25">
      <c r="B356" s="8"/>
      <c r="C356" s="9"/>
      <c r="D356" s="9"/>
      <c r="E356" s="9"/>
      <c r="F356" s="9"/>
      <c r="G356" s="9"/>
      <c r="H356" s="9"/>
      <c r="I356" s="9"/>
    </row>
    <row r="357" spans="2:9" x14ac:dyDescent="0.25">
      <c r="B357" s="8"/>
      <c r="C357" s="9"/>
      <c r="D357" s="9"/>
      <c r="E357" s="9"/>
      <c r="F357" s="9"/>
      <c r="G357" s="9"/>
      <c r="H357" s="9"/>
      <c r="I357" s="9"/>
    </row>
    <row r="358" spans="2:9" x14ac:dyDescent="0.25">
      <c r="B358" s="8"/>
      <c r="C358" s="9"/>
      <c r="D358" s="9"/>
      <c r="E358" s="9"/>
      <c r="F358" s="9"/>
      <c r="G358" s="9"/>
      <c r="H358" s="9"/>
      <c r="I358" s="9"/>
    </row>
    <row r="359" spans="2:9" x14ac:dyDescent="0.25">
      <c r="B359" s="8"/>
      <c r="C359" s="9"/>
      <c r="D359" s="9"/>
      <c r="E359" s="9"/>
      <c r="F359" s="9"/>
      <c r="G359" s="9"/>
      <c r="H359" s="9"/>
      <c r="I359" s="9"/>
    </row>
    <row r="360" spans="2:9" x14ac:dyDescent="0.25">
      <c r="B360" s="8"/>
      <c r="C360" s="9"/>
      <c r="D360" s="9"/>
      <c r="E360" s="9"/>
      <c r="F360" s="9"/>
      <c r="G360" s="9"/>
      <c r="H360" s="9"/>
      <c r="I360" s="9"/>
    </row>
    <row r="361" spans="2:9" x14ac:dyDescent="0.25">
      <c r="B361" s="8"/>
      <c r="C361" s="9"/>
      <c r="D361" s="9"/>
      <c r="E361" s="9"/>
      <c r="F361" s="9"/>
      <c r="G361" s="9"/>
      <c r="H361" s="9"/>
      <c r="I361" s="9"/>
    </row>
    <row r="362" spans="2:9" x14ac:dyDescent="0.25">
      <c r="B362" s="8"/>
      <c r="C362" s="9"/>
      <c r="D362" s="9"/>
      <c r="E362" s="9"/>
      <c r="F362" s="9"/>
      <c r="G362" s="9"/>
      <c r="H362" s="9"/>
      <c r="I362" s="9"/>
    </row>
    <row r="363" spans="2:9" x14ac:dyDescent="0.25">
      <c r="B363" s="8"/>
      <c r="C363" s="9"/>
      <c r="D363" s="9"/>
      <c r="E363" s="9"/>
      <c r="F363" s="9"/>
      <c r="G363" s="9"/>
      <c r="H363" s="9"/>
      <c r="I363" s="9"/>
    </row>
    <row r="364" spans="2:9" x14ac:dyDescent="0.25">
      <c r="B364" s="8"/>
      <c r="C364" s="9"/>
      <c r="D364" s="9"/>
      <c r="E364" s="9"/>
      <c r="F364" s="9"/>
      <c r="G364" s="9"/>
      <c r="H364" s="9"/>
      <c r="I364" s="9"/>
    </row>
    <row r="365" spans="2:9" x14ac:dyDescent="0.25">
      <c r="B365" s="8"/>
      <c r="C365" s="9"/>
      <c r="D365" s="9"/>
      <c r="E365" s="9"/>
      <c r="F365" s="9"/>
      <c r="G365" s="9"/>
      <c r="H365" s="9"/>
      <c r="I365" s="9"/>
    </row>
    <row r="366" spans="2:9" x14ac:dyDescent="0.25">
      <c r="B366" s="8"/>
      <c r="C366" s="9"/>
      <c r="D366" s="9"/>
      <c r="E366" s="9"/>
      <c r="F366" s="9"/>
      <c r="G366" s="9"/>
      <c r="H366" s="9"/>
      <c r="I366" s="9"/>
    </row>
    <row r="367" spans="2:9" x14ac:dyDescent="0.25">
      <c r="B367" s="8"/>
      <c r="C367" s="9"/>
      <c r="D367" s="9"/>
      <c r="E367" s="9"/>
      <c r="F367" s="9"/>
      <c r="G367" s="9"/>
      <c r="H367" s="9"/>
      <c r="I367" s="9"/>
    </row>
    <row r="368" spans="2:9" x14ac:dyDescent="0.25">
      <c r="B368" s="8"/>
      <c r="C368" s="9"/>
      <c r="D368" s="9"/>
      <c r="E368" s="9"/>
      <c r="F368" s="9"/>
      <c r="G368" s="9"/>
      <c r="H368" s="9"/>
      <c r="I368" s="9"/>
    </row>
    <row r="369" spans="2:9" x14ac:dyDescent="0.25">
      <c r="B369" s="8"/>
      <c r="C369" s="9"/>
      <c r="D369" s="9"/>
      <c r="E369" s="9"/>
      <c r="F369" s="9"/>
      <c r="G369" s="9"/>
      <c r="H369" s="9"/>
      <c r="I369" s="9"/>
    </row>
    <row r="370" spans="2:9" x14ac:dyDescent="0.25">
      <c r="B370" s="8"/>
      <c r="C370" s="9"/>
      <c r="D370" s="9"/>
      <c r="E370" s="9"/>
      <c r="F370" s="9"/>
      <c r="G370" s="9"/>
      <c r="H370" s="9"/>
      <c r="I370" s="9"/>
    </row>
    <row r="371" spans="2:9" x14ac:dyDescent="0.25">
      <c r="B371" s="8"/>
      <c r="C371" s="9"/>
      <c r="D371" s="9"/>
      <c r="E371" s="9"/>
      <c r="F371" s="9"/>
      <c r="G371" s="9"/>
      <c r="H371" s="9"/>
      <c r="I371" s="9"/>
    </row>
    <row r="372" spans="2:9" x14ac:dyDescent="0.25">
      <c r="B372" s="8"/>
      <c r="C372" s="9"/>
      <c r="D372" s="9"/>
      <c r="E372" s="9"/>
      <c r="F372" s="9"/>
      <c r="G372" s="9"/>
      <c r="H372" s="9"/>
      <c r="I372" s="9"/>
    </row>
    <row r="373" spans="2:9" x14ac:dyDescent="0.25">
      <c r="B373" s="8"/>
      <c r="C373" s="9"/>
      <c r="D373" s="9"/>
      <c r="E373" s="9"/>
      <c r="F373" s="9"/>
      <c r="G373" s="9"/>
      <c r="H373" s="9"/>
      <c r="I373" s="9"/>
    </row>
    <row r="374" spans="2:9" x14ac:dyDescent="0.25">
      <c r="B374" s="8"/>
      <c r="C374" s="9"/>
      <c r="D374" s="9"/>
      <c r="E374" s="9"/>
      <c r="F374" s="9"/>
      <c r="G374" s="9"/>
      <c r="H374" s="9"/>
      <c r="I374" s="9"/>
    </row>
    <row r="375" spans="2:9" x14ac:dyDescent="0.25">
      <c r="B375" s="8"/>
      <c r="C375" s="9"/>
      <c r="D375" s="9"/>
      <c r="E375" s="9"/>
      <c r="F375" s="9"/>
      <c r="G375" s="9"/>
      <c r="H375" s="9"/>
      <c r="I375" s="9"/>
    </row>
    <row r="376" spans="2:9" x14ac:dyDescent="0.25">
      <c r="B376" s="8"/>
      <c r="C376" s="9"/>
      <c r="D376" s="9"/>
      <c r="E376" s="9"/>
      <c r="F376" s="9"/>
      <c r="G376" s="9"/>
      <c r="H376" s="9"/>
      <c r="I376" s="9"/>
    </row>
    <row r="377" spans="2:9" x14ac:dyDescent="0.25">
      <c r="B377" s="8"/>
      <c r="C377" s="9"/>
      <c r="D377" s="9"/>
      <c r="E377" s="9"/>
      <c r="F377" s="9"/>
      <c r="G377" s="9"/>
      <c r="H377" s="9"/>
      <c r="I377" s="9"/>
    </row>
    <row r="378" spans="2:9" x14ac:dyDescent="0.25">
      <c r="B378" s="8"/>
      <c r="C378" s="9"/>
      <c r="D378" s="9"/>
      <c r="E378" s="9"/>
      <c r="F378" s="9"/>
      <c r="G378" s="9"/>
      <c r="H378" s="9"/>
      <c r="I378" s="9"/>
    </row>
    <row r="379" spans="2:9" x14ac:dyDescent="0.25">
      <c r="B379" s="8"/>
      <c r="C379" s="9"/>
      <c r="D379" s="9"/>
      <c r="E379" s="9"/>
      <c r="F379" s="9"/>
      <c r="G379" s="9"/>
      <c r="H379" s="9"/>
      <c r="I379" s="9"/>
    </row>
    <row r="380" spans="2:9" x14ac:dyDescent="0.25">
      <c r="B380" s="8"/>
      <c r="C380" s="9"/>
      <c r="D380" s="9"/>
      <c r="E380" s="9"/>
      <c r="F380" s="9"/>
      <c r="G380" s="9"/>
      <c r="H380" s="9"/>
      <c r="I380" s="9"/>
    </row>
    <row r="381" spans="2:9" x14ac:dyDescent="0.25">
      <c r="B381" s="8"/>
      <c r="C381" s="9"/>
      <c r="D381" s="9"/>
      <c r="E381" s="9"/>
      <c r="F381" s="9"/>
      <c r="G381" s="9"/>
      <c r="H381" s="9"/>
      <c r="I381" s="9"/>
    </row>
    <row r="382" spans="2:9" x14ac:dyDescent="0.25">
      <c r="B382" s="8"/>
      <c r="C382" s="9"/>
      <c r="D382" s="9"/>
      <c r="E382" s="9"/>
      <c r="F382" s="9"/>
      <c r="G382" s="9"/>
      <c r="H382" s="9"/>
      <c r="I382" s="9"/>
    </row>
    <row r="383" spans="2:9" x14ac:dyDescent="0.25">
      <c r="B383" s="8"/>
      <c r="C383" s="9"/>
      <c r="D383" s="9"/>
      <c r="E383" s="9"/>
      <c r="F383" s="9"/>
      <c r="G383" s="9"/>
      <c r="H383" s="9"/>
      <c r="I383" s="9"/>
    </row>
    <row r="384" spans="2:9" x14ac:dyDescent="0.25">
      <c r="B384" s="8"/>
      <c r="C384" s="9"/>
      <c r="D384" s="9"/>
      <c r="E384" s="9"/>
      <c r="F384" s="9"/>
      <c r="G384" s="9"/>
      <c r="H384" s="9"/>
      <c r="I384" s="9"/>
    </row>
    <row r="385" spans="2:9" x14ac:dyDescent="0.25">
      <c r="B385" s="8"/>
      <c r="C385" s="9"/>
      <c r="D385" s="9"/>
      <c r="E385" s="9"/>
      <c r="F385" s="9"/>
      <c r="G385" s="9"/>
      <c r="H385" s="9"/>
      <c r="I385" s="9"/>
    </row>
    <row r="386" spans="2:9" x14ac:dyDescent="0.25">
      <c r="B386" s="8"/>
      <c r="C386" s="9"/>
      <c r="D386" s="9"/>
      <c r="E386" s="9"/>
      <c r="F386" s="9"/>
      <c r="G386" s="9"/>
      <c r="H386" s="9"/>
      <c r="I386" s="9"/>
    </row>
    <row r="387" spans="2:9" x14ac:dyDescent="0.25">
      <c r="B387" s="8"/>
      <c r="C387" s="9"/>
      <c r="D387" s="9"/>
      <c r="E387" s="9"/>
      <c r="F387" s="9"/>
      <c r="G387" s="9"/>
      <c r="H387" s="9"/>
      <c r="I387" s="9"/>
    </row>
    <row r="388" spans="2:9" x14ac:dyDescent="0.25">
      <c r="B388" s="8"/>
      <c r="C388" s="9"/>
      <c r="D388" s="9"/>
      <c r="E388" s="9"/>
      <c r="F388" s="9"/>
      <c r="G388" s="9"/>
      <c r="H388" s="9"/>
      <c r="I388" s="9"/>
    </row>
  </sheetData>
  <sheetProtection selectLockedCells="1"/>
  <mergeCells count="3">
    <mergeCell ref="F5:L6"/>
    <mergeCell ref="F7:L8"/>
    <mergeCell ref="B2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Thomson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Kemp</dc:creator>
  <cp:lastModifiedBy>Per Hedbrant</cp:lastModifiedBy>
  <dcterms:created xsi:type="dcterms:W3CDTF">2015-09-17T09:34:15Z</dcterms:created>
  <dcterms:modified xsi:type="dcterms:W3CDTF">2016-01-28T21:57:57Z</dcterms:modified>
</cp:coreProperties>
</file>