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\Dropbox\Pers dropbox\F\Projektarbete15\oil\"/>
    </mc:Choice>
  </mc:AlternateContent>
  <bookViews>
    <workbookView xWindow="0" yWindow="0" windowWidth="24000" windowHeight="1051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" i="1"/>
  <c r="G27" i="1"/>
  <c r="G28" i="1"/>
  <c r="G29" i="1"/>
  <c r="G30" i="1"/>
  <c r="G31" i="1"/>
  <c r="G32" i="1"/>
  <c r="G25" i="1"/>
  <c r="D32" i="1"/>
  <c r="D30" i="1"/>
  <c r="E30" i="1"/>
  <c r="E27" i="1" l="1"/>
  <c r="D27" i="1"/>
  <c r="D28" i="1"/>
  <c r="H27" i="1" l="1"/>
  <c r="I27" i="1" s="1"/>
  <c r="D29" i="1" l="1"/>
  <c r="D31" i="1"/>
  <c r="D33" i="1"/>
  <c r="D34" i="1"/>
  <c r="D35" i="1"/>
  <c r="D36" i="1"/>
  <c r="D37" i="1"/>
  <c r="D38" i="1"/>
  <c r="D39" i="1"/>
  <c r="E39" i="1" s="1"/>
  <c r="F39" i="1" s="1"/>
  <c r="D40" i="1"/>
  <c r="D41" i="1"/>
  <c r="D42" i="1"/>
  <c r="D43" i="1"/>
  <c r="D44" i="1"/>
  <c r="D45" i="1"/>
  <c r="D46" i="1"/>
  <c r="D47" i="1"/>
  <c r="D48" i="1"/>
  <c r="D49" i="1"/>
  <c r="D50" i="1"/>
  <c r="D51" i="1"/>
  <c r="E51" i="1" s="1"/>
  <c r="F51" i="1" s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E67" i="1" s="1"/>
  <c r="F67" i="1" s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E82" i="1" s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E95" i="1" s="1"/>
  <c r="F95" i="1" s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E123" i="1" s="1"/>
  <c r="F123" i="1" s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E139" i="1" s="1"/>
  <c r="F139" i="1" s="1"/>
  <c r="D140" i="1"/>
  <c r="D141" i="1"/>
  <c r="D142" i="1"/>
  <c r="D143" i="1"/>
  <c r="D144" i="1"/>
  <c r="D145" i="1"/>
  <c r="D146" i="1"/>
  <c r="E146" i="1" s="1"/>
  <c r="D147" i="1"/>
  <c r="E147" i="1" s="1"/>
  <c r="D148" i="1"/>
  <c r="E148" i="1" s="1"/>
  <c r="D149" i="1"/>
  <c r="D150" i="1"/>
  <c r="E150" i="1" s="1"/>
  <c r="D151" i="1"/>
  <c r="D152" i="1"/>
  <c r="E152" i="1" s="1"/>
  <c r="D153" i="1"/>
  <c r="D154" i="1"/>
  <c r="E154" i="1" s="1"/>
  <c r="D155" i="1"/>
  <c r="D156" i="1"/>
  <c r="E156" i="1" s="1"/>
  <c r="D157" i="1"/>
  <c r="D158" i="1"/>
  <c r="E158" i="1" s="1"/>
  <c r="D159" i="1"/>
  <c r="E159" i="1" s="1"/>
  <c r="D160" i="1"/>
  <c r="E160" i="1" s="1"/>
  <c r="D161" i="1"/>
  <c r="D162" i="1"/>
  <c r="E162" i="1" s="1"/>
  <c r="D163" i="1"/>
  <c r="D164" i="1"/>
  <c r="E164" i="1" s="1"/>
  <c r="D165" i="1"/>
  <c r="D166" i="1"/>
  <c r="E166" i="1" s="1"/>
  <c r="D167" i="1"/>
  <c r="D168" i="1"/>
  <c r="E168" i="1" s="1"/>
  <c r="D169" i="1"/>
  <c r="D170" i="1"/>
  <c r="E170" i="1" s="1"/>
  <c r="D171" i="1"/>
  <c r="E171" i="1" s="1"/>
  <c r="D172" i="1"/>
  <c r="E172" i="1" s="1"/>
  <c r="D173" i="1"/>
  <c r="D174" i="1"/>
  <c r="E174" i="1" s="1"/>
  <c r="D175" i="1"/>
  <c r="D176" i="1"/>
  <c r="E176" i="1" s="1"/>
  <c r="D177" i="1"/>
  <c r="D178" i="1"/>
  <c r="E178" i="1" s="1"/>
  <c r="D179" i="1"/>
  <c r="D180" i="1"/>
  <c r="E180" i="1" s="1"/>
  <c r="D181" i="1"/>
  <c r="D182" i="1"/>
  <c r="E182" i="1" s="1"/>
  <c r="D183" i="1"/>
  <c r="D184" i="1"/>
  <c r="E184" i="1" s="1"/>
  <c r="D185" i="1"/>
  <c r="D186" i="1"/>
  <c r="E186" i="1" s="1"/>
  <c r="D187" i="1"/>
  <c r="E187" i="1" s="1"/>
  <c r="D188" i="1"/>
  <c r="E188" i="1" s="1"/>
  <c r="D189" i="1"/>
  <c r="D190" i="1"/>
  <c r="E190" i="1" s="1"/>
  <c r="D191" i="1"/>
  <c r="D192" i="1"/>
  <c r="E192" i="1" s="1"/>
  <c r="D193" i="1"/>
  <c r="D194" i="1"/>
  <c r="E194" i="1" s="1"/>
  <c r="D195" i="1"/>
  <c r="D196" i="1"/>
  <c r="E196" i="1" s="1"/>
  <c r="D197" i="1"/>
  <c r="D198" i="1"/>
  <c r="E198" i="1" s="1"/>
  <c r="D199" i="1"/>
  <c r="D200" i="1"/>
  <c r="E200" i="1" s="1"/>
  <c r="D201" i="1"/>
  <c r="D202" i="1"/>
  <c r="E202" i="1" s="1"/>
  <c r="D203" i="1"/>
  <c r="E203" i="1" s="1"/>
  <c r="D204" i="1"/>
  <c r="E204" i="1" s="1"/>
  <c r="D205" i="1"/>
  <c r="D206" i="1"/>
  <c r="E206" i="1" s="1"/>
  <c r="D207" i="1"/>
  <c r="D208" i="1"/>
  <c r="E208" i="1" s="1"/>
  <c r="D209" i="1"/>
  <c r="D210" i="1"/>
  <c r="E210" i="1" s="1"/>
  <c r="D211" i="1"/>
  <c r="D212" i="1"/>
  <c r="E212" i="1" s="1"/>
  <c r="D213" i="1"/>
  <c r="D214" i="1"/>
  <c r="E214" i="1" s="1"/>
  <c r="D215" i="1"/>
  <c r="D216" i="1"/>
  <c r="E216" i="1" s="1"/>
  <c r="D217" i="1"/>
  <c r="D218" i="1"/>
  <c r="E218" i="1" s="1"/>
  <c r="D219" i="1"/>
  <c r="E219" i="1" s="1"/>
  <c r="D220" i="1"/>
  <c r="E220" i="1" s="1"/>
  <c r="D221" i="1"/>
  <c r="D222" i="1"/>
  <c r="E222" i="1" s="1"/>
  <c r="D223" i="1"/>
  <c r="D224" i="1"/>
  <c r="E224" i="1" s="1"/>
  <c r="D225" i="1"/>
  <c r="D226" i="1"/>
  <c r="E226" i="1" s="1"/>
  <c r="D227" i="1"/>
  <c r="D228" i="1"/>
  <c r="E228" i="1" s="1"/>
  <c r="D229" i="1"/>
  <c r="D230" i="1"/>
  <c r="E230" i="1" s="1"/>
  <c r="D231" i="1"/>
  <c r="D232" i="1"/>
  <c r="E232" i="1" s="1"/>
  <c r="D233" i="1"/>
  <c r="D234" i="1"/>
  <c r="E234" i="1" s="1"/>
  <c r="D235" i="1"/>
  <c r="E235" i="1" s="1"/>
  <c r="D236" i="1"/>
  <c r="E236" i="1" s="1"/>
  <c r="D237" i="1"/>
  <c r="D238" i="1"/>
  <c r="E238" i="1" s="1"/>
  <c r="D239" i="1"/>
  <c r="D240" i="1"/>
  <c r="E240" i="1" s="1"/>
  <c r="D241" i="1"/>
  <c r="D242" i="1"/>
  <c r="E242" i="1" s="1"/>
  <c r="D243" i="1"/>
  <c r="D244" i="1"/>
  <c r="E244" i="1" s="1"/>
  <c r="D245" i="1"/>
  <c r="D246" i="1"/>
  <c r="E246" i="1" s="1"/>
  <c r="D247" i="1"/>
  <c r="D248" i="1"/>
  <c r="E248" i="1" s="1"/>
  <c r="D249" i="1"/>
  <c r="D250" i="1"/>
  <c r="E250" i="1" s="1"/>
  <c r="D251" i="1"/>
  <c r="E251" i="1" s="1"/>
  <c r="D252" i="1"/>
  <c r="E252" i="1" s="1"/>
  <c r="D253" i="1"/>
  <c r="D254" i="1"/>
  <c r="E254" i="1" s="1"/>
  <c r="D255" i="1"/>
  <c r="D256" i="1"/>
  <c r="E256" i="1" s="1"/>
  <c r="D257" i="1"/>
  <c r="D258" i="1"/>
  <c r="E258" i="1" s="1"/>
  <c r="D259" i="1"/>
  <c r="D260" i="1"/>
  <c r="E260" i="1" s="1"/>
  <c r="D261" i="1"/>
  <c r="D262" i="1"/>
  <c r="E262" i="1" s="1"/>
  <c r="D263" i="1"/>
  <c r="D264" i="1"/>
  <c r="E264" i="1" s="1"/>
  <c r="C26" i="1"/>
  <c r="F82" i="1"/>
  <c r="C25" i="1"/>
  <c r="E25" i="1"/>
  <c r="F25" i="1" s="1"/>
  <c r="H25" i="1" s="1"/>
  <c r="I25" i="1" s="1"/>
  <c r="E26" i="1"/>
  <c r="F26" i="1" s="1"/>
  <c r="E211" i="1" l="1"/>
  <c r="E199" i="1"/>
  <c r="E191" i="1"/>
  <c r="E131" i="1"/>
  <c r="F131" i="1" s="1"/>
  <c r="E119" i="1"/>
  <c r="F119" i="1" s="1"/>
  <c r="E103" i="1"/>
  <c r="F103" i="1" s="1"/>
  <c r="E91" i="1"/>
  <c r="F91" i="1" s="1"/>
  <c r="E83" i="1"/>
  <c r="F83" i="1" s="1"/>
  <c r="E59" i="1"/>
  <c r="F59" i="1" s="1"/>
  <c r="E55" i="1"/>
  <c r="F55" i="1" s="1"/>
  <c r="E43" i="1"/>
  <c r="F43" i="1" s="1"/>
  <c r="E35" i="1"/>
  <c r="F35" i="1" s="1"/>
  <c r="E142" i="1"/>
  <c r="F142" i="1" s="1"/>
  <c r="E138" i="1"/>
  <c r="F138" i="1" s="1"/>
  <c r="E134" i="1"/>
  <c r="F134" i="1" s="1"/>
  <c r="E130" i="1"/>
  <c r="F130" i="1" s="1"/>
  <c r="E126" i="1"/>
  <c r="F126" i="1" s="1"/>
  <c r="E122" i="1"/>
  <c r="F122" i="1" s="1"/>
  <c r="E118" i="1"/>
  <c r="F118" i="1" s="1"/>
  <c r="E114" i="1"/>
  <c r="F114" i="1" s="1"/>
  <c r="E110" i="1"/>
  <c r="F110" i="1" s="1"/>
  <c r="E106" i="1"/>
  <c r="F106" i="1" s="1"/>
  <c r="E102" i="1"/>
  <c r="F102" i="1" s="1"/>
  <c r="E98" i="1"/>
  <c r="F98" i="1" s="1"/>
  <c r="E94" i="1"/>
  <c r="F94" i="1" s="1"/>
  <c r="E90" i="1"/>
  <c r="F90" i="1" s="1"/>
  <c r="E86" i="1"/>
  <c r="F86" i="1" s="1"/>
  <c r="E78" i="1"/>
  <c r="F78" i="1" s="1"/>
  <c r="E74" i="1"/>
  <c r="F74" i="1" s="1"/>
  <c r="E70" i="1"/>
  <c r="F70" i="1" s="1"/>
  <c r="F66" i="1"/>
  <c r="E66" i="1"/>
  <c r="E62" i="1"/>
  <c r="F62" i="1" s="1"/>
  <c r="F58" i="1"/>
  <c r="E58" i="1"/>
  <c r="E54" i="1"/>
  <c r="F54" i="1" s="1"/>
  <c r="F50" i="1"/>
  <c r="E50" i="1"/>
  <c r="E46" i="1"/>
  <c r="F46" i="1" s="1"/>
  <c r="F42" i="1"/>
  <c r="E42" i="1"/>
  <c r="E38" i="1"/>
  <c r="F38" i="1" s="1"/>
  <c r="F34" i="1"/>
  <c r="E34" i="1"/>
  <c r="F30" i="1"/>
  <c r="E259" i="1"/>
  <c r="E247" i="1"/>
  <c r="E239" i="1"/>
  <c r="E227" i="1"/>
  <c r="F227" i="1" s="1"/>
  <c r="H227" i="1" s="1"/>
  <c r="I227" i="1" s="1"/>
  <c r="E215" i="1"/>
  <c r="E179" i="1"/>
  <c r="F179" i="1" s="1"/>
  <c r="E167" i="1"/>
  <c r="E155" i="1"/>
  <c r="E111" i="1"/>
  <c r="F111" i="1" s="1"/>
  <c r="E99" i="1"/>
  <c r="F99" i="1" s="1"/>
  <c r="E87" i="1"/>
  <c r="F87" i="1" s="1"/>
  <c r="E79" i="1"/>
  <c r="F79" i="1" s="1"/>
  <c r="E71" i="1"/>
  <c r="F71" i="1" s="1"/>
  <c r="E63" i="1"/>
  <c r="F63" i="1" s="1"/>
  <c r="E47" i="1"/>
  <c r="F47" i="1" s="1"/>
  <c r="E31" i="1"/>
  <c r="F31" i="1" s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F129" i="1"/>
  <c r="E129" i="1"/>
  <c r="F125" i="1"/>
  <c r="E125" i="1"/>
  <c r="F121" i="1"/>
  <c r="E121" i="1"/>
  <c r="F117" i="1"/>
  <c r="E117" i="1"/>
  <c r="F113" i="1"/>
  <c r="E113" i="1"/>
  <c r="F109" i="1"/>
  <c r="E109" i="1"/>
  <c r="F105" i="1"/>
  <c r="E105" i="1"/>
  <c r="F101" i="1"/>
  <c r="E101" i="1"/>
  <c r="F97" i="1"/>
  <c r="E97" i="1"/>
  <c r="F93" i="1"/>
  <c r="E93" i="1"/>
  <c r="F89" i="1"/>
  <c r="E89" i="1"/>
  <c r="F85" i="1"/>
  <c r="E85" i="1"/>
  <c r="F81" i="1"/>
  <c r="E81" i="1"/>
  <c r="F77" i="1"/>
  <c r="E77" i="1"/>
  <c r="F73" i="1"/>
  <c r="E73" i="1"/>
  <c r="F69" i="1"/>
  <c r="E69" i="1"/>
  <c r="F65" i="1"/>
  <c r="E65" i="1"/>
  <c r="F61" i="1"/>
  <c r="E61" i="1"/>
  <c r="F57" i="1"/>
  <c r="E57" i="1"/>
  <c r="F53" i="1"/>
  <c r="E53" i="1"/>
  <c r="F49" i="1"/>
  <c r="E49" i="1"/>
  <c r="F45" i="1"/>
  <c r="E45" i="1"/>
  <c r="F41" i="1"/>
  <c r="E41" i="1"/>
  <c r="F37" i="1"/>
  <c r="E37" i="1"/>
  <c r="F33" i="1"/>
  <c r="E33" i="1"/>
  <c r="F29" i="1"/>
  <c r="E29" i="1"/>
  <c r="E263" i="1"/>
  <c r="E255" i="1"/>
  <c r="E243" i="1"/>
  <c r="E231" i="1"/>
  <c r="E223" i="1"/>
  <c r="E207" i="1"/>
  <c r="E195" i="1"/>
  <c r="E183" i="1"/>
  <c r="E175" i="1"/>
  <c r="E163" i="1"/>
  <c r="E151" i="1"/>
  <c r="F143" i="1"/>
  <c r="E143" i="1"/>
  <c r="F135" i="1"/>
  <c r="E135" i="1"/>
  <c r="F127" i="1"/>
  <c r="E127" i="1"/>
  <c r="F115" i="1"/>
  <c r="H115" i="1" s="1"/>
  <c r="I115" i="1" s="1"/>
  <c r="E115" i="1"/>
  <c r="F107" i="1"/>
  <c r="E107" i="1"/>
  <c r="F75" i="1"/>
  <c r="E75" i="1"/>
  <c r="F144" i="1"/>
  <c r="E144" i="1"/>
  <c r="F140" i="1"/>
  <c r="E140" i="1"/>
  <c r="F136" i="1"/>
  <c r="E136" i="1"/>
  <c r="F132" i="1"/>
  <c r="E132" i="1"/>
  <c r="F128" i="1"/>
  <c r="E128" i="1"/>
  <c r="F124" i="1"/>
  <c r="E124" i="1"/>
  <c r="F120" i="1"/>
  <c r="E120" i="1"/>
  <c r="F116" i="1"/>
  <c r="E116" i="1"/>
  <c r="F112" i="1"/>
  <c r="E112" i="1"/>
  <c r="F108" i="1"/>
  <c r="E108" i="1"/>
  <c r="F104" i="1"/>
  <c r="E104" i="1"/>
  <c r="F100" i="1"/>
  <c r="E100" i="1"/>
  <c r="F96" i="1"/>
  <c r="E96" i="1"/>
  <c r="F92" i="1"/>
  <c r="E92" i="1"/>
  <c r="F88" i="1"/>
  <c r="E88" i="1"/>
  <c r="F84" i="1"/>
  <c r="E84" i="1"/>
  <c r="F80" i="1"/>
  <c r="E80" i="1"/>
  <c r="F76" i="1"/>
  <c r="E76" i="1"/>
  <c r="F72" i="1"/>
  <c r="E72" i="1"/>
  <c r="F68" i="1"/>
  <c r="E68" i="1"/>
  <c r="F64" i="1"/>
  <c r="E64" i="1"/>
  <c r="F60" i="1"/>
  <c r="E60" i="1"/>
  <c r="F56" i="1"/>
  <c r="E56" i="1"/>
  <c r="F52" i="1"/>
  <c r="E52" i="1"/>
  <c r="F48" i="1"/>
  <c r="E48" i="1"/>
  <c r="F44" i="1"/>
  <c r="E44" i="1"/>
  <c r="F40" i="1"/>
  <c r="E40" i="1"/>
  <c r="F36" i="1"/>
  <c r="E36" i="1"/>
  <c r="F32" i="1"/>
  <c r="E32" i="1"/>
  <c r="F28" i="1"/>
  <c r="E28" i="1"/>
  <c r="F27" i="1"/>
  <c r="H28" i="1"/>
  <c r="I28" i="1" s="1"/>
  <c r="F157" i="1"/>
  <c r="H157" i="1" s="1"/>
  <c r="I157" i="1" s="1"/>
  <c r="F155" i="1"/>
  <c r="H155" i="1" s="1"/>
  <c r="I155" i="1" s="1"/>
  <c r="H26" i="1"/>
  <c r="I26" i="1" s="1"/>
  <c r="F153" i="1"/>
  <c r="F261" i="1"/>
  <c r="H261" i="1" s="1"/>
  <c r="I261" i="1" s="1"/>
  <c r="F253" i="1"/>
  <c r="H253" i="1" s="1"/>
  <c r="I253" i="1" s="1"/>
  <c r="F249" i="1"/>
  <c r="F245" i="1"/>
  <c r="F241" i="1"/>
  <c r="F237" i="1"/>
  <c r="H237" i="1" s="1"/>
  <c r="I237" i="1" s="1"/>
  <c r="F233" i="1"/>
  <c r="F229" i="1"/>
  <c r="H229" i="1" s="1"/>
  <c r="I229" i="1" s="1"/>
  <c r="F223" i="1"/>
  <c r="F219" i="1"/>
  <c r="H219" i="1" s="1"/>
  <c r="I219" i="1" s="1"/>
  <c r="F215" i="1"/>
  <c r="H215" i="1" s="1"/>
  <c r="I215" i="1" s="1"/>
  <c r="F211" i="1"/>
  <c r="H211" i="1" s="1"/>
  <c r="I211" i="1" s="1"/>
  <c r="F203" i="1"/>
  <c r="F199" i="1"/>
  <c r="F195" i="1"/>
  <c r="F191" i="1"/>
  <c r="H191" i="1" s="1"/>
  <c r="I191" i="1" s="1"/>
  <c r="F187" i="1"/>
  <c r="H187" i="1" s="1"/>
  <c r="I187" i="1" s="1"/>
  <c r="F183" i="1"/>
  <c r="H183" i="1" s="1"/>
  <c r="I183" i="1" s="1"/>
  <c r="F171" i="1"/>
  <c r="H171" i="1" s="1"/>
  <c r="I171" i="1" s="1"/>
  <c r="F167" i="1"/>
  <c r="H167" i="1" s="1"/>
  <c r="I167" i="1" s="1"/>
  <c r="F163" i="1"/>
  <c r="H163" i="1" s="1"/>
  <c r="I163" i="1" s="1"/>
  <c r="F145" i="1"/>
  <c r="F263" i="1"/>
  <c r="H263" i="1" s="1"/>
  <c r="I263" i="1" s="1"/>
  <c r="F259" i="1"/>
  <c r="H259" i="1" s="1"/>
  <c r="I259" i="1" s="1"/>
  <c r="F251" i="1"/>
  <c r="H251" i="1" s="1"/>
  <c r="I251" i="1" s="1"/>
  <c r="F243" i="1"/>
  <c r="F239" i="1"/>
  <c r="H239" i="1" s="1"/>
  <c r="I239" i="1" s="1"/>
  <c r="F235" i="1"/>
  <c r="H235" i="1" s="1"/>
  <c r="I235" i="1" s="1"/>
  <c r="F231" i="1"/>
  <c r="F225" i="1"/>
  <c r="H225" i="1" s="1"/>
  <c r="I225" i="1" s="1"/>
  <c r="F221" i="1"/>
  <c r="H221" i="1" s="1"/>
  <c r="I221" i="1" s="1"/>
  <c r="F209" i="1"/>
  <c r="F205" i="1"/>
  <c r="H205" i="1" s="1"/>
  <c r="I205" i="1" s="1"/>
  <c r="F201" i="1"/>
  <c r="H201" i="1" s="1"/>
  <c r="I201" i="1" s="1"/>
  <c r="F197" i="1"/>
  <c r="H197" i="1" s="1"/>
  <c r="I197" i="1" s="1"/>
  <c r="F193" i="1"/>
  <c r="F189" i="1"/>
  <c r="H189" i="1" s="1"/>
  <c r="I189" i="1" s="1"/>
  <c r="F185" i="1"/>
  <c r="H185" i="1" s="1"/>
  <c r="I185" i="1" s="1"/>
  <c r="F177" i="1"/>
  <c r="F173" i="1"/>
  <c r="H173" i="1" s="1"/>
  <c r="I173" i="1" s="1"/>
  <c r="F169" i="1"/>
  <c r="F161" i="1"/>
  <c r="H161" i="1" s="1"/>
  <c r="I161" i="1" s="1"/>
  <c r="F260" i="1"/>
  <c r="F255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8" i="1"/>
  <c r="F150" i="1"/>
  <c r="F146" i="1"/>
  <c r="F262" i="1"/>
  <c r="F254" i="1"/>
  <c r="F246" i="1"/>
  <c r="F238" i="1"/>
  <c r="F230" i="1"/>
  <c r="F222" i="1"/>
  <c r="H222" i="1" s="1"/>
  <c r="I222" i="1" s="1"/>
  <c r="F214" i="1"/>
  <c r="F206" i="1"/>
  <c r="F198" i="1"/>
  <c r="F190" i="1"/>
  <c r="F182" i="1"/>
  <c r="F174" i="1"/>
  <c r="F166" i="1"/>
  <c r="F152" i="1"/>
  <c r="F149" i="1"/>
  <c r="H149" i="1" s="1"/>
  <c r="I149" i="1" s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4" i="1"/>
  <c r="F148" i="1"/>
  <c r="F258" i="1"/>
  <c r="F250" i="1"/>
  <c r="F242" i="1"/>
  <c r="F234" i="1"/>
  <c r="H234" i="1" s="1"/>
  <c r="I234" i="1" s="1"/>
  <c r="F226" i="1"/>
  <c r="F218" i="1"/>
  <c r="F210" i="1"/>
  <c r="F202" i="1"/>
  <c r="F194" i="1"/>
  <c r="F186" i="1"/>
  <c r="F178" i="1"/>
  <c r="F170" i="1"/>
  <c r="F162" i="1"/>
  <c r="F159" i="1"/>
  <c r="H159" i="1" s="1"/>
  <c r="I159" i="1" s="1"/>
  <c r="F156" i="1"/>
  <c r="F151" i="1"/>
  <c r="F147" i="1"/>
  <c r="H144" i="1"/>
  <c r="I144" i="1" s="1"/>
  <c r="H96" i="1"/>
  <c r="I96" i="1" s="1"/>
  <c r="H56" i="1"/>
  <c r="I56" i="1" s="1"/>
  <c r="H136" i="1"/>
  <c r="I136" i="1" s="1"/>
  <c r="H140" i="1"/>
  <c r="I140" i="1" s="1"/>
  <c r="H132" i="1"/>
  <c r="I132" i="1" s="1"/>
  <c r="H124" i="1"/>
  <c r="I124" i="1" s="1"/>
  <c r="H116" i="1"/>
  <c r="I116" i="1" s="1"/>
  <c r="H108" i="1"/>
  <c r="I108" i="1" s="1"/>
  <c r="H100" i="1"/>
  <c r="I100" i="1" s="1"/>
  <c r="H92" i="1"/>
  <c r="I92" i="1" s="1"/>
  <c r="H84" i="1"/>
  <c r="I84" i="1" s="1"/>
  <c r="H76" i="1"/>
  <c r="I76" i="1" s="1"/>
  <c r="H68" i="1"/>
  <c r="I68" i="1" s="1"/>
  <c r="H60" i="1"/>
  <c r="I60" i="1" s="1"/>
  <c r="H52" i="1"/>
  <c r="I52" i="1" s="1"/>
  <c r="H44" i="1"/>
  <c r="I44" i="1" s="1"/>
  <c r="H36" i="1"/>
  <c r="I36" i="1" s="1"/>
  <c r="H82" i="1"/>
  <c r="I82" i="1" s="1"/>
  <c r="H66" i="1"/>
  <c r="I66" i="1" s="1"/>
  <c r="H58" i="1"/>
  <c r="I58" i="1" s="1"/>
  <c r="H29" i="1"/>
  <c r="I29" i="1" s="1"/>
  <c r="H50" i="1"/>
  <c r="I50" i="1" s="1"/>
  <c r="H42" i="1"/>
  <c r="I42" i="1" s="1"/>
  <c r="H34" i="1"/>
  <c r="I34" i="1" s="1"/>
  <c r="H143" i="1"/>
  <c r="I143" i="1" s="1"/>
  <c r="H139" i="1"/>
  <c r="I139" i="1" s="1"/>
  <c r="H127" i="1"/>
  <c r="I127" i="1" s="1"/>
  <c r="H123" i="1"/>
  <c r="I123" i="1" s="1"/>
  <c r="H117" i="1"/>
  <c r="I117" i="1" s="1"/>
  <c r="H109" i="1"/>
  <c r="I109" i="1" s="1"/>
  <c r="H107" i="1"/>
  <c r="I107" i="1" s="1"/>
  <c r="H101" i="1"/>
  <c r="I101" i="1" s="1"/>
  <c r="H95" i="1"/>
  <c r="I95" i="1" s="1"/>
  <c r="H93" i="1"/>
  <c r="I93" i="1" s="1"/>
  <c r="H85" i="1"/>
  <c r="I85" i="1" s="1"/>
  <c r="H77" i="1"/>
  <c r="I77" i="1" s="1"/>
  <c r="H69" i="1"/>
  <c r="I69" i="1" s="1"/>
  <c r="H67" i="1"/>
  <c r="I67" i="1" s="1"/>
  <c r="H61" i="1"/>
  <c r="I61" i="1" s="1"/>
  <c r="H53" i="1"/>
  <c r="I53" i="1" s="1"/>
  <c r="H51" i="1"/>
  <c r="I51" i="1" s="1"/>
  <c r="H45" i="1"/>
  <c r="I45" i="1" s="1"/>
  <c r="H39" i="1"/>
  <c r="I39" i="1" s="1"/>
  <c r="H37" i="1"/>
  <c r="I37" i="1" s="1"/>
  <c r="H125" i="1"/>
  <c r="I125" i="1" s="1"/>
  <c r="F141" i="1"/>
  <c r="F137" i="1"/>
  <c r="H47" i="1" l="1"/>
  <c r="I47" i="1" s="1"/>
  <c r="H79" i="1"/>
  <c r="I79" i="1" s="1"/>
  <c r="H103" i="1"/>
  <c r="I103" i="1" s="1"/>
  <c r="H54" i="1"/>
  <c r="I54" i="1" s="1"/>
  <c r="H41" i="1"/>
  <c r="I41" i="1" s="1"/>
  <c r="H57" i="1"/>
  <c r="I57" i="1" s="1"/>
  <c r="H65" i="1"/>
  <c r="I65" i="1" s="1"/>
  <c r="H73" i="1"/>
  <c r="I73" i="1" s="1"/>
  <c r="H81" i="1"/>
  <c r="I81" i="1" s="1"/>
  <c r="H89" i="1"/>
  <c r="I89" i="1" s="1"/>
  <c r="H97" i="1"/>
  <c r="I97" i="1" s="1"/>
  <c r="H105" i="1"/>
  <c r="I105" i="1" s="1"/>
  <c r="H113" i="1"/>
  <c r="I113" i="1" s="1"/>
  <c r="H121" i="1"/>
  <c r="I121" i="1" s="1"/>
  <c r="H129" i="1"/>
  <c r="I129" i="1" s="1"/>
  <c r="H78" i="1"/>
  <c r="I78" i="1" s="1"/>
  <c r="H118" i="1"/>
  <c r="I118" i="1" s="1"/>
  <c r="H74" i="1"/>
  <c r="I74" i="1" s="1"/>
  <c r="H102" i="1"/>
  <c r="I102" i="1" s="1"/>
  <c r="H134" i="1"/>
  <c r="I134" i="1" s="1"/>
  <c r="H32" i="1"/>
  <c r="I32" i="1" s="1"/>
  <c r="H64" i="1"/>
  <c r="I64" i="1" s="1"/>
  <c r="H104" i="1"/>
  <c r="I104" i="1" s="1"/>
  <c r="H169" i="1"/>
  <c r="I169" i="1" s="1"/>
  <c r="H223" i="1"/>
  <c r="I223" i="1" s="1"/>
  <c r="H241" i="1"/>
  <c r="I241" i="1" s="1"/>
  <c r="H31" i="1"/>
  <c r="I31" i="1" s="1"/>
  <c r="H55" i="1"/>
  <c r="I55" i="1" s="1"/>
  <c r="H119" i="1"/>
  <c r="I119" i="1" s="1"/>
  <c r="H38" i="1"/>
  <c r="I38" i="1" s="1"/>
  <c r="H114" i="1"/>
  <c r="I114" i="1" s="1"/>
  <c r="H98" i="1"/>
  <c r="I98" i="1" s="1"/>
  <c r="H33" i="1"/>
  <c r="I33" i="1" s="1"/>
  <c r="H49" i="1"/>
  <c r="I49" i="1" s="1"/>
  <c r="H35" i="1"/>
  <c r="I35" i="1" s="1"/>
  <c r="H43" i="1"/>
  <c r="I43" i="1" s="1"/>
  <c r="H59" i="1"/>
  <c r="I59" i="1" s="1"/>
  <c r="H75" i="1"/>
  <c r="I75" i="1" s="1"/>
  <c r="H83" i="1"/>
  <c r="I83" i="1" s="1"/>
  <c r="H91" i="1"/>
  <c r="I91" i="1" s="1"/>
  <c r="H99" i="1"/>
  <c r="I99" i="1" s="1"/>
  <c r="H131" i="1"/>
  <c r="I131" i="1" s="1"/>
  <c r="H30" i="1"/>
  <c r="I30" i="1" s="1"/>
  <c r="H46" i="1"/>
  <c r="I46" i="1" s="1"/>
  <c r="H90" i="1"/>
  <c r="I90" i="1" s="1"/>
  <c r="H122" i="1"/>
  <c r="I122" i="1" s="1"/>
  <c r="H62" i="1"/>
  <c r="I62" i="1" s="1"/>
  <c r="H106" i="1"/>
  <c r="I106" i="1" s="1"/>
  <c r="H138" i="1"/>
  <c r="I138" i="1" s="1"/>
  <c r="H80" i="1"/>
  <c r="I80" i="1" s="1"/>
  <c r="H40" i="1"/>
  <c r="I40" i="1" s="1"/>
  <c r="H72" i="1"/>
  <c r="I72" i="1" s="1"/>
  <c r="H112" i="1"/>
  <c r="I112" i="1" s="1"/>
  <c r="H151" i="1"/>
  <c r="I151" i="1" s="1"/>
  <c r="H244" i="1"/>
  <c r="I244" i="1" s="1"/>
  <c r="H193" i="1"/>
  <c r="I193" i="1" s="1"/>
  <c r="H209" i="1"/>
  <c r="I209" i="1" s="1"/>
  <c r="H153" i="1"/>
  <c r="I153" i="1" s="1"/>
  <c r="H63" i="1"/>
  <c r="I63" i="1" s="1"/>
  <c r="H71" i="1"/>
  <c r="I71" i="1" s="1"/>
  <c r="H87" i="1"/>
  <c r="I87" i="1" s="1"/>
  <c r="H111" i="1"/>
  <c r="I111" i="1" s="1"/>
  <c r="H70" i="1"/>
  <c r="I70" i="1" s="1"/>
  <c r="H130" i="1"/>
  <c r="I130" i="1" s="1"/>
  <c r="H135" i="1"/>
  <c r="I135" i="1" s="1"/>
  <c r="H94" i="1"/>
  <c r="I94" i="1" s="1"/>
  <c r="H126" i="1"/>
  <c r="I126" i="1" s="1"/>
  <c r="H86" i="1"/>
  <c r="I86" i="1" s="1"/>
  <c r="H110" i="1"/>
  <c r="I110" i="1" s="1"/>
  <c r="H142" i="1"/>
  <c r="I142" i="1" s="1"/>
  <c r="H120" i="1"/>
  <c r="I120" i="1" s="1"/>
  <c r="H48" i="1"/>
  <c r="I48" i="1" s="1"/>
  <c r="H88" i="1"/>
  <c r="I88" i="1" s="1"/>
  <c r="H128" i="1"/>
  <c r="I128" i="1" s="1"/>
  <c r="H177" i="1"/>
  <c r="I177" i="1" s="1"/>
  <c r="H145" i="1"/>
  <c r="I145" i="1" s="1"/>
  <c r="H195" i="1"/>
  <c r="I195" i="1" s="1"/>
  <c r="H233" i="1"/>
  <c r="I233" i="1" s="1"/>
  <c r="H249" i="1"/>
  <c r="I249" i="1" s="1"/>
  <c r="D21" i="1"/>
  <c r="H168" i="1"/>
  <c r="I168" i="1" s="1"/>
  <c r="H146" i="1"/>
  <c r="I146" i="1" s="1"/>
  <c r="H147" i="1"/>
  <c r="I147" i="1" s="1"/>
  <c r="H182" i="1"/>
  <c r="I182" i="1" s="1"/>
  <c r="H232" i="1"/>
  <c r="I232" i="1" s="1"/>
  <c r="H264" i="1"/>
  <c r="I264" i="1" s="1"/>
  <c r="H206" i="1"/>
  <c r="I206" i="1" s="1"/>
  <c r="H254" i="1"/>
  <c r="I254" i="1" s="1"/>
  <c r="H214" i="1"/>
  <c r="I214" i="1" s="1"/>
  <c r="H198" i="1"/>
  <c r="I198" i="1" s="1"/>
  <c r="H172" i="1"/>
  <c r="I172" i="1" s="1"/>
  <c r="H236" i="1"/>
  <c r="I236" i="1" s="1"/>
  <c r="H164" i="1"/>
  <c r="I164" i="1" s="1"/>
  <c r="H188" i="1"/>
  <c r="I188" i="1" s="1"/>
  <c r="H204" i="1"/>
  <c r="I204" i="1" s="1"/>
  <c r="H228" i="1"/>
  <c r="I228" i="1" s="1"/>
  <c r="H154" i="1"/>
  <c r="I154" i="1" s="1"/>
  <c r="H224" i="1"/>
  <c r="I224" i="1" s="1"/>
  <c r="H238" i="1"/>
  <c r="I238" i="1" s="1"/>
  <c r="F165" i="1"/>
  <c r="H165" i="1" s="1"/>
  <c r="I165" i="1" s="1"/>
  <c r="H178" i="1"/>
  <c r="I178" i="1" s="1"/>
  <c r="H218" i="1"/>
  <c r="I218" i="1" s="1"/>
  <c r="H176" i="1"/>
  <c r="I176" i="1" s="1"/>
  <c r="H216" i="1"/>
  <c r="I216" i="1" s="1"/>
  <c r="H248" i="1"/>
  <c r="I248" i="1" s="1"/>
  <c r="H148" i="1"/>
  <c r="I148" i="1" s="1"/>
  <c r="H156" i="1"/>
  <c r="I156" i="1" s="1"/>
  <c r="H208" i="1"/>
  <c r="I208" i="1" s="1"/>
  <c r="H256" i="1"/>
  <c r="I256" i="1" s="1"/>
  <c r="H152" i="1"/>
  <c r="I152" i="1" s="1"/>
  <c r="H174" i="1"/>
  <c r="I174" i="1" s="1"/>
  <c r="H230" i="1"/>
  <c r="I230" i="1" s="1"/>
  <c r="H246" i="1"/>
  <c r="I246" i="1" s="1"/>
  <c r="H199" i="1"/>
  <c r="I199" i="1" s="1"/>
  <c r="H179" i="1"/>
  <c r="I179" i="1" s="1"/>
  <c r="H166" i="1"/>
  <c r="I166" i="1" s="1"/>
  <c r="H190" i="1"/>
  <c r="I190" i="1" s="1"/>
  <c r="H262" i="1"/>
  <c r="I262" i="1" s="1"/>
  <c r="H245" i="1"/>
  <c r="I245" i="1" s="1"/>
  <c r="H220" i="1"/>
  <c r="I220" i="1" s="1"/>
  <c r="H260" i="1"/>
  <c r="I260" i="1" s="1"/>
  <c r="H170" i="1"/>
  <c r="I170" i="1" s="1"/>
  <c r="H242" i="1"/>
  <c r="I242" i="1" s="1"/>
  <c r="H200" i="1"/>
  <c r="I200" i="1" s="1"/>
  <c r="F217" i="1"/>
  <c r="H217" i="1" s="1"/>
  <c r="I217" i="1" s="1"/>
  <c r="F175" i="1"/>
  <c r="H175" i="1" s="1"/>
  <c r="I175" i="1" s="1"/>
  <c r="H196" i="1"/>
  <c r="I196" i="1" s="1"/>
  <c r="H212" i="1"/>
  <c r="I212" i="1" s="1"/>
  <c r="H252" i="1"/>
  <c r="I252" i="1" s="1"/>
  <c r="H243" i="1"/>
  <c r="I243" i="1" s="1"/>
  <c r="H194" i="1"/>
  <c r="I194" i="1" s="1"/>
  <c r="H210" i="1"/>
  <c r="I210" i="1" s="1"/>
  <c r="H258" i="1"/>
  <c r="I258" i="1" s="1"/>
  <c r="H150" i="1"/>
  <c r="I150" i="1" s="1"/>
  <c r="H180" i="1"/>
  <c r="I180" i="1" s="1"/>
  <c r="H255" i="1"/>
  <c r="I255" i="1" s="1"/>
  <c r="H192" i="1"/>
  <c r="I192" i="1" s="1"/>
  <c r="H203" i="1"/>
  <c r="I203" i="1" s="1"/>
  <c r="H186" i="1"/>
  <c r="I186" i="1" s="1"/>
  <c r="H250" i="1"/>
  <c r="I250" i="1" s="1"/>
  <c r="H231" i="1"/>
  <c r="I231" i="1" s="1"/>
  <c r="F181" i="1"/>
  <c r="H181" i="1" s="1"/>
  <c r="I181" i="1" s="1"/>
  <c r="H202" i="1"/>
  <c r="I202" i="1" s="1"/>
  <c r="F213" i="1"/>
  <c r="H213" i="1" s="1"/>
  <c r="I213" i="1" s="1"/>
  <c r="H160" i="1"/>
  <c r="I160" i="1" s="1"/>
  <c r="H240" i="1"/>
  <c r="I240" i="1" s="1"/>
  <c r="F207" i="1"/>
  <c r="H207" i="1" s="1"/>
  <c r="I207" i="1" s="1"/>
  <c r="F247" i="1"/>
  <c r="H247" i="1" s="1"/>
  <c r="I247" i="1" s="1"/>
  <c r="F257" i="1"/>
  <c r="H257" i="1" s="1"/>
  <c r="I257" i="1" s="1"/>
  <c r="H158" i="1"/>
  <c r="I158" i="1" s="1"/>
  <c r="H162" i="1"/>
  <c r="I162" i="1" s="1"/>
  <c r="H226" i="1"/>
  <c r="I226" i="1" s="1"/>
  <c r="H184" i="1"/>
  <c r="I184" i="1" s="1"/>
  <c r="H137" i="1"/>
  <c r="I137" i="1" s="1"/>
  <c r="F133" i="1"/>
  <c r="H133" i="1" s="1"/>
  <c r="I133" i="1" s="1"/>
  <c r="H141" i="1"/>
  <c r="I141" i="1" s="1"/>
  <c r="D18" i="1" l="1"/>
  <c r="D19" i="1" s="1"/>
  <c r="D15" i="1"/>
  <c r="D16" i="1" s="1"/>
  <c r="D22" i="1"/>
</calcChain>
</file>

<file path=xl/sharedStrings.xml><?xml version="1.0" encoding="utf-8"?>
<sst xmlns="http://schemas.openxmlformats.org/spreadsheetml/2006/main" count="37" uniqueCount="27">
  <si>
    <t>Drilling cost</t>
  </si>
  <si>
    <t>Completion cost</t>
  </si>
  <si>
    <t>Initial production rate</t>
  </si>
  <si>
    <t>Discount rate</t>
  </si>
  <si>
    <t>Month</t>
  </si>
  <si>
    <t>U.S.$</t>
  </si>
  <si>
    <t>b/d</t>
  </si>
  <si>
    <t>Percent</t>
  </si>
  <si>
    <t>U.S.$/bbl</t>
  </si>
  <si>
    <t>Sample decline curve parameters are for a well drilled into the Bakken formation in North Dakota's McKenzie County</t>
  </si>
  <si>
    <t>Source: EIA "Oil and Gas Supply Module of the National Energy Modelling System: Model Documentation 2014" Appendix 2.C</t>
  </si>
  <si>
    <t>Financial inputs</t>
  </si>
  <si>
    <t>Simple model of the investment decision for a new oil well</t>
  </si>
  <si>
    <t>Investment decision</t>
  </si>
  <si>
    <t>Daily production (bbl)</t>
  </si>
  <si>
    <t>Net present value of well (120 months)</t>
  </si>
  <si>
    <t>Net present value of well (60 months)</t>
  </si>
  <si>
    <t>Gross revenue</t>
  </si>
  <si>
    <t>Capital cost</t>
  </si>
  <si>
    <t>Discounted net revenue</t>
  </si>
  <si>
    <t>Royalties and taxes</t>
  </si>
  <si>
    <t>Operating costs</t>
  </si>
  <si>
    <t>Net revenue</t>
  </si>
  <si>
    <t>Net present value of well (240 months)</t>
  </si>
  <si>
    <t>Oil price</t>
  </si>
  <si>
    <t>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</si>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</sst>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 ;[Red]\-#,##0\ 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3" fontId="1" fillId="2" borderId="0" xfId="0" applyNumberFormat="1" applyFont="1" applyFill="1"/>
    <xf numFmtId="0" fontId="1" fillId="2" borderId="0" xfId="0" applyFont="1" applyFill="1"/>
    <xf numFmtId="0" fontId="1" fillId="0" borderId="0" xfId="0" applyFont="1" applyFill="1"/>
    <xf numFmtId="3" fontId="1" fillId="3" borderId="0" xfId="0" applyNumberFormat="1" applyFont="1" applyFill="1" applyProtection="1"/>
    <xf numFmtId="0" fontId="1" fillId="3" borderId="0" xfId="0" applyFont="1" applyFill="1" applyAlignment="1" applyProtection="1">
      <alignment horizontal="right"/>
    </xf>
    <xf numFmtId="0" fontId="1" fillId="0" borderId="0" xfId="0" applyFont="1" applyAlignment="1" applyProtection="1">
      <alignment horizontal="left"/>
    </xf>
    <xf numFmtId="3" fontId="1" fillId="0" borderId="0" xfId="0" applyNumberFormat="1" applyFont="1" applyProtection="1"/>
    <xf numFmtId="3" fontId="1" fillId="0" borderId="0" xfId="0" applyNumberFormat="1" applyFont="1"/>
    <xf numFmtId="0" fontId="1" fillId="0" borderId="0" xfId="0" applyFont="1" applyFill="1" applyAlignment="1" applyProtection="1">
      <alignment horizontal="right"/>
    </xf>
    <xf numFmtId="3" fontId="1" fillId="3" borderId="0" xfId="0" applyNumberFormat="1" applyFont="1" applyFill="1" applyAlignment="1" applyProtection="1">
      <alignment horizontal="right"/>
    </xf>
    <xf numFmtId="0" fontId="1" fillId="3" borderId="0" xfId="0" applyFont="1" applyFill="1" applyAlignment="1">
      <alignment horizontal="right"/>
    </xf>
    <xf numFmtId="3" fontId="1" fillId="3" borderId="0" xfId="0" applyNumberFormat="1" applyFont="1" applyFill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3" fontId="1" fillId="0" borderId="0" xfId="0" applyNumberFormat="1" applyFont="1" applyFill="1"/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wrapText="1"/>
    </xf>
    <xf numFmtId="0" fontId="3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88"/>
  <sheetViews>
    <sheetView tabSelected="1" workbookViewId="0">
      <selection activeCell="B9" sqref="B9"/>
    </sheetView>
  </sheetViews>
  <sheetFormatPr defaultRowHeight="15.75" x14ac:dyDescent="0.25"/>
  <cols>
    <col min="1" max="1" width="4.140625" style="1" customWidth="1"/>
    <col min="2" max="2" width="49.42578125" style="1" customWidth="1"/>
    <col min="3" max="3" width="13.7109375" style="1" customWidth="1"/>
    <col min="4" max="4" width="21.28515625" style="1" customWidth="1"/>
    <col min="5" max="5" width="14.140625" style="1" bestFit="1" customWidth="1"/>
    <col min="6" max="6" width="18.5703125" style="1" bestFit="1" customWidth="1"/>
    <col min="7" max="7" width="15.85546875" style="1" customWidth="1"/>
    <col min="8" max="8" width="15.140625" style="1" customWidth="1"/>
    <col min="9" max="9" width="23" style="1" bestFit="1" customWidth="1"/>
    <col min="10" max="10" width="9.140625" style="1"/>
    <col min="11" max="11" width="14.42578125" style="1" bestFit="1" customWidth="1"/>
    <col min="12" max="12" width="9.140625" style="1" hidden="1" customWidth="1"/>
    <col min="13" max="13" width="0.140625" style="1" hidden="1" customWidth="1"/>
    <col min="14" max="14" width="1.42578125" style="1" hidden="1" customWidth="1"/>
    <col min="15" max="15" width="14.42578125" style="1" bestFit="1" customWidth="1"/>
    <col min="16" max="16" width="10.140625" style="1" bestFit="1" customWidth="1"/>
    <col min="17" max="16384" width="9.140625" style="1"/>
  </cols>
  <sheetData>
    <row r="1" spans="2:12" ht="8.25" customHeight="1" x14ac:dyDescent="0.25"/>
    <row r="2" spans="2:12" ht="18.75" x14ac:dyDescent="0.3">
      <c r="B2" s="23" t="s">
        <v>12</v>
      </c>
      <c r="C2" s="24"/>
      <c r="D2" s="24"/>
    </row>
    <row r="4" spans="2:12" x14ac:dyDescent="0.25">
      <c r="B4" s="2" t="s">
        <v>11</v>
      </c>
    </row>
    <row r="5" spans="2:12" x14ac:dyDescent="0.25">
      <c r="B5" s="1" t="s">
        <v>0</v>
      </c>
      <c r="C5" s="1" t="s">
        <v>5</v>
      </c>
      <c r="D5" s="3">
        <v>5000000</v>
      </c>
      <c r="F5" s="21" t="s">
        <v>9</v>
      </c>
      <c r="G5" s="21"/>
      <c r="H5" s="21"/>
      <c r="I5" s="21"/>
      <c r="J5" s="21"/>
      <c r="K5" s="21"/>
      <c r="L5" s="22"/>
    </row>
    <row r="6" spans="2:12" x14ac:dyDescent="0.25">
      <c r="B6" s="1" t="s">
        <v>1</v>
      </c>
      <c r="C6" s="1" t="s">
        <v>5</v>
      </c>
      <c r="D6" s="3">
        <v>5000000</v>
      </c>
      <c r="F6" s="21"/>
      <c r="G6" s="21"/>
      <c r="H6" s="21"/>
      <c r="I6" s="21"/>
      <c r="J6" s="21"/>
      <c r="K6" s="21"/>
      <c r="L6" s="22"/>
    </row>
    <row r="7" spans="2:12" x14ac:dyDescent="0.25">
      <c r="B7" s="1" t="s">
        <v>2</v>
      </c>
      <c r="C7" s="1" t="s">
        <v>6</v>
      </c>
      <c r="D7" s="4">
        <v>644</v>
      </c>
      <c r="F7" s="22" t="s">
        <v>10</v>
      </c>
      <c r="G7" s="22"/>
      <c r="H7" s="22"/>
      <c r="I7" s="22"/>
      <c r="J7" s="22"/>
      <c r="K7" s="22"/>
      <c r="L7" s="22"/>
    </row>
    <row r="8" spans="2:12" x14ac:dyDescent="0.25">
      <c r="B8" s="1" t="s">
        <v>26</v>
      </c>
      <c r="D8" s="4">
        <v>0.23699999999999999</v>
      </c>
      <c r="F8" s="22"/>
      <c r="G8" s="22"/>
      <c r="H8" s="22"/>
      <c r="I8" s="22"/>
      <c r="J8" s="22"/>
      <c r="K8" s="22"/>
      <c r="L8" s="22"/>
    </row>
    <row r="9" spans="2:12" x14ac:dyDescent="0.25">
      <c r="B9" s="1" t="s">
        <v>25</v>
      </c>
      <c r="D9" s="4">
        <v>0.92700000000000005</v>
      </c>
    </row>
    <row r="10" spans="2:12" x14ac:dyDescent="0.25">
      <c r="B10" s="1" t="s">
        <v>20</v>
      </c>
      <c r="C10" s="1" t="s">
        <v>7</v>
      </c>
      <c r="D10" s="4">
        <v>30</v>
      </c>
    </row>
    <row r="11" spans="2:12" x14ac:dyDescent="0.25">
      <c r="B11" s="1" t="s">
        <v>21</v>
      </c>
      <c r="C11" s="1" t="s">
        <v>8</v>
      </c>
      <c r="D11" s="4">
        <v>10</v>
      </c>
    </row>
    <row r="12" spans="2:12" x14ac:dyDescent="0.25">
      <c r="B12" s="1" t="s">
        <v>3</v>
      </c>
      <c r="C12" s="1" t="s">
        <v>7</v>
      </c>
      <c r="D12" s="4">
        <v>10</v>
      </c>
    </row>
    <row r="13" spans="2:12" x14ac:dyDescent="0.25">
      <c r="B13" s="1" t="s">
        <v>24</v>
      </c>
      <c r="C13" s="1" t="s">
        <v>8</v>
      </c>
      <c r="D13" s="4">
        <v>50</v>
      </c>
    </row>
    <row r="14" spans="2:12" x14ac:dyDescent="0.25">
      <c r="D14" s="5"/>
    </row>
    <row r="15" spans="2:12" x14ac:dyDescent="0.25">
      <c r="B15" s="1" t="s">
        <v>23</v>
      </c>
      <c r="C15" s="1" t="s">
        <v>5</v>
      </c>
      <c r="D15" s="14">
        <f>SUM(I25:I264)-SUM(C25:C264)</f>
        <v>-4744101.8509089919</v>
      </c>
    </row>
    <row r="16" spans="2:12" x14ac:dyDescent="0.25">
      <c r="B16" s="1" t="s">
        <v>13</v>
      </c>
      <c r="D16" s="13" t="str">
        <f>IF(D15&gt;0,"Drill","Don't drill")</f>
        <v>Don't drill</v>
      </c>
    </row>
    <row r="17" spans="2:16" x14ac:dyDescent="0.25">
      <c r="D17" s="5"/>
    </row>
    <row r="18" spans="2:16" x14ac:dyDescent="0.25">
      <c r="B18" s="1" t="s">
        <v>15</v>
      </c>
      <c r="C18" s="1" t="s">
        <v>5</v>
      </c>
      <c r="D18" s="6">
        <f>SUM(I25:I144)-SUM(C25:C144)</f>
        <v>-5042573.9397154571</v>
      </c>
    </row>
    <row r="19" spans="2:16" x14ac:dyDescent="0.25">
      <c r="B19" s="1" t="s">
        <v>13</v>
      </c>
      <c r="D19" s="7" t="str">
        <f>IF(D18&gt;0,"Drill","Don't drill")</f>
        <v>Don't drill</v>
      </c>
    </row>
    <row r="20" spans="2:16" x14ac:dyDescent="0.25">
      <c r="D20" s="11"/>
      <c r="H20" s="10"/>
      <c r="K20" s="17"/>
    </row>
    <row r="21" spans="2:16" x14ac:dyDescent="0.25">
      <c r="B21" s="1" t="s">
        <v>16</v>
      </c>
      <c r="C21" s="1" t="s">
        <v>5</v>
      </c>
      <c r="D21" s="12">
        <f>SUM(I25:I84)-SUM(C25:C84)</f>
        <v>-5639772.6971149035</v>
      </c>
      <c r="O21" s="19"/>
    </row>
    <row r="22" spans="2:16" x14ac:dyDescent="0.25">
      <c r="B22" s="1" t="s">
        <v>13</v>
      </c>
      <c r="D22" s="13" t="str">
        <f>IF(D21&gt;0,"Drill","Don't drill")</f>
        <v>Don't drill</v>
      </c>
    </row>
    <row r="24" spans="2:16" s="15" customFormat="1" ht="48" customHeight="1" x14ac:dyDescent="0.25">
      <c r="B24" s="15" t="s">
        <v>4</v>
      </c>
      <c r="C24" s="15" t="s">
        <v>18</v>
      </c>
      <c r="D24" s="15" t="s">
        <v>14</v>
      </c>
      <c r="E24" s="15" t="s">
        <v>17</v>
      </c>
      <c r="F24" s="15" t="s">
        <v>20</v>
      </c>
      <c r="G24" s="15" t="s">
        <v>21</v>
      </c>
      <c r="H24" s="16" t="s">
        <v>22</v>
      </c>
      <c r="I24" s="15" t="s">
        <v>19</v>
      </c>
    </row>
    <row r="25" spans="2:16" x14ac:dyDescent="0.25">
      <c r="B25" s="8">
        <v>1</v>
      </c>
      <c r="C25" s="9">
        <f>D5</f>
        <v>5000000</v>
      </c>
      <c r="D25" s="9">
        <v>0</v>
      </c>
      <c r="E25" s="9">
        <f t="shared" ref="E25:E26" si="0">$D25*$D$13</f>
        <v>0</v>
      </c>
      <c r="F25" s="9">
        <f t="shared" ref="F25:F28" si="1">E25*(D$10/100)</f>
        <v>0</v>
      </c>
      <c r="G25" s="9">
        <f>D25*30.41*D$11</f>
        <v>0</v>
      </c>
      <c r="H25" s="9">
        <f t="shared" ref="H25:H28" si="2">E25-F25-G25</f>
        <v>0</v>
      </c>
      <c r="I25" s="20">
        <f t="shared" ref="I25:I26" si="3">H25/(((1+D$12/100)^(B25/12)))</f>
        <v>0</v>
      </c>
    </row>
    <row r="26" spans="2:16" x14ac:dyDescent="0.25">
      <c r="B26" s="8">
        <v>2</v>
      </c>
      <c r="C26" s="9">
        <f>D6</f>
        <v>5000000</v>
      </c>
      <c r="D26" s="9">
        <v>0</v>
      </c>
      <c r="E26" s="9">
        <f t="shared" si="0"/>
        <v>0</v>
      </c>
      <c r="F26" s="9">
        <f t="shared" si="1"/>
        <v>0</v>
      </c>
      <c r="G26" s="9">
        <f t="shared" ref="G26:G89" si="4">D26*30.41*D$11</f>
        <v>0</v>
      </c>
      <c r="H26" s="9">
        <f t="shared" si="2"/>
        <v>0</v>
      </c>
      <c r="I26" s="20">
        <f t="shared" si="3"/>
        <v>0</v>
      </c>
    </row>
    <row r="27" spans="2:16" x14ac:dyDescent="0.25">
      <c r="B27" s="8">
        <v>3</v>
      </c>
      <c r="C27" s="9">
        <v>0</v>
      </c>
      <c r="D27" s="9">
        <f>$D$7/((1+($D$8*$D$9*($B27-$B$26)))^(1/$D$9))</f>
        <v>519.80555735870314</v>
      </c>
      <c r="E27" s="9">
        <f>$D27*$D$13*30.41</f>
        <v>790364.3499639082</v>
      </c>
      <c r="F27" s="9">
        <f t="shared" si="1"/>
        <v>237109.30498917244</v>
      </c>
      <c r="G27" s="9">
        <f t="shared" si="4"/>
        <v>158072.86999278163</v>
      </c>
      <c r="H27" s="9">
        <f>E27-F27-G27</f>
        <v>395182.17498195404</v>
      </c>
      <c r="I27" s="20">
        <f>H27/(((1+D$12/100)^(B27/12)))</f>
        <v>385877.25092830841</v>
      </c>
      <c r="K27" s="18"/>
      <c r="O27" s="18"/>
      <c r="P27" s="10"/>
    </row>
    <row r="28" spans="2:16" x14ac:dyDescent="0.25">
      <c r="B28" s="8">
        <v>4</v>
      </c>
      <c r="C28" s="9">
        <v>0</v>
      </c>
      <c r="D28" s="9">
        <f>$D$7/((1+($D$8*$D$9*($B28-$B$26)))^(1/$D$9))</f>
        <v>434.75885896694371</v>
      </c>
      <c r="E28" s="9">
        <f t="shared" ref="E28:E91" si="5">$D28*$D$13*30.41</f>
        <v>661050.84505923791</v>
      </c>
      <c r="F28" s="9">
        <f t="shared" si="1"/>
        <v>198315.25351777137</v>
      </c>
      <c r="G28" s="9">
        <f t="shared" si="4"/>
        <v>132210.16901184758</v>
      </c>
      <c r="H28" s="9">
        <f t="shared" si="2"/>
        <v>330525.42252961895</v>
      </c>
      <c r="I28" s="20">
        <f t="shared" ref="I28:I91" si="6">H28/(((1+D$12/100)^(B28/12)))</f>
        <v>320189.66323253734</v>
      </c>
      <c r="K28" s="18"/>
    </row>
    <row r="29" spans="2:16" x14ac:dyDescent="0.25">
      <c r="B29" s="8">
        <v>5</v>
      </c>
      <c r="C29" s="9">
        <v>0</v>
      </c>
      <c r="D29" s="9">
        <f t="shared" ref="D29:D91" si="7">$D$7/((1+($D$8*$D$9*($B29-$B$26)))^(1/$D$9))</f>
        <v>372.99197098283287</v>
      </c>
      <c r="E29" s="9">
        <f t="shared" si="5"/>
        <v>567134.29187939735</v>
      </c>
      <c r="F29" s="9">
        <f>E29*(D$10/100)</f>
        <v>170140.28756381921</v>
      </c>
      <c r="G29" s="9">
        <f t="shared" si="4"/>
        <v>113426.85837587947</v>
      </c>
      <c r="H29" s="9">
        <f>E29-F29-G29</f>
        <v>283567.14593969868</v>
      </c>
      <c r="I29" s="20">
        <f t="shared" si="6"/>
        <v>272526.63884475012</v>
      </c>
      <c r="K29" s="18"/>
    </row>
    <row r="30" spans="2:16" x14ac:dyDescent="0.25">
      <c r="B30" s="8">
        <v>6</v>
      </c>
      <c r="C30" s="9">
        <v>0</v>
      </c>
      <c r="D30" s="9">
        <f>$D$7/((1+($D$8*$D$9*($B30-$B$26)))^(1/$D$9))</f>
        <v>326.16592607110476</v>
      </c>
      <c r="E30" s="9">
        <f>$D30*$D$13*30.41</f>
        <v>495935.29059111478</v>
      </c>
      <c r="F30" s="9">
        <f t="shared" ref="F30:F93" si="8">E30*(D$10/100)</f>
        <v>148780.58717733444</v>
      </c>
      <c r="G30" s="9">
        <f t="shared" si="4"/>
        <v>99187.058118222951</v>
      </c>
      <c r="H30" s="9">
        <f t="shared" ref="H30:H93" si="9">E30-F30-G30</f>
        <v>247967.64529555736</v>
      </c>
      <c r="I30" s="20">
        <f t="shared" si="6"/>
        <v>236427.87313263473</v>
      </c>
      <c r="K30" s="18"/>
    </row>
    <row r="31" spans="2:16" x14ac:dyDescent="0.25">
      <c r="B31" s="8">
        <v>7</v>
      </c>
      <c r="C31" s="9">
        <v>0</v>
      </c>
      <c r="D31" s="9">
        <f t="shared" si="7"/>
        <v>289.48636466289366</v>
      </c>
      <c r="E31" s="9">
        <f t="shared" si="5"/>
        <v>440164.01746992982</v>
      </c>
      <c r="F31" s="9">
        <f t="shared" si="8"/>
        <v>132049.20524097895</v>
      </c>
      <c r="G31" s="9">
        <f t="shared" si="4"/>
        <v>88032.803493985964</v>
      </c>
      <c r="H31" s="9">
        <f t="shared" si="9"/>
        <v>220082.00873496494</v>
      </c>
      <c r="I31" s="20">
        <f t="shared" si="6"/>
        <v>208179.9060891796</v>
      </c>
      <c r="K31" s="18"/>
    </row>
    <row r="32" spans="2:16" x14ac:dyDescent="0.25">
      <c r="B32" s="8">
        <v>8</v>
      </c>
      <c r="C32" s="9">
        <v>0</v>
      </c>
      <c r="D32" s="9">
        <f>$D$7/((1+($D$8*$D$9*($B32-$B$26)))^(1/$D$9))</f>
        <v>260.00460344121251</v>
      </c>
      <c r="E32" s="9">
        <f t="shared" si="5"/>
        <v>395336.99953236361</v>
      </c>
      <c r="F32" s="9">
        <f t="shared" si="8"/>
        <v>118601.09985970908</v>
      </c>
      <c r="G32" s="9">
        <f t="shared" si="4"/>
        <v>79067.399906472725</v>
      </c>
      <c r="H32" s="9">
        <f t="shared" si="9"/>
        <v>197668.49976618181</v>
      </c>
      <c r="I32" s="20">
        <f t="shared" si="6"/>
        <v>185499.32887338276</v>
      </c>
      <c r="K32" s="18"/>
    </row>
    <row r="33" spans="2:11" x14ac:dyDescent="0.25">
      <c r="B33" s="8">
        <v>9</v>
      </c>
      <c r="C33" s="9">
        <v>0</v>
      </c>
      <c r="D33" s="9">
        <f t="shared" si="7"/>
        <v>235.80924723068091</v>
      </c>
      <c r="E33" s="9">
        <f t="shared" si="5"/>
        <v>358547.96041425032</v>
      </c>
      <c r="F33" s="9">
        <f t="shared" si="8"/>
        <v>107564.38812427509</v>
      </c>
      <c r="G33" s="9">
        <f t="shared" si="4"/>
        <v>71709.592082850068</v>
      </c>
      <c r="H33" s="9">
        <f t="shared" si="9"/>
        <v>179273.98020712519</v>
      </c>
      <c r="I33" s="20">
        <f t="shared" si="6"/>
        <v>166906.3065697916</v>
      </c>
      <c r="K33" s="18"/>
    </row>
    <row r="34" spans="2:11" x14ac:dyDescent="0.25">
      <c r="B34" s="8">
        <v>10</v>
      </c>
      <c r="C34" s="9">
        <v>0</v>
      </c>
      <c r="D34" s="9">
        <f t="shared" si="7"/>
        <v>215.60792133382657</v>
      </c>
      <c r="E34" s="9">
        <f t="shared" si="5"/>
        <v>327831.84438808326</v>
      </c>
      <c r="F34" s="9">
        <f t="shared" si="8"/>
        <v>98349.553316424979</v>
      </c>
      <c r="G34" s="9">
        <f t="shared" si="4"/>
        <v>65566.368877616653</v>
      </c>
      <c r="H34" s="9">
        <f t="shared" si="9"/>
        <v>163915.92219404163</v>
      </c>
      <c r="I34" s="20">
        <f t="shared" si="6"/>
        <v>151400.47478742315</v>
      </c>
      <c r="K34" s="18"/>
    </row>
    <row r="35" spans="2:11" x14ac:dyDescent="0.25">
      <c r="B35" s="8">
        <v>11</v>
      </c>
      <c r="C35" s="9">
        <v>0</v>
      </c>
      <c r="D35" s="9">
        <f t="shared" si="7"/>
        <v>198.49601646662791</v>
      </c>
      <c r="E35" s="9">
        <f t="shared" si="5"/>
        <v>301813.19303750776</v>
      </c>
      <c r="F35" s="9">
        <f t="shared" si="8"/>
        <v>90543.957911252321</v>
      </c>
      <c r="G35" s="9">
        <f t="shared" si="4"/>
        <v>60362.638607501547</v>
      </c>
      <c r="H35" s="9">
        <f t="shared" si="9"/>
        <v>150906.59651875388</v>
      </c>
      <c r="I35" s="20">
        <f t="shared" si="6"/>
        <v>138281.76991912938</v>
      </c>
      <c r="K35" s="18"/>
    </row>
    <row r="36" spans="2:11" x14ac:dyDescent="0.25">
      <c r="B36" s="8">
        <v>12</v>
      </c>
      <c r="C36" s="9">
        <v>0</v>
      </c>
      <c r="D36" s="9">
        <f t="shared" si="7"/>
        <v>183.8217492404907</v>
      </c>
      <c r="E36" s="9">
        <f t="shared" si="5"/>
        <v>279500.96972016612</v>
      </c>
      <c r="F36" s="9">
        <f t="shared" si="8"/>
        <v>83850.290916049838</v>
      </c>
      <c r="G36" s="9">
        <f t="shared" si="4"/>
        <v>55900.193944033228</v>
      </c>
      <c r="H36" s="9">
        <f t="shared" si="9"/>
        <v>139750.48486008303</v>
      </c>
      <c r="I36" s="20">
        <f t="shared" si="6"/>
        <v>127045.8953273482</v>
      </c>
      <c r="K36" s="18"/>
    </row>
    <row r="37" spans="2:11" x14ac:dyDescent="0.25">
      <c r="B37" s="8">
        <v>13</v>
      </c>
      <c r="C37" s="9">
        <v>0</v>
      </c>
      <c r="D37" s="9">
        <f t="shared" si="7"/>
        <v>171.1038210777383</v>
      </c>
      <c r="E37" s="9">
        <f t="shared" si="5"/>
        <v>260163.35994870111</v>
      </c>
      <c r="F37" s="9">
        <f t="shared" si="8"/>
        <v>78049.007984610333</v>
      </c>
      <c r="G37" s="9">
        <f t="shared" si="4"/>
        <v>52032.671989740222</v>
      </c>
      <c r="H37" s="9">
        <f t="shared" si="9"/>
        <v>130081.67997435055</v>
      </c>
      <c r="I37" s="20">
        <f t="shared" si="6"/>
        <v>117320.5422250573</v>
      </c>
      <c r="K37" s="18"/>
    </row>
    <row r="38" spans="2:11" x14ac:dyDescent="0.25">
      <c r="B38" s="8">
        <v>14</v>
      </c>
      <c r="C38" s="9">
        <v>0</v>
      </c>
      <c r="D38" s="9">
        <f t="shared" si="7"/>
        <v>159.97923950601168</v>
      </c>
      <c r="E38" s="9">
        <f t="shared" si="5"/>
        <v>243248.43366889074</v>
      </c>
      <c r="F38" s="9">
        <f t="shared" si="8"/>
        <v>72974.530100667223</v>
      </c>
      <c r="G38" s="9">
        <f t="shared" si="4"/>
        <v>48649.686733778151</v>
      </c>
      <c r="H38" s="9">
        <f t="shared" si="9"/>
        <v>121624.21683444537</v>
      </c>
      <c r="I38" s="20">
        <f t="shared" si="6"/>
        <v>108824.97868042316</v>
      </c>
      <c r="K38" s="18"/>
    </row>
    <row r="39" spans="2:11" x14ac:dyDescent="0.25">
      <c r="B39" s="8">
        <v>15</v>
      </c>
      <c r="C39" s="9">
        <v>0</v>
      </c>
      <c r="D39" s="9">
        <f t="shared" si="7"/>
        <v>150.16916696017702</v>
      </c>
      <c r="E39" s="9">
        <f t="shared" si="5"/>
        <v>228332.21836294918</v>
      </c>
      <c r="F39" s="9">
        <f t="shared" si="8"/>
        <v>68499.665508884747</v>
      </c>
      <c r="G39" s="9">
        <f t="shared" si="4"/>
        <v>45666.443672589827</v>
      </c>
      <c r="H39" s="9">
        <f t="shared" si="9"/>
        <v>114166.10918147462</v>
      </c>
      <c r="I39" s="20">
        <f t="shared" si="6"/>
        <v>101343.60382971188</v>
      </c>
      <c r="K39" s="18"/>
    </row>
    <row r="40" spans="2:11" x14ac:dyDescent="0.25">
      <c r="B40" s="8">
        <v>16</v>
      </c>
      <c r="C40" s="9">
        <v>0</v>
      </c>
      <c r="D40" s="9">
        <f t="shared" si="7"/>
        <v>141.45593424310695</v>
      </c>
      <c r="E40" s="9">
        <f t="shared" si="5"/>
        <v>215083.74801664412</v>
      </c>
      <c r="F40" s="9">
        <f t="shared" si="8"/>
        <v>64525.124404993236</v>
      </c>
      <c r="G40" s="9">
        <f t="shared" si="4"/>
        <v>43016.749603328826</v>
      </c>
      <c r="H40" s="9">
        <f t="shared" si="9"/>
        <v>107541.87400832208</v>
      </c>
      <c r="I40" s="20">
        <f t="shared" si="6"/>
        <v>94708.149991190934</v>
      </c>
      <c r="K40" s="18"/>
    </row>
    <row r="41" spans="2:11" x14ac:dyDescent="0.25">
      <c r="B41" s="8">
        <v>17</v>
      </c>
      <c r="C41" s="9">
        <v>0</v>
      </c>
      <c r="D41" s="9">
        <f t="shared" si="7"/>
        <v>133.66718525937924</v>
      </c>
      <c r="E41" s="9">
        <f t="shared" si="5"/>
        <v>203240.95518688613</v>
      </c>
      <c r="F41" s="9">
        <f t="shared" si="8"/>
        <v>60972.286556065839</v>
      </c>
      <c r="G41" s="9">
        <f t="shared" si="4"/>
        <v>40648.191037377226</v>
      </c>
      <c r="H41" s="9">
        <f t="shared" si="9"/>
        <v>101620.47759344307</v>
      </c>
      <c r="I41" s="20">
        <f t="shared" si="6"/>
        <v>88785.407916397613</v>
      </c>
      <c r="K41" s="18"/>
    </row>
    <row r="42" spans="2:11" x14ac:dyDescent="0.25">
      <c r="B42" s="8">
        <v>18</v>
      </c>
      <c r="C42" s="9">
        <v>0</v>
      </c>
      <c r="D42" s="9">
        <f t="shared" si="7"/>
        <v>126.66470182341635</v>
      </c>
      <c r="E42" s="9">
        <f t="shared" si="5"/>
        <v>192593.67912250455</v>
      </c>
      <c r="F42" s="9">
        <f t="shared" si="8"/>
        <v>57778.103736751364</v>
      </c>
      <c r="G42" s="9">
        <f t="shared" si="4"/>
        <v>38518.735824500916</v>
      </c>
      <c r="H42" s="9">
        <f t="shared" si="9"/>
        <v>96296.839561252273</v>
      </c>
      <c r="I42" s="20">
        <f t="shared" si="6"/>
        <v>83468.576349308147</v>
      </c>
      <c r="K42" s="18"/>
    </row>
    <row r="43" spans="2:11" x14ac:dyDescent="0.25">
      <c r="B43" s="8">
        <v>19</v>
      </c>
      <c r="C43" s="9">
        <v>0</v>
      </c>
      <c r="D43" s="9">
        <f t="shared" si="7"/>
        <v>120.33637436462723</v>
      </c>
      <c r="E43" s="9">
        <f t="shared" si="5"/>
        <v>182971.45722141571</v>
      </c>
      <c r="F43" s="9">
        <f t="shared" si="8"/>
        <v>54891.437166424708</v>
      </c>
      <c r="G43" s="9">
        <f t="shared" si="4"/>
        <v>36594.291444283139</v>
      </c>
      <c r="H43" s="9">
        <f t="shared" si="9"/>
        <v>91485.728610707869</v>
      </c>
      <c r="I43" s="20">
        <f t="shared" si="6"/>
        <v>78671.0475466153</v>
      </c>
      <c r="K43" s="18"/>
    </row>
    <row r="44" spans="2:11" x14ac:dyDescent="0.25">
      <c r="B44" s="8">
        <v>20</v>
      </c>
      <c r="C44" s="9">
        <v>0</v>
      </c>
      <c r="D44" s="9">
        <f t="shared" si="7"/>
        <v>114.59033290754516</v>
      </c>
      <c r="E44" s="9">
        <f t="shared" si="5"/>
        <v>174234.60118592242</v>
      </c>
      <c r="F44" s="9">
        <f t="shared" si="8"/>
        <v>52270.380355776724</v>
      </c>
      <c r="G44" s="9">
        <f t="shared" si="4"/>
        <v>34846.920237184488</v>
      </c>
      <c r="H44" s="9">
        <f t="shared" si="9"/>
        <v>87117.300592961212</v>
      </c>
      <c r="I44" s="20">
        <f t="shared" si="6"/>
        <v>74321.865383759534</v>
      </c>
      <c r="K44" s="18"/>
    </row>
    <row r="45" spans="2:11" x14ac:dyDescent="0.25">
      <c r="B45" s="8">
        <v>21</v>
      </c>
      <c r="C45" s="9">
        <v>0</v>
      </c>
      <c r="D45" s="9">
        <f t="shared" si="7"/>
        <v>109.35059018668939</v>
      </c>
      <c r="E45" s="9">
        <f t="shared" si="5"/>
        <v>166267.57237886122</v>
      </c>
      <c r="F45" s="9">
        <f t="shared" si="8"/>
        <v>49880.271713658367</v>
      </c>
      <c r="G45" s="9">
        <f t="shared" si="4"/>
        <v>33253.514475772245</v>
      </c>
      <c r="H45" s="9">
        <f t="shared" si="9"/>
        <v>83133.786189430612</v>
      </c>
      <c r="I45" s="20">
        <f t="shared" si="6"/>
        <v>70362.35410083906</v>
      </c>
      <c r="K45" s="18"/>
    </row>
    <row r="46" spans="2:11" x14ac:dyDescent="0.25">
      <c r="B46" s="8">
        <v>22</v>
      </c>
      <c r="C46" s="9">
        <v>0</v>
      </c>
      <c r="D46" s="9">
        <f t="shared" si="7"/>
        <v>104.55376166002776</v>
      </c>
      <c r="E46" s="9">
        <f t="shared" si="5"/>
        <v>158973.99460407221</v>
      </c>
      <c r="F46" s="9">
        <f t="shared" si="8"/>
        <v>47692.198381221664</v>
      </c>
      <c r="G46" s="9">
        <f t="shared" si="4"/>
        <v>31794.798920814443</v>
      </c>
      <c r="H46" s="9">
        <f t="shared" si="9"/>
        <v>79486.997302036107</v>
      </c>
      <c r="I46" s="20">
        <f t="shared" si="6"/>
        <v>66743.580654991645</v>
      </c>
      <c r="K46" s="18"/>
    </row>
    <row r="47" spans="2:11" x14ac:dyDescent="0.25">
      <c r="B47" s="8">
        <v>23</v>
      </c>
      <c r="C47" s="9">
        <v>0</v>
      </c>
      <c r="D47" s="9">
        <f t="shared" si="7"/>
        <v>100.14656456804434</v>
      </c>
      <c r="E47" s="9">
        <f t="shared" si="5"/>
        <v>152272.85142571141</v>
      </c>
      <c r="F47" s="9">
        <f t="shared" si="8"/>
        <v>45681.855427713424</v>
      </c>
      <c r="G47" s="9">
        <f t="shared" si="4"/>
        <v>30454.570285142287</v>
      </c>
      <c r="H47" s="9">
        <f t="shared" si="9"/>
        <v>76136.425712855707</v>
      </c>
      <c r="I47" s="20">
        <f t="shared" si="6"/>
        <v>63424.42005226844</v>
      </c>
      <c r="K47" s="18"/>
    </row>
    <row r="48" spans="2:11" x14ac:dyDescent="0.25">
      <c r="B48" s="8">
        <v>24</v>
      </c>
      <c r="C48" s="9">
        <v>0</v>
      </c>
      <c r="D48" s="9">
        <f t="shared" si="7"/>
        <v>96.083888668401144</v>
      </c>
      <c r="E48" s="9">
        <f t="shared" si="5"/>
        <v>146095.55272030394</v>
      </c>
      <c r="F48" s="9">
        <f t="shared" si="8"/>
        <v>43828.665816091183</v>
      </c>
      <c r="G48" s="9">
        <f t="shared" si="4"/>
        <v>29219.110544060786</v>
      </c>
      <c r="H48" s="9">
        <f t="shared" si="9"/>
        <v>73047.776360151969</v>
      </c>
      <c r="I48" s="20">
        <f t="shared" si="6"/>
        <v>60370.063107563605</v>
      </c>
      <c r="K48" s="18"/>
    </row>
    <row r="49" spans="2:11" x14ac:dyDescent="0.25">
      <c r="B49" s="8">
        <v>25</v>
      </c>
      <c r="C49" s="9">
        <v>0</v>
      </c>
      <c r="D49" s="9">
        <f t="shared" si="7"/>
        <v>92.327291989162063</v>
      </c>
      <c r="E49" s="9">
        <f t="shared" si="5"/>
        <v>140383.64746952092</v>
      </c>
      <c r="F49" s="9">
        <f t="shared" si="8"/>
        <v>42115.094240856277</v>
      </c>
      <c r="G49" s="9">
        <f t="shared" si="4"/>
        <v>28076.729493904186</v>
      </c>
      <c r="H49" s="9">
        <f t="shared" si="9"/>
        <v>70191.823734760459</v>
      </c>
      <c r="I49" s="20">
        <f t="shared" si="6"/>
        <v>57550.85309721977</v>
      </c>
      <c r="K49" s="18"/>
    </row>
    <row r="50" spans="2:11" x14ac:dyDescent="0.25">
      <c r="B50" s="8">
        <v>26</v>
      </c>
      <c r="C50" s="9">
        <v>0</v>
      </c>
      <c r="D50" s="9">
        <f t="shared" si="7"/>
        <v>88.843816379718518</v>
      </c>
      <c r="E50" s="9">
        <f t="shared" si="5"/>
        <v>135087.02280536201</v>
      </c>
      <c r="F50" s="9">
        <f t="shared" si="8"/>
        <v>40526.106841608598</v>
      </c>
      <c r="G50" s="9">
        <f t="shared" si="4"/>
        <v>27017.404561072402</v>
      </c>
      <c r="H50" s="9">
        <f t="shared" si="9"/>
        <v>67543.511402681019</v>
      </c>
      <c r="I50" s="20">
        <f t="shared" si="6"/>
        <v>54941.369854470053</v>
      </c>
      <c r="K50" s="18"/>
    </row>
    <row r="51" spans="2:11" x14ac:dyDescent="0.25">
      <c r="B51" s="8">
        <v>27</v>
      </c>
      <c r="C51" s="9">
        <v>0</v>
      </c>
      <c r="D51" s="9">
        <f t="shared" si="7"/>
        <v>85.605046362959285</v>
      </c>
      <c r="E51" s="9">
        <f t="shared" si="5"/>
        <v>130162.4729948796</v>
      </c>
      <c r="F51" s="9">
        <f t="shared" si="8"/>
        <v>39048.741898463879</v>
      </c>
      <c r="G51" s="9">
        <f t="shared" si="4"/>
        <v>26032.494598975918</v>
      </c>
      <c r="H51" s="9">
        <f t="shared" si="9"/>
        <v>65081.236497439808</v>
      </c>
      <c r="I51" s="20">
        <f t="shared" si="6"/>
        <v>52519.70209844318</v>
      </c>
      <c r="K51" s="18"/>
    </row>
    <row r="52" spans="2:11" x14ac:dyDescent="0.25">
      <c r="B52" s="8">
        <v>28</v>
      </c>
      <c r="C52" s="9">
        <v>0</v>
      </c>
      <c r="D52" s="9">
        <f t="shared" si="7"/>
        <v>82.586354992574925</v>
      </c>
      <c r="E52" s="9">
        <f t="shared" si="5"/>
        <v>125572.55276621017</v>
      </c>
      <c r="F52" s="9">
        <f t="shared" si="8"/>
        <v>37671.765829863049</v>
      </c>
      <c r="G52" s="9">
        <f t="shared" si="4"/>
        <v>25114.510553242035</v>
      </c>
      <c r="H52" s="9">
        <f t="shared" si="9"/>
        <v>62786.276383105076</v>
      </c>
      <c r="I52" s="20">
        <f t="shared" si="6"/>
        <v>50266.86442680945</v>
      </c>
      <c r="K52" s="18"/>
    </row>
    <row r="53" spans="2:11" x14ac:dyDescent="0.25">
      <c r="B53" s="8">
        <v>29</v>
      </c>
      <c r="C53" s="9">
        <v>0</v>
      </c>
      <c r="D53" s="9">
        <f t="shared" si="7"/>
        <v>79.76629481494291</v>
      </c>
      <c r="E53" s="9">
        <f t="shared" si="5"/>
        <v>121284.65126612069</v>
      </c>
      <c r="F53" s="9">
        <f t="shared" si="8"/>
        <v>36385.395379836205</v>
      </c>
      <c r="G53" s="9">
        <f t="shared" si="4"/>
        <v>24256.930253224142</v>
      </c>
      <c r="H53" s="9">
        <f t="shared" si="9"/>
        <v>60642.325633060347</v>
      </c>
      <c r="I53" s="20">
        <f t="shared" si="6"/>
        <v>48166.326546459793</v>
      </c>
      <c r="K53" s="18"/>
    </row>
    <row r="54" spans="2:11" x14ac:dyDescent="0.25">
      <c r="B54" s="8">
        <v>30</v>
      </c>
      <c r="C54" s="9">
        <v>0</v>
      </c>
      <c r="D54" s="9">
        <f t="shared" si="7"/>
        <v>77.126102420779063</v>
      </c>
      <c r="E54" s="9">
        <f t="shared" si="5"/>
        <v>117270.23873079456</v>
      </c>
      <c r="F54" s="9">
        <f t="shared" si="8"/>
        <v>35181.07161923837</v>
      </c>
      <c r="G54" s="9">
        <f t="shared" si="4"/>
        <v>23454.047746158911</v>
      </c>
      <c r="H54" s="9">
        <f t="shared" si="9"/>
        <v>58635.11936539728</v>
      </c>
      <c r="I54" s="20">
        <f t="shared" si="6"/>
        <v>46203.630356079382</v>
      </c>
      <c r="K54" s="18"/>
    </row>
    <row r="55" spans="2:11" x14ac:dyDescent="0.25">
      <c r="B55" s="8">
        <v>31</v>
      </c>
      <c r="C55" s="9">
        <v>0</v>
      </c>
      <c r="D55" s="9">
        <f t="shared" si="7"/>
        <v>74.649292650690157</v>
      </c>
      <c r="E55" s="9">
        <f t="shared" si="5"/>
        <v>113504.24947537438</v>
      </c>
      <c r="F55" s="9">
        <f t="shared" si="8"/>
        <v>34051.274842612314</v>
      </c>
      <c r="G55" s="9">
        <f t="shared" si="4"/>
        <v>22700.849895074876</v>
      </c>
      <c r="H55" s="9">
        <f t="shared" si="9"/>
        <v>56752.124737687191</v>
      </c>
      <c r="I55" s="20">
        <f t="shared" si="6"/>
        <v>44366.076360773484</v>
      </c>
      <c r="K55" s="18"/>
    </row>
    <row r="56" spans="2:11" x14ac:dyDescent="0.25">
      <c r="B56" s="8">
        <v>32</v>
      </c>
      <c r="C56" s="9">
        <v>0</v>
      </c>
      <c r="D56" s="9">
        <f t="shared" si="7"/>
        <v>72.321324108672016</v>
      </c>
      <c r="E56" s="9">
        <f t="shared" si="5"/>
        <v>109964.5733072358</v>
      </c>
      <c r="F56" s="9">
        <f t="shared" si="8"/>
        <v>32989.371992170738</v>
      </c>
      <c r="G56" s="9">
        <f t="shared" si="4"/>
        <v>21992.914661447161</v>
      </c>
      <c r="H56" s="9">
        <f t="shared" si="9"/>
        <v>54982.286653617899</v>
      </c>
      <c r="I56" s="20">
        <f t="shared" si="6"/>
        <v>42642.465225283056</v>
      </c>
      <c r="K56" s="18"/>
    </row>
    <row r="57" spans="2:11" x14ac:dyDescent="0.25">
      <c r="B57" s="8">
        <v>33</v>
      </c>
      <c r="C57" s="9">
        <v>0</v>
      </c>
      <c r="D57" s="9">
        <f t="shared" si="7"/>
        <v>70.129321801690423</v>
      </c>
      <c r="E57" s="9">
        <f t="shared" si="5"/>
        <v>106631.63379947029</v>
      </c>
      <c r="F57" s="9">
        <f t="shared" si="8"/>
        <v>31989.490139841088</v>
      </c>
      <c r="G57" s="9">
        <f t="shared" si="4"/>
        <v>21326.326759894058</v>
      </c>
      <c r="H57" s="9">
        <f t="shared" si="9"/>
        <v>53315.816899735146</v>
      </c>
      <c r="I57" s="20">
        <f t="shared" si="6"/>
        <v>41022.883494920032</v>
      </c>
      <c r="K57" s="18"/>
    </row>
    <row r="58" spans="2:11" x14ac:dyDescent="0.25">
      <c r="B58" s="8">
        <v>34</v>
      </c>
      <c r="C58" s="9">
        <v>0</v>
      </c>
      <c r="D58" s="9">
        <f t="shared" si="7"/>
        <v>68.061845854463883</v>
      </c>
      <c r="E58" s="9">
        <f t="shared" si="5"/>
        <v>103488.03662171234</v>
      </c>
      <c r="F58" s="9">
        <f t="shared" si="8"/>
        <v>31046.4109865137</v>
      </c>
      <c r="G58" s="9">
        <f t="shared" si="4"/>
        <v>20697.607324342465</v>
      </c>
      <c r="H58" s="9">
        <f t="shared" si="9"/>
        <v>51744.018310856176</v>
      </c>
      <c r="I58" s="20">
        <f t="shared" si="6"/>
        <v>39498.524936223388</v>
      </c>
      <c r="K58" s="18"/>
    </row>
    <row r="59" spans="2:11" x14ac:dyDescent="0.25">
      <c r="B59" s="8">
        <v>35</v>
      </c>
      <c r="C59" s="9">
        <v>0</v>
      </c>
      <c r="D59" s="9">
        <f t="shared" si="7"/>
        <v>66.10869762341656</v>
      </c>
      <c r="E59" s="9">
        <f t="shared" si="5"/>
        <v>100518.27473640487</v>
      </c>
      <c r="F59" s="9">
        <f t="shared" si="8"/>
        <v>30155.48242092146</v>
      </c>
      <c r="G59" s="9">
        <f t="shared" si="4"/>
        <v>20103.654947280978</v>
      </c>
      <c r="H59" s="9">
        <f t="shared" si="9"/>
        <v>50259.137368202435</v>
      </c>
      <c r="I59" s="20">
        <f t="shared" si="6"/>
        <v>38061.540786936166</v>
      </c>
      <c r="K59" s="18"/>
    </row>
    <row r="60" spans="2:11" x14ac:dyDescent="0.25">
      <c r="B60" s="8">
        <v>36</v>
      </c>
      <c r="C60" s="9">
        <v>0</v>
      </c>
      <c r="D60" s="9">
        <f t="shared" si="7"/>
        <v>64.260756349949261</v>
      </c>
      <c r="E60" s="9">
        <f t="shared" si="5"/>
        <v>97708.480030097853</v>
      </c>
      <c r="F60" s="9">
        <f t="shared" si="8"/>
        <v>29312.544009029356</v>
      </c>
      <c r="G60" s="9">
        <f t="shared" si="4"/>
        <v>19541.696006019571</v>
      </c>
      <c r="H60" s="9">
        <f t="shared" si="9"/>
        <v>48854.240015048927</v>
      </c>
      <c r="I60" s="20">
        <f t="shared" si="6"/>
        <v>36704.91361010437</v>
      </c>
      <c r="K60" s="18"/>
    </row>
    <row r="61" spans="2:11" x14ac:dyDescent="0.25">
      <c r="B61" s="8">
        <v>37</v>
      </c>
      <c r="C61" s="9">
        <v>0</v>
      </c>
      <c r="D61" s="9">
        <f t="shared" si="7"/>
        <v>62.509840892904087</v>
      </c>
      <c r="E61" s="9">
        <f t="shared" si="5"/>
        <v>95046.213077660665</v>
      </c>
      <c r="F61" s="9">
        <f t="shared" si="8"/>
        <v>28513.863923298199</v>
      </c>
      <c r="G61" s="9">
        <f t="shared" si="4"/>
        <v>19009.242615532134</v>
      </c>
      <c r="H61" s="9">
        <f t="shared" si="9"/>
        <v>47523.10653883034</v>
      </c>
      <c r="I61" s="20">
        <f t="shared" si="6"/>
        <v>35422.350529997726</v>
      </c>
      <c r="K61" s="18"/>
    </row>
    <row r="62" spans="2:11" x14ac:dyDescent="0.25">
      <c r="B62" s="8">
        <v>38</v>
      </c>
      <c r="C62" s="9">
        <v>0</v>
      </c>
      <c r="D62" s="9">
        <f t="shared" si="7"/>
        <v>60.848592166770658</v>
      </c>
      <c r="E62" s="9">
        <f t="shared" si="5"/>
        <v>92520.284389574794</v>
      </c>
      <c r="F62" s="9">
        <f t="shared" si="8"/>
        <v>27756.085316872439</v>
      </c>
      <c r="G62" s="9">
        <f t="shared" si="4"/>
        <v>18504.056877914958</v>
      </c>
      <c r="H62" s="9">
        <f t="shared" si="9"/>
        <v>46260.14219478739</v>
      </c>
      <c r="I62" s="20">
        <f t="shared" si="6"/>
        <v>34208.192468188143</v>
      </c>
      <c r="K62" s="18"/>
    </row>
    <row r="63" spans="2:11" x14ac:dyDescent="0.25">
      <c r="B63" s="8">
        <v>39</v>
      </c>
      <c r="C63" s="9">
        <v>0</v>
      </c>
      <c r="D63" s="9">
        <f t="shared" si="7"/>
        <v>59.270372761659857</v>
      </c>
      <c r="E63" s="9">
        <f t="shared" si="5"/>
        <v>90120.601784103812</v>
      </c>
      <c r="F63" s="9">
        <f t="shared" si="8"/>
        <v>27036.180535231142</v>
      </c>
      <c r="G63" s="9">
        <f t="shared" si="4"/>
        <v>18024.120356820764</v>
      </c>
      <c r="H63" s="9">
        <f t="shared" si="9"/>
        <v>45060.300892051906</v>
      </c>
      <c r="I63" s="20">
        <f t="shared" si="6"/>
        <v>33057.336655213505</v>
      </c>
      <c r="K63" s="18"/>
    </row>
    <row r="64" spans="2:11" x14ac:dyDescent="0.25">
      <c r="B64" s="8">
        <v>40</v>
      </c>
      <c r="C64" s="9">
        <v>0</v>
      </c>
      <c r="D64" s="9">
        <f t="shared" si="7"/>
        <v>57.769180889479685</v>
      </c>
      <c r="E64" s="9">
        <f t="shared" si="5"/>
        <v>87838.039542453858</v>
      </c>
      <c r="F64" s="9">
        <f t="shared" si="8"/>
        <v>26351.411862736157</v>
      </c>
      <c r="G64" s="9">
        <f t="shared" si="4"/>
        <v>17567.607908490772</v>
      </c>
      <c r="H64" s="9">
        <f t="shared" si="9"/>
        <v>43919.019771226929</v>
      </c>
      <c r="I64" s="20">
        <f t="shared" si="6"/>
        <v>31965.170210242744</v>
      </c>
      <c r="K64" s="18"/>
    </row>
    <row r="65" spans="2:11" x14ac:dyDescent="0.25">
      <c r="B65" s="8">
        <v>41</v>
      </c>
      <c r="C65" s="9">
        <v>0</v>
      </c>
      <c r="D65" s="9">
        <f t="shared" si="7"/>
        <v>56.339576329953537</v>
      </c>
      <c r="E65" s="9">
        <f t="shared" si="5"/>
        <v>85664.325809694346</v>
      </c>
      <c r="F65" s="9">
        <f t="shared" si="8"/>
        <v>25699.297742908304</v>
      </c>
      <c r="G65" s="9">
        <f t="shared" si="4"/>
        <v>17132.865161938869</v>
      </c>
      <c r="H65" s="9">
        <f t="shared" si="9"/>
        <v>42832.162904847173</v>
      </c>
      <c r="I65" s="20">
        <f t="shared" si="6"/>
        <v>30927.51299044551</v>
      </c>
      <c r="K65" s="18"/>
    </row>
    <row r="66" spans="2:11" x14ac:dyDescent="0.25">
      <c r="B66" s="8">
        <v>42</v>
      </c>
      <c r="C66" s="9">
        <v>0</v>
      </c>
      <c r="D66" s="9">
        <f t="shared" si="7"/>
        <v>54.976616471582624</v>
      </c>
      <c r="E66" s="9">
        <f t="shared" si="5"/>
        <v>83591.945345041371</v>
      </c>
      <c r="F66" s="9">
        <f t="shared" si="8"/>
        <v>25077.583603512412</v>
      </c>
      <c r="G66" s="9">
        <f t="shared" si="4"/>
        <v>16718.389069008277</v>
      </c>
      <c r="H66" s="9">
        <f t="shared" si="9"/>
        <v>41795.972672520686</v>
      </c>
      <c r="I66" s="20">
        <f t="shared" si="6"/>
        <v>29940.568237700663</v>
      </c>
      <c r="K66" s="18"/>
    </row>
    <row r="67" spans="2:11" x14ac:dyDescent="0.25">
      <c r="B67" s="8">
        <v>43</v>
      </c>
      <c r="C67" s="9">
        <v>0</v>
      </c>
      <c r="D67" s="9">
        <f t="shared" si="7"/>
        <v>53.675800880193414</v>
      </c>
      <c r="E67" s="9">
        <f t="shared" si="5"/>
        <v>81614.055238334084</v>
      </c>
      <c r="F67" s="9">
        <f t="shared" si="8"/>
        <v>24484.216571500223</v>
      </c>
      <c r="G67" s="9">
        <f t="shared" si="4"/>
        <v>16322.811047666817</v>
      </c>
      <c r="H67" s="9">
        <f t="shared" si="9"/>
        <v>40807.027619167049</v>
      </c>
      <c r="I67" s="20">
        <f t="shared" si="6"/>
        <v>29000.87981128765</v>
      </c>
      <c r="K67" s="18"/>
    </row>
    <row r="68" spans="2:11" x14ac:dyDescent="0.25">
      <c r="B68" s="8">
        <v>44</v>
      </c>
      <c r="C68" s="9">
        <v>0</v>
      </c>
      <c r="D68" s="9">
        <f t="shared" si="7"/>
        <v>52.433023099476415</v>
      </c>
      <c r="E68" s="9">
        <f t="shared" si="5"/>
        <v>79724.411622753891</v>
      </c>
      <c r="F68" s="9">
        <f t="shared" si="8"/>
        <v>23917.323486826168</v>
      </c>
      <c r="G68" s="9">
        <f t="shared" si="4"/>
        <v>15944.882324550779</v>
      </c>
      <c r="H68" s="9">
        <f t="shared" si="9"/>
        <v>39862.205811376945</v>
      </c>
      <c r="I68" s="20">
        <f t="shared" si="6"/>
        <v>28105.295005336829</v>
      </c>
      <c r="K68" s="18"/>
    </row>
    <row r="69" spans="2:11" x14ac:dyDescent="0.25">
      <c r="B69" s="8">
        <v>45</v>
      </c>
      <c r="C69" s="9">
        <v>0</v>
      </c>
      <c r="D69" s="9">
        <f t="shared" si="7"/>
        <v>51.244528607849951</v>
      </c>
      <c r="E69" s="9">
        <f t="shared" si="5"/>
        <v>77917.305748235856</v>
      </c>
      <c r="F69" s="9">
        <f t="shared" si="8"/>
        <v>23375.191724470755</v>
      </c>
      <c r="G69" s="9">
        <f t="shared" si="4"/>
        <v>15583.461149647172</v>
      </c>
      <c r="H69" s="9">
        <f t="shared" si="9"/>
        <v>38958.652874117928</v>
      </c>
      <c r="I69" s="20">
        <f t="shared" si="6"/>
        <v>27250.932119850571</v>
      </c>
      <c r="K69" s="18"/>
    </row>
    <row r="70" spans="2:11" x14ac:dyDescent="0.25">
      <c r="B70" s="8">
        <v>46</v>
      </c>
      <c r="C70" s="9">
        <v>0</v>
      </c>
      <c r="D70" s="9">
        <f t="shared" si="7"/>
        <v>50.106878034815608</v>
      </c>
      <c r="E70" s="9">
        <f t="shared" si="5"/>
        <v>76187.50805193714</v>
      </c>
      <c r="F70" s="9">
        <f t="shared" si="8"/>
        <v>22856.252415581141</v>
      </c>
      <c r="G70" s="9">
        <f t="shared" si="4"/>
        <v>15237.501610387426</v>
      </c>
      <c r="H70" s="9">
        <f t="shared" si="9"/>
        <v>38093.754025968577</v>
      </c>
      <c r="I70" s="20">
        <f t="shared" si="6"/>
        <v>26435.152092360029</v>
      </c>
      <c r="K70" s="18"/>
    </row>
    <row r="71" spans="2:11" x14ac:dyDescent="0.25">
      <c r="B71" s="8">
        <v>47</v>
      </c>
      <c r="C71" s="9">
        <v>0</v>
      </c>
      <c r="D71" s="9">
        <f t="shared" si="7"/>
        <v>49.016914886071305</v>
      </c>
      <c r="E71" s="9">
        <f t="shared" si="5"/>
        <v>74530.219084271419</v>
      </c>
      <c r="F71" s="9">
        <f t="shared" si="8"/>
        <v>22359.065725281424</v>
      </c>
      <c r="G71" s="9">
        <f t="shared" si="4"/>
        <v>14906.043816854286</v>
      </c>
      <c r="H71" s="9">
        <f t="shared" si="9"/>
        <v>37265.109542135702</v>
      </c>
      <c r="I71" s="20">
        <f t="shared" si="6"/>
        <v>25655.533610220038</v>
      </c>
      <c r="K71" s="18"/>
    </row>
    <row r="72" spans="2:11" x14ac:dyDescent="0.25">
      <c r="B72" s="8">
        <v>48</v>
      </c>
      <c r="C72" s="9">
        <v>0</v>
      </c>
      <c r="D72" s="9">
        <f t="shared" si="7"/>
        <v>47.971737146525477</v>
      </c>
      <c r="E72" s="9">
        <f t="shared" si="5"/>
        <v>72941.026331291985</v>
      </c>
      <c r="F72" s="9">
        <f t="shared" si="8"/>
        <v>21882.307899387593</v>
      </c>
      <c r="G72" s="9">
        <f t="shared" si="4"/>
        <v>14588.205266258399</v>
      </c>
      <c r="H72" s="9">
        <f t="shared" si="9"/>
        <v>36470.513165645985</v>
      </c>
      <c r="I72" s="20">
        <f t="shared" si="6"/>
        <v>24909.851216205159</v>
      </c>
      <c r="K72" s="18"/>
    </row>
    <row r="73" spans="2:11" x14ac:dyDescent="0.25">
      <c r="B73" s="8">
        <v>49</v>
      </c>
      <c r="C73" s="9">
        <v>0</v>
      </c>
      <c r="D73" s="9">
        <f t="shared" si="7"/>
        <v>46.968672229141887</v>
      </c>
      <c r="E73" s="9">
        <f t="shared" si="5"/>
        <v>71415.86612441024</v>
      </c>
      <c r="F73" s="9">
        <f t="shared" si="8"/>
        <v>21424.759837323072</v>
      </c>
      <c r="G73" s="9">
        <f t="shared" si="4"/>
        <v>14283.173224882048</v>
      </c>
      <c r="H73" s="9">
        <f t="shared" si="9"/>
        <v>35707.93306220512</v>
      </c>
      <c r="I73" s="20">
        <f t="shared" si="6"/>
        <v>24196.055996420288</v>
      </c>
      <c r="K73" s="18"/>
    </row>
    <row r="74" spans="2:11" x14ac:dyDescent="0.25">
      <c r="B74" s="8">
        <v>50</v>
      </c>
      <c r="C74" s="9">
        <v>0</v>
      </c>
      <c r="D74" s="9">
        <f t="shared" si="7"/>
        <v>46.005254819276082</v>
      </c>
      <c r="E74" s="9">
        <f t="shared" si="5"/>
        <v>69950.989952709278</v>
      </c>
      <c r="F74" s="9">
        <f t="shared" si="8"/>
        <v>20985.296985812784</v>
      </c>
      <c r="G74" s="9">
        <f t="shared" si="4"/>
        <v>13990.197990541856</v>
      </c>
      <c r="H74" s="9">
        <f t="shared" si="9"/>
        <v>34975.494976354639</v>
      </c>
      <c r="I74" s="20">
        <f t="shared" si="6"/>
        <v>23512.258502704637</v>
      </c>
      <c r="K74" s="18"/>
    </row>
    <row r="75" spans="2:11" x14ac:dyDescent="0.25">
      <c r="B75" s="8">
        <v>51</v>
      </c>
      <c r="C75" s="9">
        <v>0</v>
      </c>
      <c r="D75" s="9">
        <f t="shared" si="7"/>
        <v>45.079207232050486</v>
      </c>
      <c r="E75" s="9">
        <f t="shared" si="5"/>
        <v>68542.934596332765</v>
      </c>
      <c r="F75" s="9">
        <f t="shared" si="8"/>
        <v>20562.88037889983</v>
      </c>
      <c r="G75" s="9">
        <f t="shared" si="4"/>
        <v>13708.586919266552</v>
      </c>
      <c r="H75" s="9">
        <f t="shared" si="9"/>
        <v>34271.467298166375</v>
      </c>
      <c r="I75" s="20">
        <f t="shared" si="6"/>
        <v>22856.713614167395</v>
      </c>
      <c r="K75" s="18"/>
    </row>
    <row r="76" spans="2:11" x14ac:dyDescent="0.25">
      <c r="B76" s="8">
        <v>52</v>
      </c>
      <c r="C76" s="9">
        <v>0</v>
      </c>
      <c r="D76" s="9">
        <f t="shared" si="7"/>
        <v>44.188421956911967</v>
      </c>
      <c r="E76" s="9">
        <f t="shared" si="5"/>
        <v>67188.495585484648</v>
      </c>
      <c r="F76" s="9">
        <f t="shared" si="8"/>
        <v>20156.548675645394</v>
      </c>
      <c r="G76" s="9">
        <f t="shared" si="4"/>
        <v>13437.699117096929</v>
      </c>
      <c r="H76" s="9">
        <f t="shared" si="9"/>
        <v>33594.247792742332</v>
      </c>
      <c r="I76" s="20">
        <f t="shared" si="6"/>
        <v>22227.807086226097</v>
      </c>
      <c r="K76" s="18"/>
    </row>
    <row r="77" spans="2:11" x14ac:dyDescent="0.25">
      <c r="B77" s="8">
        <v>53</v>
      </c>
      <c r="C77" s="9">
        <v>0</v>
      </c>
      <c r="D77" s="9">
        <f t="shared" si="7"/>
        <v>43.330946110869903</v>
      </c>
      <c r="E77" s="9">
        <f t="shared" si="5"/>
        <v>65884.703561577684</v>
      </c>
      <c r="F77" s="9">
        <f t="shared" si="8"/>
        <v>19765.411068473306</v>
      </c>
      <c r="G77" s="9">
        <f t="shared" si="4"/>
        <v>13176.940712315538</v>
      </c>
      <c r="H77" s="9">
        <f t="shared" si="9"/>
        <v>32942.351780788842</v>
      </c>
      <c r="I77" s="20">
        <f t="shared" si="6"/>
        <v>21624.04357210641</v>
      </c>
      <c r="K77" s="18"/>
    </row>
    <row r="78" spans="2:11" x14ac:dyDescent="0.25">
      <c r="B78" s="8">
        <v>54</v>
      </c>
      <c r="C78" s="9">
        <v>0</v>
      </c>
      <c r="D78" s="9">
        <f t="shared" si="7"/>
        <v>42.504967561669567</v>
      </c>
      <c r="E78" s="9">
        <f t="shared" si="5"/>
        <v>64628.803177518574</v>
      </c>
      <c r="F78" s="9">
        <f t="shared" si="8"/>
        <v>19388.64095325557</v>
      </c>
      <c r="G78" s="9">
        <f t="shared" si="4"/>
        <v>12925.760635503717</v>
      </c>
      <c r="H78" s="9">
        <f t="shared" si="9"/>
        <v>32314.401588759287</v>
      </c>
      <c r="I78" s="20">
        <f t="shared" si="6"/>
        <v>21044.035932477494</v>
      </c>
      <c r="K78" s="18"/>
    </row>
    <row r="79" spans="2:11" x14ac:dyDescent="0.25">
      <c r="B79" s="8">
        <v>55</v>
      </c>
      <c r="C79" s="9">
        <v>0</v>
      </c>
      <c r="D79" s="9">
        <f t="shared" si="7"/>
        <v>41.708802515646056</v>
      </c>
      <c r="E79" s="9">
        <f t="shared" si="5"/>
        <v>63418.234225039829</v>
      </c>
      <c r="F79" s="9">
        <f t="shared" si="8"/>
        <v>19025.470267511948</v>
      </c>
      <c r="G79" s="9">
        <f t="shared" si="4"/>
        <v>12683.646845007966</v>
      </c>
      <c r="H79" s="9">
        <f t="shared" si="9"/>
        <v>31709.117112519914</v>
      </c>
      <c r="I79" s="20">
        <f t="shared" si="6"/>
        <v>20486.495674768219</v>
      </c>
      <c r="K79" s="18"/>
    </row>
    <row r="80" spans="2:11" x14ac:dyDescent="0.25">
      <c r="B80" s="8">
        <v>56</v>
      </c>
      <c r="C80" s="9">
        <v>0</v>
      </c>
      <c r="D80" s="9">
        <f t="shared" si="7"/>
        <v>40.940884393304131</v>
      </c>
      <c r="E80" s="9">
        <f t="shared" si="5"/>
        <v>62250.61472001893</v>
      </c>
      <c r="F80" s="9">
        <f t="shared" si="8"/>
        <v>18675.184416005679</v>
      </c>
      <c r="G80" s="9">
        <f t="shared" si="4"/>
        <v>12450.122944003786</v>
      </c>
      <c r="H80" s="9">
        <f t="shared" si="9"/>
        <v>31125.307360009465</v>
      </c>
      <c r="I80" s="20">
        <f t="shared" si="6"/>
        <v>19950.224385570702</v>
      </c>
      <c r="K80" s="18"/>
    </row>
    <row r="81" spans="2:11" x14ac:dyDescent="0.25">
      <c r="B81" s="8">
        <v>57</v>
      </c>
      <c r="C81" s="9">
        <v>0</v>
      </c>
      <c r="D81" s="9">
        <f t="shared" si="7"/>
        <v>40.199753839659607</v>
      </c>
      <c r="E81" s="9">
        <f t="shared" si="5"/>
        <v>61123.725713202432</v>
      </c>
      <c r="F81" s="9">
        <f t="shared" si="8"/>
        <v>18337.117713960728</v>
      </c>
      <c r="G81" s="9">
        <f t="shared" si="4"/>
        <v>12224.745142640486</v>
      </c>
      <c r="H81" s="9">
        <f t="shared" si="9"/>
        <v>30561.862856601219</v>
      </c>
      <c r="I81" s="20">
        <f t="shared" si="6"/>
        <v>19434.106038066664</v>
      </c>
      <c r="K81" s="18"/>
    </row>
    <row r="82" spans="2:11" x14ac:dyDescent="0.25">
      <c r="B82" s="8">
        <v>58</v>
      </c>
      <c r="C82" s="9">
        <v>0</v>
      </c>
      <c r="D82" s="9">
        <f t="shared" si="7"/>
        <v>39.484049736771709</v>
      </c>
      <c r="E82" s="9">
        <f t="shared" si="5"/>
        <v>60035.497624761381</v>
      </c>
      <c r="F82" s="9">
        <f t="shared" si="8"/>
        <v>18010.649287428412</v>
      </c>
      <c r="G82" s="9">
        <f t="shared" si="4"/>
        <v>12007.099524952278</v>
      </c>
      <c r="H82" s="9">
        <f t="shared" si="9"/>
        <v>30017.748812380687</v>
      </c>
      <c r="I82" s="20">
        <f t="shared" si="6"/>
        <v>18937.100072163026</v>
      </c>
      <c r="K82" s="18"/>
    </row>
    <row r="83" spans="2:11" x14ac:dyDescent="0.25">
      <c r="B83" s="8">
        <v>59</v>
      </c>
      <c r="C83" s="9">
        <v>0</v>
      </c>
      <c r="D83" s="9">
        <f t="shared" si="7"/>
        <v>38.792501103284785</v>
      </c>
      <c r="E83" s="9">
        <f t="shared" si="5"/>
        <v>58983.997927544515</v>
      </c>
      <c r="F83" s="9">
        <f t="shared" si="8"/>
        <v>17695.199378263354</v>
      </c>
      <c r="G83" s="9">
        <f t="shared" si="4"/>
        <v>11796.799585508903</v>
      </c>
      <c r="H83" s="9">
        <f t="shared" si="9"/>
        <v>29491.998963772254</v>
      </c>
      <c r="I83" s="20">
        <f t="shared" si="6"/>
        <v>18458.235158451946</v>
      </c>
      <c r="K83" s="18"/>
    </row>
    <row r="84" spans="2:11" x14ac:dyDescent="0.25">
      <c r="B84" s="8">
        <v>60</v>
      </c>
      <c r="C84" s="9">
        <v>0</v>
      </c>
      <c r="D84" s="9">
        <f t="shared" si="7"/>
        <v>38.123919780664622</v>
      </c>
      <c r="E84" s="9">
        <f t="shared" si="5"/>
        <v>57967.420026500564</v>
      </c>
      <c r="F84" s="9">
        <f t="shared" si="8"/>
        <v>17390.226007950168</v>
      </c>
      <c r="G84" s="9">
        <f t="shared" si="4"/>
        <v>11593.48400530011</v>
      </c>
      <c r="H84" s="9">
        <f t="shared" si="9"/>
        <v>28983.710013250282</v>
      </c>
      <c r="I84" s="20">
        <f t="shared" si="6"/>
        <v>17996.603568590243</v>
      </c>
      <c r="K84" s="18"/>
    </row>
    <row r="85" spans="2:11" x14ac:dyDescent="0.25">
      <c r="B85" s="8">
        <v>61</v>
      </c>
      <c r="C85" s="9">
        <v>0</v>
      </c>
      <c r="D85" s="9">
        <f t="shared" si="7"/>
        <v>37.477193818558007</v>
      </c>
      <c r="E85" s="9">
        <f t="shared" si="5"/>
        <v>56984.073201117448</v>
      </c>
      <c r="F85" s="9">
        <f t="shared" si="8"/>
        <v>17095.221960335235</v>
      </c>
      <c r="G85" s="9">
        <f t="shared" si="4"/>
        <v>11396.814640223491</v>
      </c>
      <c r="H85" s="9">
        <f t="shared" si="9"/>
        <v>28492.03660055872</v>
      </c>
      <c r="I85" s="20">
        <f t="shared" si="6"/>
        <v>17551.356084533028</v>
      </c>
      <c r="K85" s="18"/>
    </row>
    <row r="86" spans="2:11" x14ac:dyDescent="0.25">
      <c r="B86" s="8">
        <v>62</v>
      </c>
      <c r="C86" s="9">
        <v>0</v>
      </c>
      <c r="D86" s="9">
        <f t="shared" si="7"/>
        <v>36.851281482657761</v>
      </c>
      <c r="E86" s="9">
        <f t="shared" si="5"/>
        <v>56032.373494381121</v>
      </c>
      <c r="F86" s="9">
        <f t="shared" si="8"/>
        <v>16809.712048314337</v>
      </c>
      <c r="G86" s="9">
        <f t="shared" si="4"/>
        <v>11206.474698876225</v>
      </c>
      <c r="H86" s="9">
        <f t="shared" si="9"/>
        <v>28016.186747190557</v>
      </c>
      <c r="I86" s="20">
        <f t="shared" si="6"/>
        <v>17121.697387513112</v>
      </c>
      <c r="K86" s="18"/>
    </row>
    <row r="87" spans="2:11" x14ac:dyDescent="0.25">
      <c r="B87" s="8">
        <v>63</v>
      </c>
      <c r="C87" s="9">
        <v>0</v>
      </c>
      <c r="D87" s="9">
        <f t="shared" si="7"/>
        <v>36.24520581789092</v>
      </c>
      <c r="E87" s="9">
        <f t="shared" si="5"/>
        <v>55110.835446103141</v>
      </c>
      <c r="F87" s="9">
        <f t="shared" si="8"/>
        <v>16533.250633830943</v>
      </c>
      <c r="G87" s="9">
        <f t="shared" si="4"/>
        <v>11022.167089220629</v>
      </c>
      <c r="H87" s="9">
        <f t="shared" si="9"/>
        <v>27555.417723051563</v>
      </c>
      <c r="I87" s="20">
        <f t="shared" si="6"/>
        <v>16706.881874941962</v>
      </c>
      <c r="K87" s="18"/>
    </row>
    <row r="88" spans="2:11" x14ac:dyDescent="0.25">
      <c r="B88" s="8">
        <v>64</v>
      </c>
      <c r="C88" s="9">
        <v>0</v>
      </c>
      <c r="D88" s="9">
        <f t="shared" si="7"/>
        <v>35.658049707900197</v>
      </c>
      <c r="E88" s="9">
        <f t="shared" si="5"/>
        <v>54218.06458086225</v>
      </c>
      <c r="F88" s="9">
        <f t="shared" si="8"/>
        <v>16265.419374258674</v>
      </c>
      <c r="G88" s="9">
        <f t="shared" si="4"/>
        <v>10843.612916172451</v>
      </c>
      <c r="H88" s="9">
        <f t="shared" si="9"/>
        <v>27109.032290431125</v>
      </c>
      <c r="I88" s="20">
        <f t="shared" si="6"/>
        <v>16306.20985970095</v>
      </c>
      <c r="K88" s="18"/>
    </row>
    <row r="89" spans="2:11" x14ac:dyDescent="0.25">
      <c r="B89" s="8">
        <v>65</v>
      </c>
      <c r="C89" s="9">
        <v>0</v>
      </c>
      <c r="D89" s="9">
        <f t="shared" si="7"/>
        <v>35.088951378841791</v>
      </c>
      <c r="E89" s="9">
        <f t="shared" si="5"/>
        <v>53352.750571528944</v>
      </c>
      <c r="F89" s="9">
        <f t="shared" si="8"/>
        <v>16005.825171458682</v>
      </c>
      <c r="G89" s="9">
        <f t="shared" si="4"/>
        <v>10670.550114305788</v>
      </c>
      <c r="H89" s="9">
        <f t="shared" si="9"/>
        <v>26676.375285764476</v>
      </c>
      <c r="I89" s="20">
        <f t="shared" si="6"/>
        <v>15919.024111735998</v>
      </c>
      <c r="K89" s="18"/>
    </row>
    <row r="90" spans="2:11" x14ac:dyDescent="0.25">
      <c r="B90" s="8">
        <v>66</v>
      </c>
      <c r="C90" s="9">
        <v>0</v>
      </c>
      <c r="D90" s="9">
        <f t="shared" si="7"/>
        <v>34.537100301646774</v>
      </c>
      <c r="E90" s="9">
        <f t="shared" si="5"/>
        <v>52513.661008653922</v>
      </c>
      <c r="F90" s="9">
        <f t="shared" si="8"/>
        <v>15754.098302596176</v>
      </c>
      <c r="G90" s="9">
        <f t="shared" ref="G90:G153" si="10">D90*30.41*D$11</f>
        <v>10502.732201730785</v>
      </c>
      <c r="H90" s="9">
        <f t="shared" si="9"/>
        <v>26256.830504326961</v>
      </c>
      <c r="I90" s="20">
        <f t="shared" si="6"/>
        <v>15544.706706594947</v>
      </c>
      <c r="K90" s="18"/>
    </row>
    <row r="91" spans="2:11" x14ac:dyDescent="0.25">
      <c r="B91" s="8">
        <v>67</v>
      </c>
      <c r="C91" s="9">
        <v>0</v>
      </c>
      <c r="D91" s="9">
        <f t="shared" si="7"/>
        <v>34.00173345221399</v>
      </c>
      <c r="E91" s="9">
        <f t="shared" si="5"/>
        <v>51699.635714091368</v>
      </c>
      <c r="F91" s="9">
        <f t="shared" si="8"/>
        <v>15509.890714227409</v>
      </c>
      <c r="G91" s="9">
        <f t="shared" si="10"/>
        <v>10339.927142818273</v>
      </c>
      <c r="H91" s="9">
        <f t="shared" si="9"/>
        <v>25849.817857045684</v>
      </c>
      <c r="I91" s="20">
        <f t="shared" si="6"/>
        <v>15182.676149653627</v>
      </c>
      <c r="K91" s="18"/>
    </row>
    <row r="92" spans="2:11" x14ac:dyDescent="0.25">
      <c r="B92" s="8">
        <v>68</v>
      </c>
      <c r="C92" s="9">
        <v>0</v>
      </c>
      <c r="D92" s="9">
        <f t="shared" ref="D92:D155" si="11">$D$7/((1+($D$8*$D$9*($B92-$B$26)))^(1/$D$9))</f>
        <v>33.482131893643263</v>
      </c>
      <c r="E92" s="9">
        <f t="shared" ref="E92:E155" si="12">$D92*$D$13*30.41</f>
        <v>50909.581544284585</v>
      </c>
      <c r="F92" s="9">
        <f t="shared" si="8"/>
        <v>15272.874463285374</v>
      </c>
      <c r="G92" s="9">
        <f t="shared" si="10"/>
        <v>10181.916308856917</v>
      </c>
      <c r="H92" s="9">
        <f t="shared" si="9"/>
        <v>25454.790772142296</v>
      </c>
      <c r="I92" s="20">
        <f t="shared" ref="I92:I155" si="13">H92/(((1+D$12/100)^(B92/12)))</f>
        <v>14832.384748357357</v>
      </c>
      <c r="K92" s="18"/>
    </row>
    <row r="93" spans="2:11" x14ac:dyDescent="0.25">
      <c r="B93" s="8">
        <v>69</v>
      </c>
      <c r="C93" s="9">
        <v>0</v>
      </c>
      <c r="D93" s="9">
        <f t="shared" si="11"/>
        <v>32.977617648665721</v>
      </c>
      <c r="E93" s="9">
        <f t="shared" si="12"/>
        <v>50142.467634796223</v>
      </c>
      <c r="F93" s="9">
        <f t="shared" si="8"/>
        <v>15042.740290438865</v>
      </c>
      <c r="G93" s="9">
        <f t="shared" si="10"/>
        <v>10028.493526959246</v>
      </c>
      <c r="H93" s="9">
        <f t="shared" si="9"/>
        <v>25071.233817398112</v>
      </c>
      <c r="I93" s="20">
        <f t="shared" si="13"/>
        <v>14493.316207928638</v>
      </c>
      <c r="K93" s="18"/>
    </row>
    <row r="94" spans="2:11" x14ac:dyDescent="0.25">
      <c r="B94" s="8">
        <v>70</v>
      </c>
      <c r="C94" s="9">
        <v>0</v>
      </c>
      <c r="D94" s="9">
        <f t="shared" si="11"/>
        <v>32.487550833973515</v>
      </c>
      <c r="E94" s="9">
        <f t="shared" si="12"/>
        <v>49397.321043056727</v>
      </c>
      <c r="F94" s="9">
        <f t="shared" ref="F94:F144" si="14">E94*(D$10/100)</f>
        <v>14819.196312917018</v>
      </c>
      <c r="G94" s="9">
        <f t="shared" si="10"/>
        <v>9879.4642086113454</v>
      </c>
      <c r="H94" s="9">
        <f t="shared" ref="H94:H144" si="15">E94-F94-G94</f>
        <v>24698.660521528363</v>
      </c>
      <c r="I94" s="20">
        <f t="shared" si="13"/>
        <v>14164.983428726895</v>
      </c>
      <c r="K94" s="18"/>
    </row>
    <row r="95" spans="2:11" x14ac:dyDescent="0.25">
      <c r="B95" s="8">
        <v>71</v>
      </c>
      <c r="C95" s="9">
        <v>0</v>
      </c>
      <c r="D95" s="9">
        <f t="shared" si="11"/>
        <v>32.011327031256592</v>
      </c>
      <c r="E95" s="9">
        <f t="shared" si="12"/>
        <v>48673.222751025649</v>
      </c>
      <c r="F95" s="9">
        <f t="shared" si="14"/>
        <v>14601.966825307694</v>
      </c>
      <c r="G95" s="9">
        <f t="shared" si="10"/>
        <v>9734.6445502051283</v>
      </c>
      <c r="H95" s="9">
        <f t="shared" si="15"/>
        <v>24336.611375512824</v>
      </c>
      <c r="I95" s="20">
        <f t="shared" si="13"/>
        <v>13846.926485842037</v>
      </c>
      <c r="K95" s="18"/>
    </row>
    <row r="96" spans="2:11" x14ac:dyDescent="0.25">
      <c r="B96" s="8">
        <v>72</v>
      </c>
      <c r="C96" s="9">
        <v>0</v>
      </c>
      <c r="D96" s="9">
        <f t="shared" si="11"/>
        <v>31.54837487248335</v>
      </c>
      <c r="E96" s="9">
        <f t="shared" si="12"/>
        <v>47969.303993610934</v>
      </c>
      <c r="F96" s="9">
        <f t="shared" si="14"/>
        <v>14390.79119808328</v>
      </c>
      <c r="G96" s="9">
        <f t="shared" si="10"/>
        <v>9593.8607987221876</v>
      </c>
      <c r="H96" s="9">
        <f t="shared" si="15"/>
        <v>23984.651996805467</v>
      </c>
      <c r="I96" s="20">
        <f t="shared" si="13"/>
        <v>13538.710773608957</v>
      </c>
      <c r="K96" s="18"/>
    </row>
    <row r="97" spans="2:11" x14ac:dyDescent="0.25">
      <c r="B97" s="8">
        <v>73</v>
      </c>
      <c r="C97" s="9">
        <v>0</v>
      </c>
      <c r="D97" s="9">
        <f t="shared" si="11"/>
        <v>31.098153819362157</v>
      </c>
      <c r="E97" s="9">
        <f t="shared" si="12"/>
        <v>47284.742882340157</v>
      </c>
      <c r="F97" s="9">
        <f t="shared" si="14"/>
        <v>14185.422864702046</v>
      </c>
      <c r="G97" s="9">
        <f t="shared" si="10"/>
        <v>9456.9485764680321</v>
      </c>
      <c r="H97" s="9">
        <f t="shared" si="15"/>
        <v>23642.371441170075</v>
      </c>
      <c r="I97" s="20">
        <f t="shared" si="13"/>
        <v>13239.925299581399</v>
      </c>
      <c r="K97" s="18"/>
    </row>
    <row r="98" spans="2:11" x14ac:dyDescent="0.25">
      <c r="B98" s="8">
        <v>74</v>
      </c>
      <c r="C98" s="9">
        <v>0</v>
      </c>
      <c r="D98" s="9">
        <f t="shared" si="11"/>
        <v>30.660152119037431</v>
      </c>
      <c r="E98" s="9">
        <f t="shared" si="12"/>
        <v>46618.76129699641</v>
      </c>
      <c r="F98" s="9">
        <f t="shared" si="14"/>
        <v>13985.628389098923</v>
      </c>
      <c r="G98" s="9">
        <f t="shared" si="10"/>
        <v>9323.7522593992817</v>
      </c>
      <c r="H98" s="9">
        <f t="shared" si="15"/>
        <v>23309.380648498205</v>
      </c>
      <c r="I98" s="20">
        <f t="shared" si="13"/>
        <v>12950.181114136274</v>
      </c>
      <c r="K98" s="18"/>
    </row>
    <row r="99" spans="2:11" x14ac:dyDescent="0.25">
      <c r="B99" s="8">
        <v>75</v>
      </c>
      <c r="C99" s="9">
        <v>0</v>
      </c>
      <c r="D99" s="9">
        <f t="shared" si="11"/>
        <v>30.233884919942209</v>
      </c>
      <c r="E99" s="9">
        <f t="shared" si="12"/>
        <v>45970.622020772134</v>
      </c>
      <c r="F99" s="9">
        <f t="shared" si="14"/>
        <v>13791.18660623164</v>
      </c>
      <c r="G99" s="9">
        <f t="shared" si="10"/>
        <v>9194.1244041544251</v>
      </c>
      <c r="H99" s="9">
        <f t="shared" si="15"/>
        <v>22985.311010386067</v>
      </c>
      <c r="I99" s="20">
        <f t="shared" si="13"/>
        <v>12669.1098633202</v>
      </c>
      <c r="K99" s="18"/>
    </row>
    <row r="100" spans="2:11" x14ac:dyDescent="0.25">
      <c r="B100" s="8">
        <v>76</v>
      </c>
      <c r="C100" s="9">
        <v>0</v>
      </c>
      <c r="D100" s="9">
        <f t="shared" si="11"/>
        <v>29.818892533381771</v>
      </c>
      <c r="E100" s="9">
        <f t="shared" si="12"/>
        <v>45339.626097006985</v>
      </c>
      <c r="F100" s="9">
        <f t="shared" si="14"/>
        <v>13601.887829102096</v>
      </c>
      <c r="G100" s="9">
        <f t="shared" si="10"/>
        <v>9067.925219401397</v>
      </c>
      <c r="H100" s="9">
        <f t="shared" si="15"/>
        <v>22669.813048503493</v>
      </c>
      <c r="I100" s="20">
        <f t="shared" si="13"/>
        <v>12396.362453824728</v>
      </c>
      <c r="K100" s="18"/>
    </row>
    <row r="101" spans="2:11" x14ac:dyDescent="0.25">
      <c r="B101" s="8">
        <v>77</v>
      </c>
      <c r="C101" s="9">
        <v>0</v>
      </c>
      <c r="D101" s="9">
        <f t="shared" si="11"/>
        <v>29.414738827887682</v>
      </c>
      <c r="E101" s="9">
        <f t="shared" si="12"/>
        <v>44725.110387803223</v>
      </c>
      <c r="F101" s="9">
        <f t="shared" si="14"/>
        <v>13417.533116340966</v>
      </c>
      <c r="G101" s="9">
        <f t="shared" si="10"/>
        <v>8945.0220775606449</v>
      </c>
      <c r="H101" s="9">
        <f t="shared" si="15"/>
        <v>22362.555193901615</v>
      </c>
      <c r="I101" s="20">
        <f t="shared" si="13"/>
        <v>12131.607820105926</v>
      </c>
      <c r="K101" s="18"/>
    </row>
    <row r="102" spans="2:11" x14ac:dyDescent="0.25">
      <c r="B102" s="8">
        <v>78</v>
      </c>
      <c r="C102" s="9">
        <v>0</v>
      </c>
      <c r="D102" s="9">
        <f t="shared" si="11"/>
        <v>29.021009744679745</v>
      </c>
      <c r="E102" s="9">
        <f t="shared" si="12"/>
        <v>44126.445316785554</v>
      </c>
      <c r="F102" s="9">
        <f t="shared" si="14"/>
        <v>13237.933595035665</v>
      </c>
      <c r="G102" s="9">
        <f t="shared" si="10"/>
        <v>8825.2890633571114</v>
      </c>
      <c r="H102" s="9">
        <f t="shared" si="15"/>
        <v>22063.222658392777</v>
      </c>
      <c r="I102" s="20">
        <f t="shared" si="13"/>
        <v>11874.531784665156</v>
      </c>
      <c r="K102" s="18"/>
    </row>
    <row r="103" spans="2:11" x14ac:dyDescent="0.25">
      <c r="B103" s="8">
        <v>79</v>
      </c>
      <c r="C103" s="9">
        <v>0</v>
      </c>
      <c r="D103" s="9">
        <f t="shared" si="11"/>
        <v>28.637311923729555</v>
      </c>
      <c r="E103" s="9">
        <f t="shared" si="12"/>
        <v>43543.032780030793</v>
      </c>
      <c r="F103" s="9">
        <f t="shared" si="14"/>
        <v>13062.909834009237</v>
      </c>
      <c r="G103" s="9">
        <f t="shared" si="10"/>
        <v>8708.6065560061579</v>
      </c>
      <c r="H103" s="9">
        <f t="shared" si="15"/>
        <v>21771.516390015397</v>
      </c>
      <c r="I103" s="20">
        <f t="shared" si="13"/>
        <v>11624.836003398985</v>
      </c>
      <c r="K103" s="18"/>
    </row>
    <row r="104" spans="2:11" x14ac:dyDescent="0.25">
      <c r="B104" s="8">
        <v>80</v>
      </c>
      <c r="C104" s="9">
        <v>0</v>
      </c>
      <c r="D104" s="9">
        <f t="shared" si="11"/>
        <v>28.263271430945526</v>
      </c>
      <c r="E104" s="9">
        <f t="shared" si="12"/>
        <v>42974.304210752671</v>
      </c>
      <c r="F104" s="9">
        <f t="shared" si="14"/>
        <v>12892.291263225801</v>
      </c>
      <c r="G104" s="9">
        <f t="shared" si="10"/>
        <v>8594.8608421505342</v>
      </c>
      <c r="H104" s="9">
        <f t="shared" si="15"/>
        <v>21487.152105376335</v>
      </c>
      <c r="I104" s="20">
        <f t="shared" si="13"/>
        <v>11382.23698871755</v>
      </c>
      <c r="K104" s="18"/>
    </row>
    <row r="105" spans="2:11" x14ac:dyDescent="0.25">
      <c r="B105" s="8">
        <v>81</v>
      </c>
      <c r="C105" s="9">
        <v>0</v>
      </c>
      <c r="D105" s="9">
        <f t="shared" si="11"/>
        <v>27.898532577916619</v>
      </c>
      <c r="E105" s="9">
        <f t="shared" si="12"/>
        <v>42419.718784722216</v>
      </c>
      <c r="F105" s="9">
        <f t="shared" si="14"/>
        <v>12725.915635416664</v>
      </c>
      <c r="G105" s="9">
        <f t="shared" si="10"/>
        <v>8483.9437569444435</v>
      </c>
      <c r="H105" s="9">
        <f t="shared" si="15"/>
        <v>21209.859392361112</v>
      </c>
      <c r="I105" s="20">
        <f t="shared" si="13"/>
        <v>11146.46520383759</v>
      </c>
      <c r="K105" s="18"/>
    </row>
    <row r="106" spans="2:11" x14ac:dyDescent="0.25">
      <c r="B106" s="8">
        <v>82</v>
      </c>
      <c r="C106" s="9">
        <v>0</v>
      </c>
      <c r="D106" s="9">
        <f t="shared" si="11"/>
        <v>27.542756826469262</v>
      </c>
      <c r="E106" s="9">
        <f t="shared" si="12"/>
        <v>41878.761754646512</v>
      </c>
      <c r="F106" s="9">
        <f t="shared" si="14"/>
        <v>12563.628526393954</v>
      </c>
      <c r="G106" s="9">
        <f t="shared" si="10"/>
        <v>8375.7523509293023</v>
      </c>
      <c r="H106" s="9">
        <f t="shared" si="15"/>
        <v>20939.380877323256</v>
      </c>
      <c r="I106" s="20">
        <f t="shared" si="13"/>
        <v>10917.264222286314</v>
      </c>
      <c r="K106" s="18"/>
    </row>
    <row r="107" spans="2:11" x14ac:dyDescent="0.25">
      <c r="B107" s="8">
        <v>83</v>
      </c>
      <c r="C107" s="9">
        <v>0</v>
      </c>
      <c r="D107" s="9">
        <f t="shared" si="11"/>
        <v>27.195621771022907</v>
      </c>
      <c r="E107" s="9">
        <f t="shared" si="12"/>
        <v>41350.942902840332</v>
      </c>
      <c r="F107" s="9">
        <f t="shared" si="14"/>
        <v>12405.282870852099</v>
      </c>
      <c r="G107" s="9">
        <f t="shared" si="10"/>
        <v>8270.1885805680668</v>
      </c>
      <c r="H107" s="9">
        <f t="shared" si="15"/>
        <v>20675.47145142017</v>
      </c>
      <c r="I107" s="20">
        <f t="shared" si="13"/>
        <v>10694.389947215823</v>
      </c>
      <c r="K107" s="18"/>
    </row>
    <row r="108" spans="2:11" x14ac:dyDescent="0.25">
      <c r="B108" s="8">
        <v>84</v>
      </c>
      <c r="C108" s="9">
        <v>0</v>
      </c>
      <c r="D108" s="9">
        <f t="shared" si="11"/>
        <v>26.856820192384571</v>
      </c>
      <c r="E108" s="9">
        <f t="shared" si="12"/>
        <v>40835.795102520737</v>
      </c>
      <c r="F108" s="9">
        <f t="shared" si="14"/>
        <v>12250.73853075622</v>
      </c>
      <c r="G108" s="9">
        <f t="shared" si="10"/>
        <v>8167.1590205041484</v>
      </c>
      <c r="H108" s="9">
        <f t="shared" si="15"/>
        <v>20417.897551260365</v>
      </c>
      <c r="I108" s="20">
        <f t="shared" si="13"/>
        <v>10477.609885632117</v>
      </c>
      <c r="K108" s="18"/>
    </row>
    <row r="109" spans="2:11" x14ac:dyDescent="0.25">
      <c r="B109" s="8">
        <v>85</v>
      </c>
      <c r="C109" s="9">
        <v>0</v>
      </c>
      <c r="D109" s="9">
        <f t="shared" si="11"/>
        <v>26.526059177208765</v>
      </c>
      <c r="E109" s="9">
        <f t="shared" si="12"/>
        <v>40332.872978945925</v>
      </c>
      <c r="F109" s="9">
        <f t="shared" si="14"/>
        <v>12099.861893683777</v>
      </c>
      <c r="G109" s="9">
        <f t="shared" si="10"/>
        <v>8066.574595789185</v>
      </c>
      <c r="H109" s="9">
        <f t="shared" si="15"/>
        <v>20166.436489472962</v>
      </c>
      <c r="I109" s="20">
        <f t="shared" si="13"/>
        <v>10266.702473094769</v>
      </c>
      <c r="K109" s="18"/>
    </row>
    <row r="110" spans="2:11" x14ac:dyDescent="0.25">
      <c r="B110" s="8">
        <v>86</v>
      </c>
      <c r="C110" s="9">
        <v>0</v>
      </c>
      <c r="D110" s="9">
        <f t="shared" si="11"/>
        <v>26.203059297876042</v>
      </c>
      <c r="E110" s="9">
        <f t="shared" si="12"/>
        <v>39841.751662420524</v>
      </c>
      <c r="F110" s="9">
        <f t="shared" si="14"/>
        <v>11952.525498726156</v>
      </c>
      <c r="G110" s="9">
        <f t="shared" si="10"/>
        <v>7968.3503324841049</v>
      </c>
      <c r="H110" s="9">
        <f t="shared" si="15"/>
        <v>19920.875831210262</v>
      </c>
      <c r="I110" s="20">
        <f t="shared" si="13"/>
        <v>10061.456444848804</v>
      </c>
      <c r="K110" s="18"/>
    </row>
    <row r="111" spans="2:11" x14ac:dyDescent="0.25">
      <c r="B111" s="8">
        <v>87</v>
      </c>
      <c r="C111" s="9">
        <v>0</v>
      </c>
      <c r="D111" s="9">
        <f t="shared" si="11"/>
        <v>25.887553848016523</v>
      </c>
      <c r="E111" s="9">
        <f t="shared" si="12"/>
        <v>39362.025625909126</v>
      </c>
      <c r="F111" s="9">
        <f t="shared" si="14"/>
        <v>11808.607687772737</v>
      </c>
      <c r="G111" s="9">
        <f t="shared" si="10"/>
        <v>7872.4051251818255</v>
      </c>
      <c r="H111" s="9">
        <f t="shared" si="15"/>
        <v>19681.012812954563</v>
      </c>
      <c r="I111" s="20">
        <f t="shared" si="13"/>
        <v>9861.670249715231</v>
      </c>
      <c r="K111" s="18"/>
    </row>
    <row r="112" spans="2:11" x14ac:dyDescent="0.25">
      <c r="B112" s="8">
        <v>88</v>
      </c>
      <c r="C112" s="9">
        <v>0</v>
      </c>
      <c r="D112" s="9">
        <f t="shared" si="11"/>
        <v>25.579288129330024</v>
      </c>
      <c r="E112" s="9">
        <f t="shared" si="12"/>
        <v>38893.307600646302</v>
      </c>
      <c r="F112" s="9">
        <f t="shared" si="14"/>
        <v>11667.99228019389</v>
      </c>
      <c r="G112" s="9">
        <f t="shared" si="10"/>
        <v>7778.6615201292607</v>
      </c>
      <c r="H112" s="9">
        <f t="shared" si="15"/>
        <v>19446.653800323154</v>
      </c>
      <c r="I112" s="20">
        <f t="shared" si="13"/>
        <v>9667.1515033940923</v>
      </c>
      <c r="K112" s="18"/>
    </row>
    <row r="113" spans="2:11" x14ac:dyDescent="0.25">
      <c r="B113" s="8">
        <v>89</v>
      </c>
      <c r="C113" s="9">
        <v>0</v>
      </c>
      <c r="D113" s="9">
        <f t="shared" si="11"/>
        <v>25.278018785738809</v>
      </c>
      <c r="E113" s="9">
        <f t="shared" si="12"/>
        <v>38435.22756371586</v>
      </c>
      <c r="F113" s="9">
        <f t="shared" si="14"/>
        <v>11530.568269114758</v>
      </c>
      <c r="G113" s="9">
        <f t="shared" si="10"/>
        <v>7687.0455127431715</v>
      </c>
      <c r="H113" s="9">
        <f t="shared" si="15"/>
        <v>19217.61378185793</v>
      </c>
      <c r="I113" s="20">
        <f t="shared" si="13"/>
        <v>9477.7164781298707</v>
      </c>
      <c r="K113" s="18"/>
    </row>
    <row r="114" spans="2:11" x14ac:dyDescent="0.25">
      <c r="B114" s="8">
        <v>90</v>
      </c>
      <c r="C114" s="9">
        <v>0</v>
      </c>
      <c r="D114" s="9">
        <f t="shared" si="11"/>
        <v>24.983513181253645</v>
      </c>
      <c r="E114" s="9">
        <f t="shared" si="12"/>
        <v>37987.431792096169</v>
      </c>
      <c r="F114" s="9">
        <f t="shared" si="14"/>
        <v>11396.229537628851</v>
      </c>
      <c r="G114" s="9">
        <f t="shared" si="10"/>
        <v>7597.4863584192335</v>
      </c>
      <c r="H114" s="9">
        <f t="shared" si="15"/>
        <v>18993.715896048081</v>
      </c>
      <c r="I114" s="20">
        <f t="shared" si="13"/>
        <v>9293.1896259550231</v>
      </c>
      <c r="K114" s="18"/>
    </row>
    <row r="115" spans="2:11" x14ac:dyDescent="0.25">
      <c r="B115" s="8">
        <v>91</v>
      </c>
      <c r="C115" s="9">
        <v>0</v>
      </c>
      <c r="D115" s="9">
        <f t="shared" si="11"/>
        <v>24.695548818247598</v>
      </c>
      <c r="E115" s="9">
        <f t="shared" si="12"/>
        <v>37549.58197814547</v>
      </c>
      <c r="F115" s="9">
        <f t="shared" si="14"/>
        <v>11264.874593443641</v>
      </c>
      <c r="G115" s="9">
        <f t="shared" si="10"/>
        <v>7509.916395629094</v>
      </c>
      <c r="H115" s="9">
        <f t="shared" si="15"/>
        <v>18774.790989072735</v>
      </c>
      <c r="I115" s="20">
        <f t="shared" si="13"/>
        <v>9113.4031329684203</v>
      </c>
      <c r="K115" s="18"/>
    </row>
    <row r="116" spans="2:11" x14ac:dyDescent="0.25">
      <c r="B116" s="8">
        <v>92</v>
      </c>
      <c r="C116" s="9">
        <v>0</v>
      </c>
      <c r="D116" s="9">
        <f t="shared" si="11"/>
        <v>24.413912793113287</v>
      </c>
      <c r="E116" s="9">
        <f t="shared" si="12"/>
        <v>37121.354401928751</v>
      </c>
      <c r="F116" s="9">
        <f t="shared" si="14"/>
        <v>11136.406320578624</v>
      </c>
      <c r="G116" s="9">
        <f t="shared" si="10"/>
        <v>7424.2708803857513</v>
      </c>
      <c r="H116" s="9">
        <f t="shared" si="15"/>
        <v>18560.677200964376</v>
      </c>
      <c r="I116" s="20">
        <f t="shared" si="13"/>
        <v>8938.1965023225948</v>
      </c>
      <c r="K116" s="18"/>
    </row>
    <row r="117" spans="2:11" x14ac:dyDescent="0.25">
      <c r="B117" s="8">
        <v>93</v>
      </c>
      <c r="C117" s="9">
        <v>0</v>
      </c>
      <c r="D117" s="9">
        <f t="shared" si="11"/>
        <v>24.138401286535252</v>
      </c>
      <c r="E117" s="9">
        <f t="shared" si="12"/>
        <v>36702.439156176857</v>
      </c>
      <c r="F117" s="9">
        <f t="shared" si="14"/>
        <v>11010.731746853056</v>
      </c>
      <c r="G117" s="9">
        <f t="shared" si="10"/>
        <v>7340.4878312353703</v>
      </c>
      <c r="H117" s="9">
        <f t="shared" si="15"/>
        <v>18351.219578088429</v>
      </c>
      <c r="I117" s="20">
        <f t="shared" si="13"/>
        <v>8767.4161637906764</v>
      </c>
      <c r="K117" s="18"/>
    </row>
    <row r="118" spans="2:11" x14ac:dyDescent="0.25">
      <c r="B118" s="8">
        <v>94</v>
      </c>
      <c r="C118" s="9">
        <v>0</v>
      </c>
      <c r="D118" s="9">
        <f t="shared" si="11"/>
        <v>23.86881908584088</v>
      </c>
      <c r="E118" s="9">
        <f t="shared" si="12"/>
        <v>36292.539420021058</v>
      </c>
      <c r="F118" s="9">
        <f t="shared" si="14"/>
        <v>10887.761826006317</v>
      </c>
      <c r="G118" s="9">
        <f t="shared" si="10"/>
        <v>7258.5078840042115</v>
      </c>
      <c r="H118" s="9">
        <f t="shared" si="15"/>
        <v>18146.269710010529</v>
      </c>
      <c r="I118" s="20">
        <f t="shared" si="13"/>
        <v>8600.9151079620679</v>
      </c>
      <c r="K118" s="18"/>
    </row>
    <row r="119" spans="2:11" x14ac:dyDescent="0.25">
      <c r="B119" s="8">
        <v>95</v>
      </c>
      <c r="C119" s="9">
        <v>0</v>
      </c>
      <c r="D119" s="9">
        <f t="shared" si="11"/>
        <v>23.604979137102898</v>
      </c>
      <c r="E119" s="9">
        <f t="shared" si="12"/>
        <v>35891.370777964956</v>
      </c>
      <c r="F119" s="9">
        <f t="shared" si="14"/>
        <v>10767.411233389486</v>
      </c>
      <c r="G119" s="9">
        <f t="shared" si="10"/>
        <v>7178.2741555929906</v>
      </c>
      <c r="H119" s="9">
        <f t="shared" si="15"/>
        <v>17945.685388982478</v>
      </c>
      <c r="I119" s="20">
        <f t="shared" si="13"/>
        <v>8438.5525432777104</v>
      </c>
      <c r="K119" s="18"/>
    </row>
    <row r="120" spans="2:11" x14ac:dyDescent="0.25">
      <c r="B120" s="8">
        <v>96</v>
      </c>
      <c r="C120" s="9">
        <v>0</v>
      </c>
      <c r="D120" s="9">
        <f t="shared" si="11"/>
        <v>23.34670212485748</v>
      </c>
      <c r="E120" s="9">
        <f t="shared" si="12"/>
        <v>35498.660580845797</v>
      </c>
      <c r="F120" s="9">
        <f t="shared" si="14"/>
        <v>10649.598174253739</v>
      </c>
      <c r="G120" s="9">
        <f t="shared" si="10"/>
        <v>7099.7321161691598</v>
      </c>
      <c r="H120" s="9">
        <f t="shared" si="15"/>
        <v>17749.330290422899</v>
      </c>
      <c r="I120" s="20">
        <f t="shared" si="13"/>
        <v>8280.1935742624482</v>
      </c>
      <c r="K120" s="18"/>
    </row>
    <row r="121" spans="2:11" x14ac:dyDescent="0.25">
      <c r="B121" s="8">
        <v>97</v>
      </c>
      <c r="C121" s="9">
        <v>0</v>
      </c>
      <c r="D121" s="9">
        <f t="shared" si="11"/>
        <v>23.093816077474887</v>
      </c>
      <c r="E121" s="9">
        <f t="shared" si="12"/>
        <v>35114.147345800571</v>
      </c>
      <c r="F121" s="9">
        <f t="shared" si="14"/>
        <v>10534.244203740171</v>
      </c>
      <c r="G121" s="9">
        <f t="shared" si="10"/>
        <v>7022.8294691601131</v>
      </c>
      <c r="H121" s="9">
        <f t="shared" si="15"/>
        <v>17557.073672900289</v>
      </c>
      <c r="I121" s="20">
        <f t="shared" si="13"/>
        <v>8125.7088994454198</v>
      </c>
      <c r="K121" s="18"/>
    </row>
    <row r="122" spans="2:11" x14ac:dyDescent="0.25">
      <c r="B122" s="8">
        <v>98</v>
      </c>
      <c r="C122" s="9">
        <v>0</v>
      </c>
      <c r="D122" s="9">
        <f t="shared" si="11"/>
        <v>22.846155996377643</v>
      </c>
      <c r="E122" s="9">
        <f t="shared" si="12"/>
        <v>34737.580192492205</v>
      </c>
      <c r="F122" s="9">
        <f t="shared" si="14"/>
        <v>10421.274057747662</v>
      </c>
      <c r="G122" s="9">
        <f t="shared" si="10"/>
        <v>6947.516038498442</v>
      </c>
      <c r="H122" s="9">
        <f t="shared" si="15"/>
        <v>17368.790096246103</v>
      </c>
      <c r="I122" s="20">
        <f t="shared" si="13"/>
        <v>7974.9745275807727</v>
      </c>
      <c r="K122" s="18"/>
    </row>
    <row r="123" spans="2:11" x14ac:dyDescent="0.25">
      <c r="B123" s="8">
        <v>99</v>
      </c>
      <c r="C123" s="9">
        <v>0</v>
      </c>
      <c r="D123" s="9">
        <f t="shared" si="11"/>
        <v>22.603563507444527</v>
      </c>
      <c r="E123" s="9">
        <f t="shared" si="12"/>
        <v>34368.718313069403</v>
      </c>
      <c r="F123" s="9">
        <f t="shared" si="14"/>
        <v>10310.615493920821</v>
      </c>
      <c r="G123" s="9">
        <f t="shared" si="10"/>
        <v>6873.7436626138806</v>
      </c>
      <c r="H123" s="9">
        <f t="shared" si="15"/>
        <v>17184.359156534701</v>
      </c>
      <c r="I123" s="20">
        <f t="shared" si="13"/>
        <v>7827.8715108915185</v>
      </c>
      <c r="K123" s="18"/>
    </row>
    <row r="124" spans="2:11" x14ac:dyDescent="0.25">
      <c r="B124" s="8">
        <v>100</v>
      </c>
      <c r="C124" s="9">
        <v>0</v>
      </c>
      <c r="D124" s="9">
        <f t="shared" si="11"/>
        <v>22.36588653306951</v>
      </c>
      <c r="E124" s="9">
        <f t="shared" si="12"/>
        <v>34007.330473532194</v>
      </c>
      <c r="F124" s="9">
        <f t="shared" si="14"/>
        <v>10202.199142059659</v>
      </c>
      <c r="G124" s="9">
        <f t="shared" si="10"/>
        <v>6801.4660947064385</v>
      </c>
      <c r="H124" s="9">
        <f t="shared" si="15"/>
        <v>17003.665236766094</v>
      </c>
      <c r="I124" s="20">
        <f t="shared" si="13"/>
        <v>7684.2856941598711</v>
      </c>
      <c r="K124" s="18"/>
    </row>
    <row r="125" spans="2:11" x14ac:dyDescent="0.25">
      <c r="B125" s="8">
        <v>101</v>
      </c>
      <c r="C125" s="9">
        <v>0</v>
      </c>
      <c r="D125" s="9">
        <f t="shared" si="11"/>
        <v>22.132978983464312</v>
      </c>
      <c r="E125" s="9">
        <f t="shared" si="12"/>
        <v>33653.194544357488</v>
      </c>
      <c r="F125" s="9">
        <f t="shared" si="14"/>
        <v>10095.958363307245</v>
      </c>
      <c r="G125" s="9">
        <f t="shared" si="10"/>
        <v>6730.6389088714968</v>
      </c>
      <c r="H125" s="9">
        <f t="shared" si="15"/>
        <v>16826.597272178744</v>
      </c>
      <c r="I125" s="20">
        <f t="shared" si="13"/>
        <v>7544.1074785795026</v>
      </c>
      <c r="K125" s="18"/>
    </row>
    <row r="126" spans="2:11" x14ac:dyDescent="0.25">
      <c r="B126" s="8">
        <v>102</v>
      </c>
      <c r="C126" s="9">
        <v>0</v>
      </c>
      <c r="D126" s="9">
        <f t="shared" si="11"/>
        <v>21.904700465902081</v>
      </c>
      <c r="E126" s="9">
        <f t="shared" si="12"/>
        <v>33306.097058404121</v>
      </c>
      <c r="F126" s="9">
        <f t="shared" si="14"/>
        <v>9991.8291175212362</v>
      </c>
      <c r="G126" s="9">
        <f t="shared" si="10"/>
        <v>6661.2194116808232</v>
      </c>
      <c r="H126" s="9">
        <f t="shared" si="15"/>
        <v>16653.04852920206</v>
      </c>
      <c r="I126" s="20">
        <f t="shared" si="13"/>
        <v>7407.231599368858</v>
      </c>
      <c r="K126" s="18"/>
    </row>
    <row r="127" spans="2:11" x14ac:dyDescent="0.25">
      <c r="B127" s="8">
        <v>103</v>
      </c>
      <c r="C127" s="9">
        <v>0</v>
      </c>
      <c r="D127" s="9">
        <f t="shared" si="11"/>
        <v>21.680916010699558</v>
      </c>
      <c r="E127" s="9">
        <f t="shared" si="12"/>
        <v>32965.832794268674</v>
      </c>
      <c r="F127" s="9">
        <f t="shared" si="14"/>
        <v>9889.7498382806025</v>
      </c>
      <c r="G127" s="9">
        <f t="shared" si="10"/>
        <v>6593.1665588537362</v>
      </c>
      <c r="H127" s="9">
        <f t="shared" si="15"/>
        <v>16482.916397134337</v>
      </c>
      <c r="I127" s="20">
        <f t="shared" si="13"/>
        <v>7273.5569162214597</v>
      </c>
      <c r="K127" s="18"/>
    </row>
    <row r="128" spans="2:11" x14ac:dyDescent="0.25">
      <c r="B128" s="8">
        <v>104</v>
      </c>
      <c r="C128" s="9">
        <v>0</v>
      </c>
      <c r="D128" s="9">
        <f t="shared" si="11"/>
        <v>21.461495812825984</v>
      </c>
      <c r="E128" s="9">
        <f t="shared" si="12"/>
        <v>32632.204383401906</v>
      </c>
      <c r="F128" s="9">
        <f t="shared" si="14"/>
        <v>9789.6613150205721</v>
      </c>
      <c r="G128" s="9">
        <f t="shared" si="10"/>
        <v>6526.4408766803817</v>
      </c>
      <c r="H128" s="9">
        <f t="shared" si="15"/>
        <v>16316.102191700949</v>
      </c>
      <c r="I128" s="20">
        <f t="shared" si="13"/>
        <v>7142.986215739139</v>
      </c>
      <c r="K128" s="18"/>
    </row>
    <row r="129" spans="2:12" x14ac:dyDescent="0.25">
      <c r="B129" s="8">
        <v>105</v>
      </c>
      <c r="C129" s="9">
        <v>0</v>
      </c>
      <c r="D129" s="9">
        <f t="shared" si="11"/>
        <v>21.246314988110729</v>
      </c>
      <c r="E129" s="9">
        <f t="shared" si="12"/>
        <v>32305.021939422364</v>
      </c>
      <c r="F129" s="9">
        <f t="shared" si="14"/>
        <v>9691.5065818267085</v>
      </c>
      <c r="G129" s="9">
        <f t="shared" si="10"/>
        <v>6461.0043878844726</v>
      </c>
      <c r="H129" s="9">
        <f t="shared" si="15"/>
        <v>16152.510969711184</v>
      </c>
      <c r="I129" s="20">
        <f t="shared" si="13"/>
        <v>7015.4260250584493</v>
      </c>
      <c r="K129" s="18"/>
    </row>
    <row r="130" spans="2:12" x14ac:dyDescent="0.25">
      <c r="B130" s="8">
        <v>106</v>
      </c>
      <c r="C130" s="9">
        <v>0</v>
      </c>
      <c r="D130" s="9">
        <f t="shared" si="11"/>
        <v>21.035253343097974</v>
      </c>
      <c r="E130" s="9">
        <f t="shared" si="12"/>
        <v>31984.102708180471</v>
      </c>
      <c r="F130" s="9">
        <f t="shared" si="14"/>
        <v>9595.2308124541414</v>
      </c>
      <c r="G130" s="9">
        <f t="shared" si="10"/>
        <v>6396.8205416360934</v>
      </c>
      <c r="H130" s="9">
        <f t="shared" si="15"/>
        <v>15992.051354090236</v>
      </c>
      <c r="I130" s="20">
        <f t="shared" si="13"/>
        <v>6890.786435939277</v>
      </c>
      <c r="K130" s="18"/>
    </row>
    <row r="131" spans="2:12" x14ac:dyDescent="0.25">
      <c r="B131" s="8">
        <v>107</v>
      </c>
      <c r="C131" s="9">
        <v>0</v>
      </c>
      <c r="D131" s="9">
        <f t="shared" si="11"/>
        <v>20.828195157666901</v>
      </c>
      <c r="E131" s="9">
        <f t="shared" si="12"/>
        <v>31669.270737232524</v>
      </c>
      <c r="F131" s="9">
        <f t="shared" si="14"/>
        <v>9500.7812211697565</v>
      </c>
      <c r="G131" s="9">
        <f t="shared" si="10"/>
        <v>6333.8541474465046</v>
      </c>
      <c r="H131" s="9">
        <f t="shared" si="15"/>
        <v>15834.635368616262</v>
      </c>
      <c r="I131" s="20">
        <f t="shared" si="13"/>
        <v>6768.9809386386778</v>
      </c>
      <c r="K131" s="18"/>
    </row>
    <row r="132" spans="2:12" x14ac:dyDescent="0.25">
      <c r="B132" s="8">
        <v>108</v>
      </c>
      <c r="C132" s="9">
        <v>0</v>
      </c>
      <c r="D132" s="9">
        <f t="shared" si="11"/>
        <v>20.625028979600373</v>
      </c>
      <c r="E132" s="9">
        <f t="shared" si="12"/>
        <v>31360.356563482368</v>
      </c>
      <c r="F132" s="9">
        <f t="shared" si="14"/>
        <v>9408.1069690447093</v>
      </c>
      <c r="G132" s="9">
        <f t="shared" si="10"/>
        <v>6272.0713126964729</v>
      </c>
      <c r="H132" s="9">
        <f t="shared" si="15"/>
        <v>15680.178281741184</v>
      </c>
      <c r="I132" s="20">
        <f t="shared" si="13"/>
        <v>6649.9262649423945</v>
      </c>
      <c r="K132" s="18"/>
    </row>
    <row r="133" spans="2:12" x14ac:dyDescent="0.25">
      <c r="B133" s="8">
        <v>109</v>
      </c>
      <c r="C133" s="9">
        <v>0</v>
      </c>
      <c r="D133" s="9">
        <f t="shared" si="11"/>
        <v>20.42564743034411</v>
      </c>
      <c r="E133" s="9">
        <f t="shared" si="12"/>
        <v>31057.196917838221</v>
      </c>
      <c r="F133" s="9">
        <f t="shared" si="14"/>
        <v>9317.1590753514665</v>
      </c>
      <c r="G133" s="9">
        <f t="shared" si="10"/>
        <v>6211.4393835676437</v>
      </c>
      <c r="H133" s="9">
        <f t="shared" si="15"/>
        <v>15528.598458919108</v>
      </c>
      <c r="I133" s="20">
        <f t="shared" si="13"/>
        <v>6533.5422397721113</v>
      </c>
      <c r="K133" s="18"/>
    </row>
    <row r="134" spans="2:12" x14ac:dyDescent="0.25">
      <c r="B134" s="8">
        <v>110</v>
      </c>
      <c r="C134" s="9">
        <v>0</v>
      </c>
      <c r="D134" s="9">
        <f t="shared" si="11"/>
        <v>20.229947021252784</v>
      </c>
      <c r="E134" s="9">
        <f t="shared" si="12"/>
        <v>30759.634445814856</v>
      </c>
      <c r="F134" s="9">
        <f t="shared" si="14"/>
        <v>9227.8903337444572</v>
      </c>
      <c r="G134" s="9">
        <f t="shared" si="10"/>
        <v>6151.9268891629708</v>
      </c>
      <c r="H134" s="9">
        <f t="shared" si="15"/>
        <v>15379.817222907428</v>
      </c>
      <c r="I134" s="20">
        <f t="shared" si="13"/>
        <v>6419.7516408282336</v>
      </c>
      <c r="K134" s="18"/>
    </row>
    <row r="135" spans="2:12" x14ac:dyDescent="0.25">
      <c r="B135" s="8">
        <v>111</v>
      </c>
      <c r="C135" s="9">
        <v>0</v>
      </c>
      <c r="D135" s="9">
        <f t="shared" si="11"/>
        <v>20.037827979669622</v>
      </c>
      <c r="E135" s="9">
        <f t="shared" si="12"/>
        <v>30467.517443087658</v>
      </c>
      <c r="F135" s="9">
        <f t="shared" si="14"/>
        <v>9140.2552329262962</v>
      </c>
      <c r="G135" s="9">
        <f t="shared" si="10"/>
        <v>6093.5034886175326</v>
      </c>
      <c r="H135" s="9">
        <f t="shared" si="15"/>
        <v>15233.758721543827</v>
      </c>
      <c r="I135" s="20">
        <f t="shared" si="13"/>
        <v>6308.48006576649</v>
      </c>
      <c r="K135" s="18"/>
    </row>
    <row r="136" spans="2:12" x14ac:dyDescent="0.25">
      <c r="B136" s="8">
        <v>112</v>
      </c>
      <c r="C136" s="9">
        <v>0</v>
      </c>
      <c r="D136" s="9">
        <f t="shared" si="11"/>
        <v>19.849194084231865</v>
      </c>
      <c r="E136" s="9">
        <f t="shared" si="12"/>
        <v>30180.699605074551</v>
      </c>
      <c r="F136" s="9">
        <f t="shared" si="14"/>
        <v>9054.2098815223653</v>
      </c>
      <c r="G136" s="9">
        <f t="shared" si="10"/>
        <v>6036.1399210149102</v>
      </c>
      <c r="H136" s="9">
        <f t="shared" si="15"/>
        <v>15090.349802537276</v>
      </c>
      <c r="I136" s="20">
        <f t="shared" si="13"/>
        <v>6199.6558064420642</v>
      </c>
      <c r="K136" s="18"/>
    </row>
    <row r="137" spans="2:12" x14ac:dyDescent="0.25">
      <c r="B137" s="8">
        <v>113</v>
      </c>
      <c r="C137" s="9">
        <v>0</v>
      </c>
      <c r="D137" s="9">
        <f t="shared" si="11"/>
        <v>19.663952508837397</v>
      </c>
      <c r="E137" s="9">
        <f t="shared" si="12"/>
        <v>29899.03978968726</v>
      </c>
      <c r="F137" s="9">
        <f t="shared" si="14"/>
        <v>8969.7119369061784</v>
      </c>
      <c r="G137" s="9">
        <f t="shared" si="10"/>
        <v>5979.8079579374535</v>
      </c>
      <c r="H137" s="9">
        <f t="shared" si="15"/>
        <v>14949.51989484363</v>
      </c>
      <c r="I137" s="20">
        <f t="shared" si="13"/>
        <v>6093.2097297876089</v>
      </c>
      <c r="K137" s="18"/>
    </row>
    <row r="138" spans="2:12" x14ac:dyDescent="0.25">
      <c r="B138" s="8">
        <v>114</v>
      </c>
      <c r="C138" s="9">
        <v>0</v>
      </c>
      <c r="D138" s="9">
        <f t="shared" si="11"/>
        <v>19.482013674746273</v>
      </c>
      <c r="E138" s="9">
        <f t="shared" si="12"/>
        <v>29622.40179245171</v>
      </c>
      <c r="F138" s="9">
        <f t="shared" si="14"/>
        <v>8886.7205377355131</v>
      </c>
      <c r="G138" s="9">
        <f t="shared" si="10"/>
        <v>5924.480358490342</v>
      </c>
      <c r="H138" s="9">
        <f t="shared" si="15"/>
        <v>14811.200896225855</v>
      </c>
      <c r="I138" s="20">
        <f t="shared" si="13"/>
        <v>5989.0751649215154</v>
      </c>
      <c r="K138" s="18"/>
    </row>
    <row r="139" spans="2:12" x14ac:dyDescent="0.25">
      <c r="B139" s="8">
        <v>115</v>
      </c>
      <c r="C139" s="9">
        <v>0</v>
      </c>
      <c r="D139" s="9">
        <f t="shared" si="11"/>
        <v>19.303291110327919</v>
      </c>
      <c r="E139" s="9">
        <f t="shared" si="12"/>
        <v>29350.6541332536</v>
      </c>
      <c r="F139" s="9">
        <f t="shared" si="14"/>
        <v>8805.1962399760796</v>
      </c>
      <c r="G139" s="9">
        <f t="shared" si="10"/>
        <v>5870.1308266507203</v>
      </c>
      <c r="H139" s="9">
        <f t="shared" si="15"/>
        <v>14675.327066626798</v>
      </c>
      <c r="I139" s="20">
        <f t="shared" si="13"/>
        <v>5887.1877961107493</v>
      </c>
      <c r="K139" s="18"/>
    </row>
    <row r="140" spans="2:12" x14ac:dyDescent="0.25">
      <c r="B140" s="8">
        <v>116</v>
      </c>
      <c r="C140" s="9">
        <v>0</v>
      </c>
      <c r="D140" s="9">
        <f t="shared" si="11"/>
        <v>19.12770131799725</v>
      </c>
      <c r="E140" s="9">
        <f t="shared" si="12"/>
        <v>29083.669854014821</v>
      </c>
      <c r="F140" s="9">
        <f t="shared" si="14"/>
        <v>8725.1009562044455</v>
      </c>
      <c r="G140" s="9">
        <f t="shared" si="10"/>
        <v>5816.7339708029631</v>
      </c>
      <c r="H140" s="9">
        <f t="shared" si="15"/>
        <v>14541.834927007412</v>
      </c>
      <c r="I140" s="20">
        <f t="shared" si="13"/>
        <v>5787.4855612379824</v>
      </c>
      <c r="K140" s="18"/>
    </row>
    <row r="141" spans="2:12" x14ac:dyDescent="0.25">
      <c r="B141" s="8">
        <v>117</v>
      </c>
      <c r="C141" s="9">
        <v>0</v>
      </c>
      <c r="D141" s="9">
        <f t="shared" si="11"/>
        <v>18.955163647914336</v>
      </c>
      <c r="E141" s="9">
        <f t="shared" si="12"/>
        <v>28821.326326653751</v>
      </c>
      <c r="F141" s="9">
        <f t="shared" si="14"/>
        <v>8646.3978979961248</v>
      </c>
      <c r="G141" s="9">
        <f t="shared" si="10"/>
        <v>5764.2652653307496</v>
      </c>
      <c r="H141" s="9">
        <f t="shared" si="15"/>
        <v>14410.663163326877</v>
      </c>
      <c r="I141" s="20">
        <f t="shared" si="13"/>
        <v>5689.9085554465601</v>
      </c>
      <c r="K141" s="18"/>
    </row>
    <row r="142" spans="2:12" x14ac:dyDescent="0.25">
      <c r="B142" s="8">
        <v>118</v>
      </c>
      <c r="C142" s="9">
        <v>0</v>
      </c>
      <c r="D142" s="9">
        <f t="shared" si="11"/>
        <v>18.785600178050682</v>
      </c>
      <c r="E142" s="9">
        <f t="shared" si="12"/>
        <v>28563.50507072606</v>
      </c>
      <c r="F142" s="9">
        <f t="shared" si="14"/>
        <v>8569.0515212178179</v>
      </c>
      <c r="G142" s="9">
        <f t="shared" si="10"/>
        <v>5712.7010141452129</v>
      </c>
      <c r="H142" s="9">
        <f t="shared" si="15"/>
        <v>14281.75253536303</v>
      </c>
      <c r="I142" s="20">
        <f t="shared" si="13"/>
        <v>5594.3989396588167</v>
      </c>
      <c r="K142" s="18"/>
    </row>
    <row r="143" spans="2:12" x14ac:dyDescent="0.25">
      <c r="B143" s="8">
        <v>119</v>
      </c>
      <c r="C143" s="9">
        <v>0</v>
      </c>
      <c r="D143" s="9">
        <f t="shared" si="11"/>
        <v>18.618935600251259</v>
      </c>
      <c r="E143" s="9">
        <f t="shared" si="12"/>
        <v>28310.091580182041</v>
      </c>
      <c r="F143" s="9">
        <f t="shared" si="14"/>
        <v>8493.027474054612</v>
      </c>
      <c r="G143" s="9">
        <f t="shared" si="10"/>
        <v>5662.0183160364086</v>
      </c>
      <c r="H143" s="9">
        <f t="shared" si="15"/>
        <v>14155.045790091021</v>
      </c>
      <c r="I143" s="20">
        <f t="shared" si="13"/>
        <v>5500.900853683318</v>
      </c>
      <c r="K143" s="18"/>
    </row>
    <row r="144" spans="2:12" x14ac:dyDescent="0.25">
      <c r="B144" s="8">
        <v>120</v>
      </c>
      <c r="C144" s="9">
        <v>0</v>
      </c>
      <c r="D144" s="9">
        <f t="shared" si="11"/>
        <v>18.455097111946323</v>
      </c>
      <c r="E144" s="9">
        <f t="shared" si="12"/>
        <v>28060.975158714384</v>
      </c>
      <c r="F144" s="9">
        <f t="shared" si="14"/>
        <v>8418.2925476143155</v>
      </c>
      <c r="G144" s="9">
        <f t="shared" si="10"/>
        <v>5612.1950317428764</v>
      </c>
      <c r="H144" s="9">
        <f t="shared" si="15"/>
        <v>14030.487579357194</v>
      </c>
      <c r="I144" s="20">
        <f t="shared" si="13"/>
        <v>5409.3603336455571</v>
      </c>
      <c r="K144" s="18"/>
      <c r="L144" s="10"/>
    </row>
    <row r="145" spans="2:11" x14ac:dyDescent="0.25">
      <c r="B145" s="8">
        <v>121</v>
      </c>
      <c r="C145" s="9">
        <v>0</v>
      </c>
      <c r="D145" s="9">
        <f t="shared" si="11"/>
        <v>18.294014313189209</v>
      </c>
      <c r="E145" s="9">
        <f t="shared" si="12"/>
        <v>27816.048763204191</v>
      </c>
      <c r="F145" s="9">
        <f t="shared" ref="F145:F208" si="16">E145*(D$10/100)</f>
        <v>8344.8146289612578</v>
      </c>
      <c r="G145" s="9">
        <f t="shared" si="10"/>
        <v>5563.2097526408379</v>
      </c>
      <c r="H145" s="9">
        <f t="shared" ref="H145:H208" si="17">E145-F145-G145</f>
        <v>13908.024381602097</v>
      </c>
      <c r="I145" s="20">
        <f t="shared" si="13"/>
        <v>5319.725233493934</v>
      </c>
      <c r="K145" s="18"/>
    </row>
    <row r="146" spans="2:11" x14ac:dyDescent="0.25">
      <c r="B146" s="8">
        <v>122</v>
      </c>
      <c r="C146" s="9">
        <v>0</v>
      </c>
      <c r="D146" s="9">
        <f t="shared" si="11"/>
        <v>18.135619108717574</v>
      </c>
      <c r="E146" s="9">
        <f t="shared" si="12"/>
        <v>27575.208854805071</v>
      </c>
      <c r="F146" s="9">
        <f t="shared" si="16"/>
        <v>8272.5626564415215</v>
      </c>
      <c r="G146" s="9">
        <f t="shared" si="10"/>
        <v>5515.0417709610147</v>
      </c>
      <c r="H146" s="9">
        <f t="shared" si="17"/>
        <v>13787.604427402533</v>
      </c>
      <c r="I146" s="20">
        <f t="shared" si="13"/>
        <v>5231.9451503489427</v>
      </c>
      <c r="K146" s="18"/>
    </row>
    <row r="147" spans="2:11" x14ac:dyDescent="0.25">
      <c r="B147" s="8">
        <v>123</v>
      </c>
      <c r="C147" s="9">
        <v>0</v>
      </c>
      <c r="D147" s="9">
        <f t="shared" si="11"/>
        <v>17.979845614755142</v>
      </c>
      <c r="E147" s="9">
        <f t="shared" si="12"/>
        <v>27338.355257235195</v>
      </c>
      <c r="F147" s="9">
        <f t="shared" si="16"/>
        <v>8201.5065771705576</v>
      </c>
      <c r="G147" s="9">
        <f t="shared" si="10"/>
        <v>5467.6710514470396</v>
      </c>
      <c r="H147" s="9">
        <f t="shared" si="17"/>
        <v>13669.177628617595</v>
      </c>
      <c r="I147" s="20">
        <f t="shared" si="13"/>
        <v>5145.9713534785469</v>
      </c>
      <c r="K147" s="18"/>
    </row>
    <row r="148" spans="2:11" x14ac:dyDescent="0.25">
      <c r="B148" s="8">
        <v>124</v>
      </c>
      <c r="C148" s="9">
        <v>0</v>
      </c>
      <c r="D148" s="9">
        <f t="shared" si="11"/>
        <v>17.82663007028847</v>
      </c>
      <c r="E148" s="9">
        <f t="shared" si="12"/>
        <v>27105.39102187362</v>
      </c>
      <c r="F148" s="9">
        <f t="shared" si="16"/>
        <v>8131.617306562086</v>
      </c>
      <c r="G148" s="9">
        <f t="shared" si="10"/>
        <v>5421.078204374724</v>
      </c>
      <c r="H148" s="9">
        <f t="shared" si="17"/>
        <v>13552.69551093681</v>
      </c>
      <c r="I148" s="20">
        <f t="shared" si="13"/>
        <v>5061.7567166964191</v>
      </c>
      <c r="K148" s="18"/>
    </row>
    <row r="149" spans="2:11" x14ac:dyDescent="0.25">
      <c r="B149" s="8">
        <v>125</v>
      </c>
      <c r="C149" s="9">
        <v>0</v>
      </c>
      <c r="D149" s="9">
        <f t="shared" si="11"/>
        <v>17.675910752570886</v>
      </c>
      <c r="E149" s="9">
        <f t="shared" si="12"/>
        <v>26876.222299284032</v>
      </c>
      <c r="F149" s="9">
        <f t="shared" si="16"/>
        <v>8062.866689785209</v>
      </c>
      <c r="G149" s="9">
        <f t="shared" si="10"/>
        <v>5375.2444598568054</v>
      </c>
      <c r="H149" s="9">
        <f t="shared" si="17"/>
        <v>13438.111149642018</v>
      </c>
      <c r="I149" s="20">
        <f t="shared" si="13"/>
        <v>4979.2556539928173</v>
      </c>
      <c r="K149" s="18"/>
    </row>
    <row r="150" spans="2:11" x14ac:dyDescent="0.25">
      <c r="B150" s="8">
        <v>126</v>
      </c>
      <c r="C150" s="9">
        <v>0</v>
      </c>
      <c r="D150" s="9">
        <f t="shared" si="11"/>
        <v>17.527627896620558</v>
      </c>
      <c r="E150" s="9">
        <f t="shared" si="12"/>
        <v>26650.758216811559</v>
      </c>
      <c r="F150" s="9">
        <f t="shared" si="16"/>
        <v>7995.2274650434674</v>
      </c>
      <c r="G150" s="9">
        <f t="shared" si="10"/>
        <v>5330.151643362311</v>
      </c>
      <c r="H150" s="9">
        <f t="shared" si="17"/>
        <v>13325.379108405781</v>
      </c>
      <c r="I150" s="20">
        <f t="shared" si="13"/>
        <v>4898.4240582196608</v>
      </c>
      <c r="K150" s="18"/>
    </row>
    <row r="151" spans="2:11" x14ac:dyDescent="0.25">
      <c r="B151" s="8">
        <v>127</v>
      </c>
      <c r="C151" s="9">
        <v>0</v>
      </c>
      <c r="D151" s="9">
        <f t="shared" si="11"/>
        <v>17.381723618494821</v>
      </c>
      <c r="E151" s="9">
        <f t="shared" si="12"/>
        <v>26428.910761921376</v>
      </c>
      <c r="F151" s="9">
        <f t="shared" si="16"/>
        <v>7928.6732285764119</v>
      </c>
      <c r="G151" s="9">
        <f t="shared" si="10"/>
        <v>5285.782152384274</v>
      </c>
      <c r="H151" s="9">
        <f t="shared" si="17"/>
        <v>13214.45538096069</v>
      </c>
      <c r="I151" s="20">
        <f t="shared" si="13"/>
        <v>4819.2192426626689</v>
      </c>
      <c r="K151" s="18"/>
    </row>
    <row r="152" spans="2:11" x14ac:dyDescent="0.25">
      <c r="B152" s="8">
        <v>128</v>
      </c>
      <c r="C152" s="9">
        <v>0</v>
      </c>
      <c r="D152" s="9">
        <f t="shared" si="11"/>
        <v>17.238141842135796</v>
      </c>
      <c r="E152" s="9">
        <f t="shared" si="12"/>
        <v>26210.594670967479</v>
      </c>
      <c r="F152" s="9">
        <f t="shared" si="16"/>
        <v>7863.1784012902435</v>
      </c>
      <c r="G152" s="9">
        <f t="shared" si="10"/>
        <v>5242.118934193496</v>
      </c>
      <c r="H152" s="9">
        <f t="shared" si="17"/>
        <v>13105.297335483741</v>
      </c>
      <c r="I152" s="20">
        <f t="shared" si="13"/>
        <v>4741.5998853436286</v>
      </c>
      <c r="K152" s="18"/>
    </row>
    <row r="153" spans="2:11" x14ac:dyDescent="0.25">
      <c r="B153" s="8">
        <v>129</v>
      </c>
      <c r="C153" s="9">
        <v>0</v>
      </c>
      <c r="D153" s="9">
        <f t="shared" si="11"/>
        <v>17.09682822959531</v>
      </c>
      <c r="E153" s="9">
        <f t="shared" si="12"/>
        <v>25995.727323099669</v>
      </c>
      <c r="F153" s="9">
        <f t="shared" si="16"/>
        <v>7798.7181969298999</v>
      </c>
      <c r="G153" s="9">
        <f t="shared" si="10"/>
        <v>5199.1454646199336</v>
      </c>
      <c r="H153" s="9">
        <f t="shared" si="17"/>
        <v>12997.863661549833</v>
      </c>
      <c r="I153" s="20">
        <f t="shared" si="13"/>
        <v>4665.5259759056044</v>
      </c>
      <c r="K153" s="18"/>
    </row>
    <row r="154" spans="2:11" x14ac:dyDescent="0.25">
      <c r="B154" s="8">
        <v>130</v>
      </c>
      <c r="C154" s="9">
        <v>0</v>
      </c>
      <c r="D154" s="9">
        <f t="shared" si="11"/>
        <v>16.957730114458855</v>
      </c>
      <c r="E154" s="9">
        <f t="shared" si="12"/>
        <v>25784.228639034689</v>
      </c>
      <c r="F154" s="9">
        <f t="shared" si="16"/>
        <v>7735.2685917104063</v>
      </c>
      <c r="G154" s="9">
        <f t="shared" ref="G154:G217" si="18">D154*30.41*D$11</f>
        <v>5156.8457278069382</v>
      </c>
      <c r="H154" s="9">
        <f t="shared" si="17"/>
        <v>12892.114319517344</v>
      </c>
      <c r="I154" s="20">
        <f t="shared" si="13"/>
        <v>4590.9587649429413</v>
      </c>
      <c r="K154" s="18"/>
    </row>
    <row r="155" spans="2:11" x14ac:dyDescent="0.25">
      <c r="B155" s="8">
        <v>131</v>
      </c>
      <c r="C155" s="9">
        <v>0</v>
      </c>
      <c r="D155" s="9">
        <f t="shared" si="11"/>
        <v>16.820796438298697</v>
      </c>
      <c r="E155" s="9">
        <f t="shared" si="12"/>
        <v>25576.020984433169</v>
      </c>
      <c r="F155" s="9">
        <f t="shared" si="16"/>
        <v>7672.8062953299504</v>
      </c>
      <c r="G155" s="9">
        <f t="shared" si="18"/>
        <v>5115.2041968866333</v>
      </c>
      <c r="H155" s="9">
        <f t="shared" si="17"/>
        <v>12788.010492216585</v>
      </c>
      <c r="I155" s="20">
        <f t="shared" si="13"/>
        <v>4517.860715646043</v>
      </c>
      <c r="K155" s="18"/>
    </row>
    <row r="156" spans="2:11" x14ac:dyDescent="0.25">
      <c r="B156" s="8">
        <v>132</v>
      </c>
      <c r="C156" s="9">
        <v>0</v>
      </c>
      <c r="D156" s="9">
        <f t="shared" ref="D156:D219" si="19">$D$7/((1+($D$8*$D$9*($B156-$B$26)))^(1/$D$9))</f>
        <v>16.685977689997266</v>
      </c>
      <c r="E156" s="9">
        <f t="shared" ref="E156:E219" si="20">$D156*$D$13*30.41</f>
        <v>25371.029077640844</v>
      </c>
      <c r="F156" s="9">
        <f t="shared" si="16"/>
        <v>7611.3087232922526</v>
      </c>
      <c r="G156" s="9">
        <f t="shared" si="18"/>
        <v>5074.2058155281684</v>
      </c>
      <c r="H156" s="9">
        <f t="shared" si="17"/>
        <v>12685.514538820424</v>
      </c>
      <c r="I156" s="20">
        <f t="shared" ref="I156:I219" si="21">H156/(((1+D$12/100)^(B156/12)))</f>
        <v>4446.1954576390644</v>
      </c>
      <c r="K156" s="18"/>
    </row>
    <row r="157" spans="2:11" x14ac:dyDescent="0.25">
      <c r="B157" s="8">
        <v>133</v>
      </c>
      <c r="C157" s="9">
        <v>0</v>
      </c>
      <c r="D157" s="9">
        <f t="shared" si="19"/>
        <v>16.55322584779061</v>
      </c>
      <c r="E157" s="9">
        <f t="shared" si="20"/>
        <v>25169.179901565625</v>
      </c>
      <c r="F157" s="9">
        <f t="shared" si="16"/>
        <v>7550.7539704696874</v>
      </c>
      <c r="G157" s="9">
        <f t="shared" si="18"/>
        <v>5033.8359803131252</v>
      </c>
      <c r="H157" s="9">
        <f t="shared" si="17"/>
        <v>12584.589950782814</v>
      </c>
      <c r="I157" s="20">
        <f t="shared" si="21"/>
        <v>4375.9277428956248</v>
      </c>
      <c r="K157" s="18"/>
    </row>
    <row r="158" spans="2:11" x14ac:dyDescent="0.25">
      <c r="B158" s="8">
        <v>134</v>
      </c>
      <c r="C158" s="9">
        <v>0</v>
      </c>
      <c r="D158" s="9">
        <f t="shared" si="19"/>
        <v>16.422494323891176</v>
      </c>
      <c r="E158" s="9">
        <f t="shared" si="20"/>
        <v>24970.402619476532</v>
      </c>
      <c r="F158" s="9">
        <f t="shared" si="16"/>
        <v>7491.1207858429589</v>
      </c>
      <c r="G158" s="9">
        <f t="shared" si="18"/>
        <v>4994.0805238953071</v>
      </c>
      <c r="H158" s="9">
        <f t="shared" si="17"/>
        <v>12485.201309738266</v>
      </c>
      <c r="I158" s="20">
        <f t="shared" si="21"/>
        <v>4307.0234036246284</v>
      </c>
      <c r="K158" s="18"/>
    </row>
    <row r="159" spans="2:11" x14ac:dyDescent="0.25">
      <c r="B159" s="8">
        <v>135</v>
      </c>
      <c r="C159" s="9">
        <v>0</v>
      </c>
      <c r="D159" s="9">
        <f t="shared" si="19"/>
        <v>16.293737911557084</v>
      </c>
      <c r="E159" s="9">
        <f t="shared" si="20"/>
        <v>24774.628494522545</v>
      </c>
      <c r="F159" s="9">
        <f t="shared" si="16"/>
        <v>7432.3885483567628</v>
      </c>
      <c r="G159" s="9">
        <f t="shared" si="18"/>
        <v>4954.9256989045089</v>
      </c>
      <c r="H159" s="9">
        <f t="shared" si="17"/>
        <v>12387.314247261274</v>
      </c>
      <c r="I159" s="20">
        <f t="shared" si="21"/>
        <v>4239.4493120245852</v>
      </c>
      <c r="K159" s="18"/>
    </row>
    <row r="160" spans="2:11" x14ac:dyDescent="0.25">
      <c r="B160" s="8">
        <v>136</v>
      </c>
      <c r="C160" s="9">
        <v>0</v>
      </c>
      <c r="D160" s="9">
        <f t="shared" si="19"/>
        <v>16.166912734483056</v>
      </c>
      <c r="E160" s="9">
        <f t="shared" si="20"/>
        <v>24581.790812781484</v>
      </c>
      <c r="F160" s="9">
        <f t="shared" si="16"/>
        <v>7374.5372438344448</v>
      </c>
      <c r="G160" s="9">
        <f t="shared" si="18"/>
        <v>4916.3581625562974</v>
      </c>
      <c r="H160" s="9">
        <f t="shared" si="17"/>
        <v>12290.89540639074</v>
      </c>
      <c r="I160" s="20">
        <f t="shared" si="21"/>
        <v>4173.1733418107369</v>
      </c>
      <c r="K160" s="18"/>
    </row>
    <row r="161" spans="2:11" x14ac:dyDescent="0.25">
      <c r="B161" s="8">
        <v>137</v>
      </c>
      <c r="C161" s="9">
        <v>0</v>
      </c>
      <c r="D161" s="9">
        <f t="shared" si="19"/>
        <v>16.041976198395176</v>
      </c>
      <c r="E161" s="9">
        <f t="shared" si="20"/>
        <v>24391.824809659865</v>
      </c>
      <c r="F161" s="9">
        <f t="shared" si="16"/>
        <v>7317.5474428979596</v>
      </c>
      <c r="G161" s="9">
        <f t="shared" si="18"/>
        <v>4878.3649619319731</v>
      </c>
      <c r="H161" s="9">
        <f t="shared" si="17"/>
        <v>12195.912404829931</v>
      </c>
      <c r="I161" s="20">
        <f t="shared" si="21"/>
        <v>4108.1643314248804</v>
      </c>
      <c r="K161" s="18"/>
    </row>
    <row r="162" spans="2:11" x14ac:dyDescent="0.25">
      <c r="B162" s="8">
        <v>138</v>
      </c>
      <c r="C162" s="9">
        <v>0</v>
      </c>
      <c r="D162" s="9">
        <f t="shared" si="19"/>
        <v>15.918886944738519</v>
      </c>
      <c r="E162" s="9">
        <f t="shared" si="20"/>
        <v>24204.66759947492</v>
      </c>
      <c r="F162" s="9">
        <f t="shared" si="16"/>
        <v>7261.4002798424763</v>
      </c>
      <c r="G162" s="9">
        <f t="shared" si="18"/>
        <v>4840.9335198949839</v>
      </c>
      <c r="H162" s="9">
        <f t="shared" si="17"/>
        <v>12102.333799737458</v>
      </c>
      <c r="I162" s="20">
        <f t="shared" si="21"/>
        <v>4044.3920488428944</v>
      </c>
      <c r="K162" s="18"/>
    </row>
    <row r="163" spans="2:11" x14ac:dyDescent="0.25">
      <c r="B163" s="8">
        <v>139</v>
      </c>
      <c r="C163" s="9">
        <v>0</v>
      </c>
      <c r="D163" s="9">
        <f t="shared" si="19"/>
        <v>15.79760480635308</v>
      </c>
      <c r="E163" s="9">
        <f t="shared" si="20"/>
        <v>24020.258108059861</v>
      </c>
      <c r="F163" s="9">
        <f t="shared" si="16"/>
        <v>7206.0774324179583</v>
      </c>
      <c r="G163" s="9">
        <f t="shared" si="18"/>
        <v>4804.0516216119713</v>
      </c>
      <c r="H163" s="9">
        <f t="shared" si="17"/>
        <v>12010.129054029931</v>
      </c>
      <c r="I163" s="20">
        <f t="shared" si="21"/>
        <v>3981.8271578999493</v>
      </c>
      <c r="K163" s="18"/>
    </row>
    <row r="164" spans="2:11" x14ac:dyDescent="0.25">
      <c r="B164" s="8">
        <v>140</v>
      </c>
      <c r="C164" s="9">
        <v>0</v>
      </c>
      <c r="D164" s="9">
        <f t="shared" si="19"/>
        <v>15.678090765039267</v>
      </c>
      <c r="E164" s="9">
        <f t="shared" si="20"/>
        <v>23838.537008242205</v>
      </c>
      <c r="F164" s="9">
        <f t="shared" si="16"/>
        <v>7151.5611024726613</v>
      </c>
      <c r="G164" s="9">
        <f t="shared" si="18"/>
        <v>4767.7074016484412</v>
      </c>
      <c r="H164" s="9">
        <f t="shared" si="17"/>
        <v>11919.268504121104</v>
      </c>
      <c r="I164" s="20">
        <f t="shared" si="21"/>
        <v>3920.4411860578098</v>
      </c>
      <c r="K164" s="18"/>
    </row>
    <row r="165" spans="2:11" x14ac:dyDescent="0.25">
      <c r="B165" s="8">
        <v>141</v>
      </c>
      <c r="C165" s="9">
        <v>0</v>
      </c>
      <c r="D165" s="9">
        <f t="shared" si="19"/>
        <v>15.560306910919744</v>
      </c>
      <c r="E165" s="9">
        <f t="shared" si="20"/>
        <v>23659.446658053472</v>
      </c>
      <c r="F165" s="9">
        <f t="shared" si="16"/>
        <v>7097.8339974160417</v>
      </c>
      <c r="G165" s="9">
        <f t="shared" si="18"/>
        <v>4731.8893316106942</v>
      </c>
      <c r="H165" s="9">
        <f t="shared" si="17"/>
        <v>11829.723329026736</v>
      </c>
      <c r="I165" s="20">
        <f t="shared" si="21"/>
        <v>3860.2064935429557</v>
      </c>
      <c r="K165" s="18"/>
    </row>
    <row r="166" spans="2:11" x14ac:dyDescent="0.25">
      <c r="B166" s="8">
        <v>142</v>
      </c>
      <c r="C166" s="9">
        <v>0</v>
      </c>
      <c r="D166" s="9">
        <f t="shared" si="19"/>
        <v>15.444216403509847</v>
      </c>
      <c r="E166" s="9">
        <f t="shared" si="20"/>
        <v>23482.931041536722</v>
      </c>
      <c r="F166" s="9">
        <f t="shared" si="16"/>
        <v>7044.8793124610165</v>
      </c>
      <c r="G166" s="9">
        <f t="shared" si="18"/>
        <v>4696.5862083073444</v>
      </c>
      <c r="H166" s="9">
        <f t="shared" si="17"/>
        <v>11741.465520768361</v>
      </c>
      <c r="I166" s="20">
        <f t="shared" si="21"/>
        <v>3801.0962437882599</v>
      </c>
      <c r="K166" s="18"/>
    </row>
    <row r="167" spans="2:11" x14ac:dyDescent="0.25">
      <c r="B167" s="8">
        <v>143</v>
      </c>
      <c r="C167" s="9">
        <v>0</v>
      </c>
      <c r="D167" s="9">
        <f t="shared" si="19"/>
        <v>15.32978343441328</v>
      </c>
      <c r="E167" s="9">
        <f t="shared" si="20"/>
        <v>23308.935712025392</v>
      </c>
      <c r="F167" s="9">
        <f t="shared" si="16"/>
        <v>6992.6807136076177</v>
      </c>
      <c r="G167" s="9">
        <f t="shared" si="18"/>
        <v>4661.7871424050782</v>
      </c>
      <c r="H167" s="9">
        <f t="shared" si="17"/>
        <v>11654.467856012696</v>
      </c>
      <c r="I167" s="20">
        <f t="shared" si="21"/>
        <v>3743.0843751146072</v>
      </c>
      <c r="K167" s="18"/>
    </row>
    <row r="168" spans="2:11" x14ac:dyDescent="0.25">
      <c r="B168" s="8">
        <v>144</v>
      </c>
      <c r="C168" s="9">
        <v>0</v>
      </c>
      <c r="D168" s="9">
        <f t="shared" si="19"/>
        <v>15.216973191564771</v>
      </c>
      <c r="E168" s="9">
        <f t="shared" si="20"/>
        <v>23137.407737774232</v>
      </c>
      <c r="F168" s="9">
        <f t="shared" si="16"/>
        <v>6941.2223213322695</v>
      </c>
      <c r="G168" s="9">
        <f t="shared" si="18"/>
        <v>4627.4815475548467</v>
      </c>
      <c r="H168" s="9">
        <f t="shared" si="17"/>
        <v>11568.703868887118</v>
      </c>
      <c r="I168" s="20">
        <f t="shared" si="21"/>
        <v>3686.1455735924678</v>
      </c>
      <c r="K168" s="18"/>
    </row>
    <row r="169" spans="2:11" x14ac:dyDescent="0.25">
      <c r="B169" s="8">
        <v>145</v>
      </c>
      <c r="C169" s="9">
        <v>0</v>
      </c>
      <c r="D169" s="9">
        <f t="shared" si="19"/>
        <v>15.105751824945452</v>
      </c>
      <c r="E169" s="9">
        <f t="shared" si="20"/>
        <v>22968.295649829561</v>
      </c>
      <c r="F169" s="9">
        <f t="shared" si="16"/>
        <v>6890.4886949488682</v>
      </c>
      <c r="G169" s="9">
        <f t="shared" si="18"/>
        <v>4593.6591299659121</v>
      </c>
      <c r="H169" s="9">
        <f t="shared" si="17"/>
        <v>11484.14782491478</v>
      </c>
      <c r="I169" s="20">
        <f t="shared" si="21"/>
        <v>3630.2552470266537</v>
      </c>
      <c r="K169" s="18"/>
    </row>
    <row r="170" spans="2:11" x14ac:dyDescent="0.25">
      <c r="B170" s="8">
        <v>146</v>
      </c>
      <c r="C170" s="9">
        <v>0</v>
      </c>
      <c r="D170" s="9">
        <f t="shared" si="19"/>
        <v>14.996086413700766</v>
      </c>
      <c r="E170" s="9">
        <f t="shared" si="20"/>
        <v>22801.549392032015</v>
      </c>
      <c r="F170" s="9">
        <f t="shared" si="16"/>
        <v>6840.4648176096043</v>
      </c>
      <c r="G170" s="9">
        <f t="shared" si="18"/>
        <v>4560.3098784064032</v>
      </c>
      <c r="H170" s="9">
        <f t="shared" si="17"/>
        <v>11400.774696016008</v>
      </c>
      <c r="I170" s="20">
        <f t="shared" si="21"/>
        <v>3575.3895000105949</v>
      </c>
      <c r="K170" s="18"/>
    </row>
    <row r="171" spans="2:11" x14ac:dyDescent="0.25">
      <c r="B171" s="8">
        <v>147</v>
      </c>
      <c r="C171" s="9">
        <v>0</v>
      </c>
      <c r="D171" s="9">
        <f t="shared" si="19"/>
        <v>14.88794493459458</v>
      </c>
      <c r="E171" s="9">
        <f t="shared" si="20"/>
        <v>22637.120273051059</v>
      </c>
      <c r="F171" s="9">
        <f t="shared" si="16"/>
        <v>6791.1360819153178</v>
      </c>
      <c r="G171" s="9">
        <f t="shared" si="18"/>
        <v>4527.4240546102119</v>
      </c>
      <c r="H171" s="9">
        <f t="shared" si="17"/>
        <v>11318.56013652553</v>
      </c>
      <c r="I171" s="20">
        <f t="shared" si="21"/>
        <v>3521.5251099993825</v>
      </c>
      <c r="K171" s="18"/>
    </row>
    <row r="172" spans="2:11" x14ac:dyDescent="0.25">
      <c r="B172" s="8">
        <v>148</v>
      </c>
      <c r="C172" s="9">
        <v>0</v>
      </c>
      <c r="D172" s="9">
        <f t="shared" si="19"/>
        <v>14.781296231736681</v>
      </c>
      <c r="E172" s="9">
        <f t="shared" si="20"/>
        <v>22474.960920355621</v>
      </c>
      <c r="F172" s="9">
        <f t="shared" si="16"/>
        <v>6742.4882761066865</v>
      </c>
      <c r="G172" s="9">
        <f t="shared" si="18"/>
        <v>4494.992184071124</v>
      </c>
      <c r="H172" s="9">
        <f t="shared" si="17"/>
        <v>11237.480460177809</v>
      </c>
      <c r="I172" s="20">
        <f t="shared" si="21"/>
        <v>3468.6395043535595</v>
      </c>
      <c r="K172" s="18"/>
    </row>
    <row r="173" spans="2:11" x14ac:dyDescent="0.25">
      <c r="B173" s="8">
        <v>149</v>
      </c>
      <c r="C173" s="9">
        <v>0</v>
      </c>
      <c r="D173" s="9">
        <f t="shared" si="19"/>
        <v>14.676109987524159</v>
      </c>
      <c r="E173" s="9">
        <f t="shared" si="20"/>
        <v>22315.025236030484</v>
      </c>
      <c r="F173" s="9">
        <f t="shared" si="16"/>
        <v>6694.5075708091454</v>
      </c>
      <c r="G173" s="9">
        <f t="shared" si="18"/>
        <v>4463.0050472060966</v>
      </c>
      <c r="H173" s="9">
        <f t="shared" si="17"/>
        <v>11157.51261801524</v>
      </c>
      <c r="I173" s="20">
        <f t="shared" si="21"/>
        <v>3416.7107383081839</v>
      </c>
      <c r="K173" s="18"/>
    </row>
    <row r="174" spans="2:11" x14ac:dyDescent="0.25">
      <c r="B174" s="8">
        <v>150</v>
      </c>
      <c r="C174" s="9">
        <v>0</v>
      </c>
      <c r="D174" s="9">
        <f t="shared" si="19"/>
        <v>14.572356694740396</v>
      </c>
      <c r="E174" s="9">
        <f t="shared" si="20"/>
        <v>22157.268354352775</v>
      </c>
      <c r="F174" s="9">
        <f t="shared" si="16"/>
        <v>6647.1805063058318</v>
      </c>
      <c r="G174" s="9">
        <f t="shared" si="18"/>
        <v>4431.4536708705546</v>
      </c>
      <c r="H174" s="9">
        <f t="shared" si="17"/>
        <v>11078.634177176389</v>
      </c>
      <c r="I174" s="20">
        <f t="shared" si="21"/>
        <v>3365.7174738241088</v>
      </c>
      <c r="K174" s="18"/>
    </row>
    <row r="175" spans="2:11" x14ac:dyDescent="0.25">
      <c r="B175" s="8">
        <v>151</v>
      </c>
      <c r="C175" s="9">
        <v>0</v>
      </c>
      <c r="D175" s="9">
        <f t="shared" si="19"/>
        <v>14.470007629758349</v>
      </c>
      <c r="E175" s="9">
        <f t="shared" si="20"/>
        <v>22001.646601047571</v>
      </c>
      <c r="F175" s="9">
        <f t="shared" si="16"/>
        <v>6600.4939803142706</v>
      </c>
      <c r="G175" s="9">
        <f t="shared" si="18"/>
        <v>4400.3293202095138</v>
      </c>
      <c r="H175" s="9">
        <f t="shared" si="17"/>
        <v>11000.823300523787</v>
      </c>
      <c r="I175" s="20">
        <f t="shared" si="21"/>
        <v>3315.6389592807304</v>
      </c>
      <c r="K175" s="18"/>
    </row>
    <row r="176" spans="2:11" x14ac:dyDescent="0.25">
      <c r="B176" s="8">
        <v>152</v>
      </c>
      <c r="C176" s="9">
        <v>0</v>
      </c>
      <c r="D176" s="9">
        <f t="shared" si="19"/>
        <v>14.369034826797451</v>
      </c>
      <c r="E176" s="9">
        <f t="shared" si="20"/>
        <v>21848.117454145526</v>
      </c>
      <c r="F176" s="9">
        <f t="shared" si="16"/>
        <v>6554.4352362436575</v>
      </c>
      <c r="G176" s="9">
        <f t="shared" si="18"/>
        <v>4369.6234908291044</v>
      </c>
      <c r="H176" s="9">
        <f t="shared" si="17"/>
        <v>10924.058727072763</v>
      </c>
      <c r="I176" s="20">
        <f t="shared" si="21"/>
        <v>3266.455009971517</v>
      </c>
      <c r="K176" s="18"/>
    </row>
    <row r="177" spans="2:11" x14ac:dyDescent="0.25">
      <c r="B177" s="8">
        <v>153</v>
      </c>
      <c r="C177" s="9">
        <v>0</v>
      </c>
      <c r="D177" s="9">
        <f t="shared" si="19"/>
        <v>14.269411053186316</v>
      </c>
      <c r="E177" s="9">
        <f t="shared" si="20"/>
        <v>21696.639506369793</v>
      </c>
      <c r="F177" s="9">
        <f t="shared" si="16"/>
        <v>6508.9918519109378</v>
      </c>
      <c r="G177" s="9">
        <f t="shared" si="18"/>
        <v>4339.3279012739586</v>
      </c>
      <c r="H177" s="9">
        <f t="shared" si="17"/>
        <v>10848.319753184896</v>
      </c>
      <c r="I177" s="20">
        <f t="shared" si="21"/>
        <v>3218.1459893657056</v>
      </c>
      <c r="K177" s="18"/>
    </row>
    <row r="178" spans="2:11" x14ac:dyDescent="0.25">
      <c r="B178" s="8">
        <v>154</v>
      </c>
      <c r="C178" s="9">
        <v>0</v>
      </c>
      <c r="D178" s="9">
        <f t="shared" si="19"/>
        <v>14.171109785585685</v>
      </c>
      <c r="E178" s="9">
        <f t="shared" si="20"/>
        <v>21547.172428983034</v>
      </c>
      <c r="F178" s="9">
        <f t="shared" si="16"/>
        <v>6464.1517286949102</v>
      </c>
      <c r="G178" s="9">
        <f t="shared" si="18"/>
        <v>4309.4344857966071</v>
      </c>
      <c r="H178" s="9">
        <f t="shared" si="17"/>
        <v>10773.586214491519</v>
      </c>
      <c r="I178" s="20">
        <f t="shared" si="21"/>
        <v>3170.6927911014159</v>
      </c>
      <c r="K178" s="18"/>
    </row>
    <row r="179" spans="2:11" x14ac:dyDescent="0.25">
      <c r="B179" s="8">
        <v>155</v>
      </c>
      <c r="C179" s="9">
        <v>0</v>
      </c>
      <c r="D179" s="9">
        <f t="shared" si="19"/>
        <v>14.074105187128559</v>
      </c>
      <c r="E179" s="9">
        <f t="shared" si="20"/>
        <v>21399.676937028973</v>
      </c>
      <c r="F179" s="9">
        <f t="shared" si="16"/>
        <v>6419.9030811086914</v>
      </c>
      <c r="G179" s="9">
        <f t="shared" si="18"/>
        <v>4279.9353874057952</v>
      </c>
      <c r="H179" s="9">
        <f t="shared" si="17"/>
        <v>10699.838468514485</v>
      </c>
      <c r="I179" s="20">
        <f t="shared" si="21"/>
        <v>3124.0768216772321</v>
      </c>
      <c r="K179" s="18"/>
    </row>
    <row r="180" spans="2:11" x14ac:dyDescent="0.25">
      <c r="B180" s="8">
        <v>156</v>
      </c>
      <c r="C180" s="9">
        <v>0</v>
      </c>
      <c r="D180" s="9">
        <f t="shared" si="19"/>
        <v>13.978372085436527</v>
      </c>
      <c r="E180" s="9">
        <f t="shared" si="20"/>
        <v>21254.114755906237</v>
      </c>
      <c r="F180" s="9">
        <f t="shared" si="16"/>
        <v>6376.2344267718709</v>
      </c>
      <c r="G180" s="9">
        <f t="shared" si="18"/>
        <v>4250.8229511812478</v>
      </c>
      <c r="H180" s="9">
        <f t="shared" si="17"/>
        <v>10627.057377953119</v>
      </c>
      <c r="I180" s="20">
        <f t="shared" si="21"/>
        <v>3078.2799838109818</v>
      </c>
      <c r="K180" s="18"/>
    </row>
    <row r="181" spans="2:11" x14ac:dyDescent="0.25">
      <c r="B181" s="8">
        <v>157</v>
      </c>
      <c r="C181" s="9">
        <v>0</v>
      </c>
      <c r="D181" s="9">
        <f t="shared" si="19"/>
        <v>13.883885951473388</v>
      </c>
      <c r="E181" s="9">
        <f t="shared" si="20"/>
        <v>21110.448589215288</v>
      </c>
      <c r="F181" s="9">
        <f t="shared" si="16"/>
        <v>6333.1345767645862</v>
      </c>
      <c r="G181" s="9">
        <f t="shared" si="18"/>
        <v>4222.0897178430569</v>
      </c>
      <c r="H181" s="9">
        <f t="shared" si="17"/>
        <v>10555.224294607644</v>
      </c>
      <c r="I181" s="20">
        <f t="shared" si="21"/>
        <v>3033.2846604359838</v>
      </c>
      <c r="K181" s="18"/>
    </row>
    <row r="182" spans="2:11" x14ac:dyDescent="0.25">
      <c r="B182" s="8">
        <v>158</v>
      </c>
      <c r="C182" s="9">
        <v>0</v>
      </c>
      <c r="D182" s="9">
        <f t="shared" si="19"/>
        <v>13.790622879199312</v>
      </c>
      <c r="E182" s="9">
        <f t="shared" si="20"/>
        <v>20968.642087822554</v>
      </c>
      <c r="F182" s="9">
        <f t="shared" si="16"/>
        <v>6290.5926263467663</v>
      </c>
      <c r="G182" s="9">
        <f t="shared" si="18"/>
        <v>4193.7284175645109</v>
      </c>
      <c r="H182" s="9">
        <f t="shared" si="17"/>
        <v>10484.321043911277</v>
      </c>
      <c r="I182" s="20">
        <f t="shared" si="21"/>
        <v>2989.0736993066548</v>
      </c>
      <c r="K182" s="18"/>
    </row>
    <row r="183" spans="2:11" x14ac:dyDescent="0.25">
      <c r="B183" s="8">
        <v>159</v>
      </c>
      <c r="C183" s="9">
        <v>0</v>
      </c>
      <c r="D183" s="9">
        <f t="shared" si="19"/>
        <v>13.69855956599031</v>
      </c>
      <c r="E183" s="9">
        <f t="shared" si="20"/>
        <v>20828.659820088269</v>
      </c>
      <c r="F183" s="9">
        <f t="shared" si="16"/>
        <v>6248.5979460264807</v>
      </c>
      <c r="G183" s="9">
        <f t="shared" si="18"/>
        <v>4165.7319640176538</v>
      </c>
      <c r="H183" s="9">
        <f t="shared" si="17"/>
        <v>10414.329910044135</v>
      </c>
      <c r="I183" s="20">
        <f t="shared" si="21"/>
        <v>2945.6303981866072</v>
      </c>
      <c r="K183" s="18"/>
    </row>
    <row r="184" spans="2:11" x14ac:dyDescent="0.25">
      <c r="B184" s="8">
        <v>160</v>
      </c>
      <c r="C184" s="9">
        <v>0</v>
      </c>
      <c r="D184" s="9">
        <f t="shared" si="19"/>
        <v>13.607673293789736</v>
      </c>
      <c r="E184" s="9">
        <f t="shared" si="20"/>
        <v>20690.467243207291</v>
      </c>
      <c r="F184" s="9">
        <f t="shared" si="16"/>
        <v>6207.1401729621875</v>
      </c>
      <c r="G184" s="9">
        <f t="shared" si="18"/>
        <v>4138.093448641459</v>
      </c>
      <c r="H184" s="9">
        <f t="shared" si="17"/>
        <v>10345.233621603646</v>
      </c>
      <c r="I184" s="20">
        <f t="shared" si="21"/>
        <v>2902.9384905938459</v>
      </c>
      <c r="K184" s="18"/>
    </row>
    <row r="185" spans="2:11" x14ac:dyDescent="0.25">
      <c r="B185" s="8">
        <v>161</v>
      </c>
      <c r="C185" s="9">
        <v>0</v>
      </c>
      <c r="D185" s="9">
        <f t="shared" si="19"/>
        <v>13.51794191096023</v>
      </c>
      <c r="E185" s="9">
        <f t="shared" si="20"/>
        <v>20554.030675615031</v>
      </c>
      <c r="F185" s="9">
        <f t="shared" si="16"/>
        <v>6166.2092026845094</v>
      </c>
      <c r="G185" s="9">
        <f t="shared" si="18"/>
        <v>4110.8061351230062</v>
      </c>
      <c r="H185" s="9">
        <f t="shared" si="17"/>
        <v>10277.015337807516</v>
      </c>
      <c r="I185" s="20">
        <f t="shared" si="21"/>
        <v>2860.9821320788778</v>
      </c>
      <c r="K185" s="18"/>
    </row>
    <row r="186" spans="2:11" x14ac:dyDescent="0.25">
      <c r="B186" s="8">
        <v>162</v>
      </c>
      <c r="C186" s="9">
        <v>0</v>
      </c>
      <c r="D186" s="9">
        <f t="shared" si="19"/>
        <v>13.429343814805835</v>
      </c>
      <c r="E186" s="9">
        <f t="shared" si="20"/>
        <v>20419.31727041227</v>
      </c>
      <c r="F186" s="9">
        <f t="shared" si="16"/>
        <v>6125.7951811236808</v>
      </c>
      <c r="G186" s="9">
        <f t="shared" si="18"/>
        <v>4083.8634540824542</v>
      </c>
      <c r="H186" s="9">
        <f t="shared" si="17"/>
        <v>10209.658635206135</v>
      </c>
      <c r="I186" s="20">
        <f t="shared" si="21"/>
        <v>2819.7458870126911</v>
      </c>
      <c r="K186" s="18"/>
    </row>
    <row r="187" spans="2:11" x14ac:dyDescent="0.25">
      <c r="B187" s="8">
        <v>163</v>
      </c>
      <c r="C187" s="9">
        <v>0</v>
      </c>
      <c r="D187" s="9">
        <f t="shared" si="19"/>
        <v>13.341857934735765</v>
      </c>
      <c r="E187" s="9">
        <f t="shared" si="20"/>
        <v>20286.294989765731</v>
      </c>
      <c r="F187" s="9">
        <f t="shared" si="16"/>
        <v>6085.8884969297187</v>
      </c>
      <c r="G187" s="9">
        <f t="shared" si="18"/>
        <v>4057.2589979531458</v>
      </c>
      <c r="H187" s="9">
        <f t="shared" si="17"/>
        <v>10143.147494882867</v>
      </c>
      <c r="I187" s="20">
        <f t="shared" si="21"/>
        <v>2779.2147158628068</v>
      </c>
      <c r="K187" s="18"/>
    </row>
    <row r="188" spans="2:11" x14ac:dyDescent="0.25">
      <c r="B188" s="8">
        <v>164</v>
      </c>
      <c r="C188" s="9">
        <v>0</v>
      </c>
      <c r="D188" s="9">
        <f t="shared" si="19"/>
        <v>13.255463716042541</v>
      </c>
      <c r="E188" s="9">
        <f t="shared" si="20"/>
        <v>20154.932580242683</v>
      </c>
      <c r="F188" s="9">
        <f t="shared" si="16"/>
        <v>6046.4797740728045</v>
      </c>
      <c r="G188" s="9">
        <f t="shared" si="18"/>
        <v>4030.9865160485369</v>
      </c>
      <c r="H188" s="9">
        <f t="shared" si="17"/>
        <v>10077.466290121341</v>
      </c>
      <c r="I188" s="20">
        <f t="shared" si="21"/>
        <v>2739.3739629365273</v>
      </c>
      <c r="K188" s="18"/>
    </row>
    <row r="189" spans="2:11" x14ac:dyDescent="0.25">
      <c r="B189" s="8">
        <v>165</v>
      </c>
      <c r="C189" s="9">
        <v>0</v>
      </c>
      <c r="D189" s="9">
        <f t="shared" si="19"/>
        <v>13.170141104268417</v>
      </c>
      <c r="E189" s="9">
        <f t="shared" si="20"/>
        <v>20025.199549040128</v>
      </c>
      <c r="F189" s="9">
        <f t="shared" si="16"/>
        <v>6007.5598647120378</v>
      </c>
      <c r="G189" s="9">
        <f t="shared" si="18"/>
        <v>4005.0399098080252</v>
      </c>
      <c r="H189" s="9">
        <f t="shared" si="17"/>
        <v>10012.599774520064</v>
      </c>
      <c r="I189" s="20">
        <f t="shared" si="21"/>
        <v>2700.2093445716114</v>
      </c>
      <c r="K189" s="18"/>
    </row>
    <row r="190" spans="2:11" x14ac:dyDescent="0.25">
      <c r="B190" s="8">
        <v>166</v>
      </c>
      <c r="C190" s="9">
        <v>0</v>
      </c>
      <c r="D190" s="9">
        <f t="shared" si="19"/>
        <v>13.08587053013555</v>
      </c>
      <c r="E190" s="9">
        <f t="shared" si="20"/>
        <v>19897.0661410711</v>
      </c>
      <c r="F190" s="9">
        <f t="shared" si="16"/>
        <v>5969.11984232133</v>
      </c>
      <c r="G190" s="9">
        <f t="shared" si="18"/>
        <v>3979.4132282142209</v>
      </c>
      <c r="H190" s="9">
        <f t="shared" si="17"/>
        <v>9948.5330705355482</v>
      </c>
      <c r="I190" s="20">
        <f t="shared" si="21"/>
        <v>2661.706937755509</v>
      </c>
      <c r="K190" s="18"/>
    </row>
    <row r="191" spans="2:11" x14ac:dyDescent="0.25">
      <c r="B191" s="8">
        <v>167</v>
      </c>
      <c r="C191" s="9">
        <v>0</v>
      </c>
      <c r="D191" s="9">
        <f t="shared" si="19"/>
        <v>13.002632895016371</v>
      </c>
      <c r="E191" s="9">
        <f t="shared" si="20"/>
        <v>19770.503316872389</v>
      </c>
      <c r="F191" s="9">
        <f t="shared" si="16"/>
        <v>5931.1509950617165</v>
      </c>
      <c r="G191" s="9">
        <f t="shared" si="18"/>
        <v>3954.1006633744782</v>
      </c>
      <c r="H191" s="9">
        <f t="shared" si="17"/>
        <v>9885.2516584361947</v>
      </c>
      <c r="I191" s="20">
        <f t="shared" si="21"/>
        <v>2623.8531691552371</v>
      </c>
      <c r="K191" s="18"/>
    </row>
    <row r="192" spans="2:11" x14ac:dyDescent="0.25">
      <c r="B192" s="8">
        <v>168</v>
      </c>
      <c r="C192" s="9">
        <v>0</v>
      </c>
      <c r="D192" s="9">
        <f t="shared" si="19"/>
        <v>12.920409556921605</v>
      </c>
      <c r="E192" s="9">
        <f t="shared" si="20"/>
        <v>19645.4827312993</v>
      </c>
      <c r="F192" s="9">
        <f t="shared" si="16"/>
        <v>5893.6448193897895</v>
      </c>
      <c r="G192" s="9">
        <f t="shared" si="18"/>
        <v>3929.0965462598606</v>
      </c>
      <c r="H192" s="9">
        <f t="shared" si="17"/>
        <v>9822.7413656496501</v>
      </c>
      <c r="I192" s="20">
        <f t="shared" si="21"/>
        <v>2586.6348045407372</v>
      </c>
      <c r="K192" s="18"/>
    </row>
    <row r="193" spans="2:11" x14ac:dyDescent="0.25">
      <c r="B193" s="8">
        <v>169</v>
      </c>
      <c r="C193" s="9">
        <v>0</v>
      </c>
      <c r="D193" s="9">
        <f t="shared" si="19"/>
        <v>12.839182316984729</v>
      </c>
      <c r="E193" s="9">
        <f t="shared" si="20"/>
        <v>19521.97671297528</v>
      </c>
      <c r="F193" s="9">
        <f t="shared" si="16"/>
        <v>5856.5930138925842</v>
      </c>
      <c r="G193" s="9">
        <f t="shared" si="18"/>
        <v>3904.3953425950558</v>
      </c>
      <c r="H193" s="9">
        <f t="shared" si="17"/>
        <v>9760.98835648764</v>
      </c>
      <c r="I193" s="20">
        <f t="shared" si="21"/>
        <v>2550.0389385854769</v>
      </c>
      <c r="K193" s="18"/>
    </row>
    <row r="194" spans="2:11" x14ac:dyDescent="0.25">
      <c r="B194" s="8">
        <v>170</v>
      </c>
      <c r="C194" s="9">
        <v>0</v>
      </c>
      <c r="D194" s="9">
        <f t="shared" si="19"/>
        <v>12.758933406422443</v>
      </c>
      <c r="E194" s="9">
        <f t="shared" si="20"/>
        <v>19399.958244465324</v>
      </c>
      <c r="F194" s="9">
        <f t="shared" si="16"/>
        <v>5819.9874733395973</v>
      </c>
      <c r="G194" s="9">
        <f t="shared" si="18"/>
        <v>3879.9916488930648</v>
      </c>
      <c r="H194" s="9">
        <f t="shared" si="17"/>
        <v>9699.9791222326621</v>
      </c>
      <c r="I194" s="20">
        <f t="shared" si="21"/>
        <v>2514.052985028743</v>
      </c>
      <c r="K194" s="18"/>
    </row>
    <row r="195" spans="2:11" x14ac:dyDescent="0.25">
      <c r="B195" s="8">
        <v>171</v>
      </c>
      <c r="C195" s="9">
        <v>0</v>
      </c>
      <c r="D195" s="9">
        <f t="shared" si="19"/>
        <v>12.679645473951769</v>
      </c>
      <c r="E195" s="9">
        <f t="shared" si="20"/>
        <v>19279.400943143664</v>
      </c>
      <c r="F195" s="9">
        <f t="shared" si="16"/>
        <v>5783.8202829430993</v>
      </c>
      <c r="G195" s="9">
        <f t="shared" si="18"/>
        <v>3855.8801886287329</v>
      </c>
      <c r="H195" s="9">
        <f t="shared" si="17"/>
        <v>9639.7004715718322</v>
      </c>
      <c r="I195" s="20">
        <f t="shared" si="21"/>
        <v>2478.6646671848243</v>
      </c>
      <c r="K195" s="18"/>
    </row>
    <row r="196" spans="2:11" x14ac:dyDescent="0.25">
      <c r="B196" s="8">
        <v>172</v>
      </c>
      <c r="C196" s="9">
        <v>0</v>
      </c>
      <c r="D196" s="9">
        <f t="shared" si="19"/>
        <v>12.601301573645205</v>
      </c>
      <c r="E196" s="9">
        <f t="shared" si="20"/>
        <v>19160.279042727536</v>
      </c>
      <c r="F196" s="9">
        <f t="shared" si="16"/>
        <v>5748.0837128182602</v>
      </c>
      <c r="G196" s="9">
        <f t="shared" si="18"/>
        <v>3832.0558085455068</v>
      </c>
      <c r="H196" s="9">
        <f t="shared" si="17"/>
        <v>9580.1395213637679</v>
      </c>
      <c r="I196" s="20">
        <f t="shared" si="21"/>
        <v>2443.862008784959</v>
      </c>
      <c r="K196" s="18"/>
    </row>
    <row r="197" spans="2:11" x14ac:dyDescent="0.25">
      <c r="B197" s="8">
        <v>173</v>
      </c>
      <c r="C197" s="9">
        <v>0</v>
      </c>
      <c r="D197" s="9">
        <f t="shared" si="19"/>
        <v>12.523885153206386</v>
      </c>
      <c r="E197" s="9">
        <f t="shared" si="20"/>
        <v>19042.567375450311</v>
      </c>
      <c r="F197" s="9">
        <f t="shared" si="16"/>
        <v>5712.7702126350932</v>
      </c>
      <c r="G197" s="9">
        <f t="shared" si="18"/>
        <v>3808.513475090062</v>
      </c>
      <c r="H197" s="9">
        <f t="shared" si="17"/>
        <v>9521.2836877251575</v>
      </c>
      <c r="I197" s="20">
        <f t="shared" si="21"/>
        <v>2409.6333251386077</v>
      </c>
      <c r="K197" s="18"/>
    </row>
    <row r="198" spans="2:11" x14ac:dyDescent="0.25">
      <c r="B198" s="8">
        <v>174</v>
      </c>
      <c r="C198" s="9">
        <v>0</v>
      </c>
      <c r="D198" s="9">
        <f t="shared" si="19"/>
        <v>12.447380042649243</v>
      </c>
      <c r="E198" s="9">
        <f t="shared" si="20"/>
        <v>18926.241354848175</v>
      </c>
      <c r="F198" s="9">
        <f t="shared" si="16"/>
        <v>5677.8724064544522</v>
      </c>
      <c r="G198" s="9">
        <f t="shared" si="18"/>
        <v>3785.2482709696346</v>
      </c>
      <c r="H198" s="9">
        <f t="shared" si="17"/>
        <v>9463.1206774240891</v>
      </c>
      <c r="I198" s="20">
        <f t="shared" si="21"/>
        <v>2375.9672146011585</v>
      </c>
      <c r="K198" s="18"/>
    </row>
    <row r="199" spans="2:11" x14ac:dyDescent="0.25">
      <c r="B199" s="8">
        <v>175</v>
      </c>
      <c r="C199" s="9">
        <v>0</v>
      </c>
      <c r="D199" s="9">
        <f t="shared" si="19"/>
        <v>12.371770443364749</v>
      </c>
      <c r="E199" s="9">
        <f t="shared" si="20"/>
        <v>18811.276959136099</v>
      </c>
      <c r="F199" s="9">
        <f t="shared" si="16"/>
        <v>5643.38308774083</v>
      </c>
      <c r="G199" s="9">
        <f t="shared" si="18"/>
        <v>3762.2553918272201</v>
      </c>
      <c r="H199" s="9">
        <f t="shared" si="17"/>
        <v>9405.6384795680497</v>
      </c>
      <c r="I199" s="20">
        <f t="shared" si="21"/>
        <v>2342.8525503358569</v>
      </c>
      <c r="K199" s="18"/>
    </row>
    <row r="200" spans="2:11" x14ac:dyDescent="0.25">
      <c r="B200" s="8">
        <v>176</v>
      </c>
      <c r="C200" s="9">
        <v>0</v>
      </c>
      <c r="D200" s="9">
        <f t="shared" si="19"/>
        <v>12.297040917559757</v>
      </c>
      <c r="E200" s="9">
        <f t="shared" si="20"/>
        <v>18697.650715149612</v>
      </c>
      <c r="F200" s="9">
        <f t="shared" si="16"/>
        <v>5609.2952145448835</v>
      </c>
      <c r="G200" s="9">
        <f t="shared" si="18"/>
        <v>3739.5301430299219</v>
      </c>
      <c r="H200" s="9">
        <f t="shared" si="17"/>
        <v>9348.8253575748058</v>
      </c>
      <c r="I200" s="20">
        <f t="shared" si="21"/>
        <v>2310.2784723582108</v>
      </c>
      <c r="K200" s="18"/>
    </row>
    <row r="201" spans="2:11" x14ac:dyDescent="0.25">
      <c r="B201" s="8">
        <v>177</v>
      </c>
      <c r="C201" s="9">
        <v>0</v>
      </c>
      <c r="D201" s="9">
        <f t="shared" si="19"/>
        <v>12.223176378053266</v>
      </c>
      <c r="E201" s="9">
        <f t="shared" si="20"/>
        <v>18585.339682829988</v>
      </c>
      <c r="F201" s="9">
        <f t="shared" si="16"/>
        <v>5575.6019048489961</v>
      </c>
      <c r="G201" s="9">
        <f t="shared" si="18"/>
        <v>3717.067936565998</v>
      </c>
      <c r="H201" s="9">
        <f t="shared" si="17"/>
        <v>9292.6698414149942</v>
      </c>
      <c r="I201" s="20">
        <f t="shared" si="21"/>
        <v>2278.2343798516881</v>
      </c>
      <c r="K201" s="18"/>
    </row>
    <row r="202" spans="2:11" x14ac:dyDescent="0.25">
      <c r="B202" s="8">
        <v>178</v>
      </c>
      <c r="C202" s="9">
        <v>0</v>
      </c>
      <c r="D202" s="9">
        <f t="shared" si="19"/>
        <v>12.150162078416264</v>
      </c>
      <c r="E202" s="9">
        <f t="shared" si="20"/>
        <v>18474.321440231928</v>
      </c>
      <c r="F202" s="9">
        <f t="shared" si="16"/>
        <v>5542.2964320695783</v>
      </c>
      <c r="G202" s="9">
        <f t="shared" si="18"/>
        <v>3694.8642880463858</v>
      </c>
      <c r="H202" s="9">
        <f t="shared" si="17"/>
        <v>9237.1607201159641</v>
      </c>
      <c r="I202" s="20">
        <f t="shared" si="21"/>
        <v>2246.7099237440902</v>
      </c>
      <c r="K202" s="18"/>
    </row>
    <row r="203" spans="2:11" x14ac:dyDescent="0.25">
      <c r="B203" s="8">
        <v>179</v>
      </c>
      <c r="C203" s="9">
        <v>0</v>
      </c>
      <c r="D203" s="9">
        <f t="shared" si="19"/>
        <v>12.077983603441517</v>
      </c>
      <c r="E203" s="9">
        <f t="shared" si="20"/>
        <v>18364.574069032828</v>
      </c>
      <c r="F203" s="9">
        <f t="shared" si="16"/>
        <v>5509.3722207098481</v>
      </c>
      <c r="G203" s="9">
        <f t="shared" si="18"/>
        <v>3672.9148138065652</v>
      </c>
      <c r="H203" s="9">
        <f t="shared" si="17"/>
        <v>9182.2870345164156</v>
      </c>
      <c r="I203" s="20">
        <f t="shared" si="21"/>
        <v>2215.6949995343184</v>
      </c>
      <c r="K203" s="18"/>
    </row>
    <row r="204" spans="2:11" x14ac:dyDescent="0.25">
      <c r="B204" s="8">
        <v>180</v>
      </c>
      <c r="C204" s="9">
        <v>0</v>
      </c>
      <c r="D204" s="9">
        <f t="shared" si="19"/>
        <v>12.006626859930721</v>
      </c>
      <c r="E204" s="9">
        <f t="shared" si="20"/>
        <v>18256.076140524659</v>
      </c>
      <c r="F204" s="9">
        <f t="shared" si="16"/>
        <v>5476.8228421573976</v>
      </c>
      <c r="G204" s="9">
        <f t="shared" si="18"/>
        <v>3651.2152281049321</v>
      </c>
      <c r="H204" s="9">
        <f t="shared" si="17"/>
        <v>9128.0380702623297</v>
      </c>
      <c r="I204" s="20">
        <f t="shared" si="21"/>
        <v>2185.1797403598425</v>
      </c>
      <c r="K204" s="18"/>
    </row>
    <row r="205" spans="2:11" x14ac:dyDescent="0.25">
      <c r="B205" s="8">
        <v>181</v>
      </c>
      <c r="C205" s="9">
        <v>0</v>
      </c>
      <c r="D205" s="9">
        <f t="shared" si="19"/>
        <v>11.936078067786617</v>
      </c>
      <c r="E205" s="9">
        <f t="shared" si="20"/>
        <v>18148.806702069553</v>
      </c>
      <c r="F205" s="9">
        <f t="shared" si="16"/>
        <v>5444.6420106208652</v>
      </c>
      <c r="G205" s="9">
        <f t="shared" si="18"/>
        <v>3629.7613404139106</v>
      </c>
      <c r="H205" s="9">
        <f t="shared" si="17"/>
        <v>9074.4033510347781</v>
      </c>
      <c r="I205" s="20">
        <f t="shared" si="21"/>
        <v>2155.1545102955374</v>
      </c>
      <c r="K205" s="18"/>
    </row>
    <row r="206" spans="2:11" x14ac:dyDescent="0.25">
      <c r="B206" s="8">
        <v>182</v>
      </c>
      <c r="C206" s="9">
        <v>0</v>
      </c>
      <c r="D206" s="9">
        <f t="shared" si="19"/>
        <v>11.866323751398541</v>
      </c>
      <c r="E206" s="9">
        <f t="shared" si="20"/>
        <v>18042.745264001482</v>
      </c>
      <c r="F206" s="9">
        <f t="shared" si="16"/>
        <v>5412.8235792004443</v>
      </c>
      <c r="G206" s="9">
        <f t="shared" si="18"/>
        <v>3608.5490528002965</v>
      </c>
      <c r="H206" s="9">
        <f t="shared" si="17"/>
        <v>9021.3726320007409</v>
      </c>
      <c r="I206" s="20">
        <f t="shared" si="21"/>
        <v>2125.6098978749637</v>
      </c>
      <c r="K206" s="18"/>
    </row>
    <row r="207" spans="2:11" x14ac:dyDescent="0.25">
      <c r="B207" s="8">
        <v>183</v>
      </c>
      <c r="C207" s="9">
        <v>0</v>
      </c>
      <c r="D207" s="9">
        <f t="shared" si="19"/>
        <v>11.797350731310035</v>
      </c>
      <c r="E207" s="9">
        <f t="shared" si="20"/>
        <v>17937.871786956908</v>
      </c>
      <c r="F207" s="9">
        <f t="shared" si="16"/>
        <v>5381.3615360870726</v>
      </c>
      <c r="G207" s="9">
        <f t="shared" si="18"/>
        <v>3587.5743573913815</v>
      </c>
      <c r="H207" s="9">
        <f t="shared" si="17"/>
        <v>8968.9358934784541</v>
      </c>
      <c r="I207" s="20">
        <f t="shared" si="21"/>
        <v>2096.5367098255961</v>
      </c>
      <c r="K207" s="18"/>
    </row>
    <row r="208" spans="2:11" x14ac:dyDescent="0.25">
      <c r="B208" s="8">
        <v>184</v>
      </c>
      <c r="C208" s="9">
        <v>0</v>
      </c>
      <c r="D208" s="9">
        <f t="shared" si="19"/>
        <v>11.729146116157974</v>
      </c>
      <c r="E208" s="9">
        <f t="shared" si="20"/>
        <v>17834.1666696182</v>
      </c>
      <c r="F208" s="9">
        <f t="shared" si="16"/>
        <v>5350.2500008854595</v>
      </c>
      <c r="G208" s="9">
        <f t="shared" si="18"/>
        <v>3566.8333339236397</v>
      </c>
      <c r="H208" s="9">
        <f t="shared" si="17"/>
        <v>8917.0833348091019</v>
      </c>
      <c r="I208" s="20">
        <f t="shared" si="21"/>
        <v>2067.9259650098279</v>
      </c>
      <c r="K208" s="18"/>
    </row>
    <row r="209" spans="2:11" x14ac:dyDescent="0.25">
      <c r="B209" s="8">
        <v>185</v>
      </c>
      <c r="C209" s="9">
        <v>0</v>
      </c>
      <c r="D209" s="9">
        <f t="shared" si="19"/>
        <v>11.661697294872875</v>
      </c>
      <c r="E209" s="9">
        <f t="shared" si="20"/>
        <v>17731.610736854207</v>
      </c>
      <c r="F209" s="9">
        <f t="shared" ref="F209:F264" si="22">E209*(D$10/100)</f>
        <v>5319.4832210562618</v>
      </c>
      <c r="G209" s="9">
        <f t="shared" si="18"/>
        <v>3546.3221473708409</v>
      </c>
      <c r="H209" s="9">
        <f t="shared" ref="H209:H264" si="23">E209-F209-G209</f>
        <v>8865.8053684271035</v>
      </c>
      <c r="I209" s="20">
        <f t="shared" si="21"/>
        <v>2039.7688885639675</v>
      </c>
      <c r="K209" s="18"/>
    </row>
    <row r="210" spans="2:11" x14ac:dyDescent="0.25">
      <c r="B210" s="8">
        <v>186</v>
      </c>
      <c r="C210" s="9">
        <v>0</v>
      </c>
      <c r="D210" s="9">
        <f t="shared" si="19"/>
        <v>11.594991929130583</v>
      </c>
      <c r="E210" s="9">
        <f t="shared" si="20"/>
        <v>17630.185228243052</v>
      </c>
      <c r="F210" s="9">
        <f t="shared" si="22"/>
        <v>5289.0555684729152</v>
      </c>
      <c r="G210" s="9">
        <f t="shared" si="18"/>
        <v>3526.0370456486098</v>
      </c>
      <c r="H210" s="9">
        <f t="shared" si="23"/>
        <v>8815.0926141215277</v>
      </c>
      <c r="I210" s="20">
        <f t="shared" si="21"/>
        <v>2012.056906227753</v>
      </c>
      <c r="K210" s="18"/>
    </row>
    <row r="211" spans="2:11" x14ac:dyDescent="0.25">
      <c r="B211" s="8">
        <v>187</v>
      </c>
      <c r="C211" s="9">
        <v>0</v>
      </c>
      <c r="D211" s="9">
        <f t="shared" si="19"/>
        <v>11.529017946046062</v>
      </c>
      <c r="E211" s="9">
        <f t="shared" si="20"/>
        <v>17529.871786963038</v>
      </c>
      <c r="F211" s="9">
        <f t="shared" si="22"/>
        <v>5258.9615360889111</v>
      </c>
      <c r="G211" s="9">
        <f t="shared" si="18"/>
        <v>3505.974357392608</v>
      </c>
      <c r="H211" s="9">
        <f t="shared" si="23"/>
        <v>8764.9358934815191</v>
      </c>
      <c r="I211" s="20">
        <f t="shared" si="21"/>
        <v>1984.7816388572496</v>
      </c>
      <c r="K211" s="18"/>
    </row>
    <row r="212" spans="2:11" x14ac:dyDescent="0.25">
      <c r="B212" s="8">
        <v>188</v>
      </c>
      <c r="C212" s="9">
        <v>0</v>
      </c>
      <c r="D212" s="9">
        <f t="shared" si="19"/>
        <v>11.463763531100081</v>
      </c>
      <c r="E212" s="9">
        <f t="shared" si="20"/>
        <v>17430.652449037672</v>
      </c>
      <c r="F212" s="9">
        <f t="shared" si="22"/>
        <v>5229.1957347113012</v>
      </c>
      <c r="G212" s="9">
        <f t="shared" si="18"/>
        <v>3486.130489807535</v>
      </c>
      <c r="H212" s="9">
        <f t="shared" si="23"/>
        <v>8715.3262245188344</v>
      </c>
      <c r="I212" s="20">
        <f t="shared" si="21"/>
        <v>1957.9348971142765</v>
      </c>
      <c r="K212" s="18"/>
    </row>
    <row r="213" spans="2:11" x14ac:dyDescent="0.25">
      <c r="B213" s="8">
        <v>189</v>
      </c>
      <c r="C213" s="9">
        <v>0</v>
      </c>
      <c r="D213" s="9">
        <f t="shared" si="19"/>
        <v>11.399217121290448</v>
      </c>
      <c r="E213" s="9">
        <f t="shared" si="20"/>
        <v>17332.509632922127</v>
      </c>
      <c r="F213" s="9">
        <f t="shared" si="22"/>
        <v>5199.7528898766377</v>
      </c>
      <c r="G213" s="9">
        <f t="shared" si="18"/>
        <v>3466.5019265844248</v>
      </c>
      <c r="H213" s="9">
        <f t="shared" si="23"/>
        <v>8666.2548164610635</v>
      </c>
      <c r="I213" s="20">
        <f t="shared" si="21"/>
        <v>1931.5086763258294</v>
      </c>
      <c r="K213" s="18"/>
    </row>
    <row r="214" spans="2:11" x14ac:dyDescent="0.25">
      <c r="B214" s="8">
        <v>190</v>
      </c>
      <c r="C214" s="9">
        <v>0</v>
      </c>
      <c r="D214" s="9">
        <f t="shared" si="19"/>
        <v>11.335367398499306</v>
      </c>
      <c r="E214" s="9">
        <f t="shared" si="20"/>
        <v>17235.426129418196</v>
      </c>
      <c r="F214" s="9">
        <f t="shared" si="22"/>
        <v>5170.6278388254586</v>
      </c>
      <c r="G214" s="9">
        <f t="shared" si="18"/>
        <v>3447.0852258836389</v>
      </c>
      <c r="H214" s="9">
        <f t="shared" si="23"/>
        <v>8617.7130647090999</v>
      </c>
      <c r="I214" s="20">
        <f t="shared" si="21"/>
        <v>1905.4951515071934</v>
      </c>
      <c r="K214" s="18"/>
    </row>
    <row r="215" spans="2:11" x14ac:dyDescent="0.25">
      <c r="B215" s="8">
        <v>191</v>
      </c>
      <c r="C215" s="9">
        <v>0</v>
      </c>
      <c r="D215" s="9">
        <f t="shared" si="19"/>
        <v>11.272203283068766</v>
      </c>
      <c r="E215" s="9">
        <f t="shared" si="20"/>
        <v>17139.385091906057</v>
      </c>
      <c r="F215" s="9">
        <f t="shared" si="22"/>
        <v>5141.8155275718173</v>
      </c>
      <c r="G215" s="9">
        <f t="shared" si="18"/>
        <v>3427.8770183812117</v>
      </c>
      <c r="H215" s="9">
        <f t="shared" si="23"/>
        <v>8569.6925459530285</v>
      </c>
      <c r="I215" s="20">
        <f t="shared" si="21"/>
        <v>1879.886672542769</v>
      </c>
      <c r="K215" s="18"/>
    </row>
    <row r="216" spans="2:11" x14ac:dyDescent="0.25">
      <c r="B216" s="8">
        <v>192</v>
      </c>
      <c r="C216" s="9">
        <v>0</v>
      </c>
      <c r="D216" s="9">
        <f t="shared" si="19"/>
        <v>11.20971392757721</v>
      </c>
      <c r="E216" s="9">
        <f t="shared" si="20"/>
        <v>17044.370026881148</v>
      </c>
      <c r="F216" s="9">
        <f t="shared" si="22"/>
        <v>5113.3110080643446</v>
      </c>
      <c r="G216" s="9">
        <f t="shared" si="18"/>
        <v>3408.8740053762294</v>
      </c>
      <c r="H216" s="9">
        <f t="shared" si="23"/>
        <v>8522.1850134405722</v>
      </c>
      <c r="I216" s="20">
        <f t="shared" si="21"/>
        <v>1854.6757595188271</v>
      </c>
      <c r="K216" s="18"/>
    </row>
    <row r="217" spans="2:11" x14ac:dyDescent="0.25">
      <c r="B217" s="8">
        <v>193</v>
      </c>
      <c r="C217" s="9">
        <v>0</v>
      </c>
      <c r="D217" s="9">
        <f t="shared" si="19"/>
        <v>11.147888710808996</v>
      </c>
      <c r="E217" s="9">
        <f t="shared" si="20"/>
        <v>16950.364784785077</v>
      </c>
      <c r="F217" s="9">
        <f t="shared" si="22"/>
        <v>5085.1094354355228</v>
      </c>
      <c r="G217" s="9">
        <f t="shared" si="18"/>
        <v>3390.0729569570153</v>
      </c>
      <c r="H217" s="9">
        <f t="shared" si="23"/>
        <v>8475.1823923925385</v>
      </c>
      <c r="I217" s="20">
        <f t="shared" si="21"/>
        <v>1829.8550982026584</v>
      </c>
      <c r="K217" s="18"/>
    </row>
    <row r="218" spans="2:11" x14ac:dyDescent="0.25">
      <c r="B218" s="8">
        <v>194</v>
      </c>
      <c r="C218" s="9">
        <v>0</v>
      </c>
      <c r="D218" s="9">
        <f t="shared" si="19"/>
        <v>11.086717231910654</v>
      </c>
      <c r="E218" s="9">
        <f t="shared" si="20"/>
        <v>16857.353551120152</v>
      </c>
      <c r="F218" s="9">
        <f t="shared" si="22"/>
        <v>5057.206065336045</v>
      </c>
      <c r="G218" s="9">
        <f t="shared" ref="G218:G264" si="24">D218*30.41*D$11</f>
        <v>3371.47071022403</v>
      </c>
      <c r="H218" s="9">
        <f t="shared" si="23"/>
        <v>8428.6767755600758</v>
      </c>
      <c r="I218" s="20">
        <f t="shared" si="21"/>
        <v>1805.4175356628461</v>
      </c>
      <c r="K218" s="18"/>
    </row>
    <row r="219" spans="2:11" x14ac:dyDescent="0.25">
      <c r="B219" s="8">
        <v>195</v>
      </c>
      <c r="C219" s="9">
        <v>0</v>
      </c>
      <c r="D219" s="9">
        <f t="shared" si="19"/>
        <v>11.02618930472684</v>
      </c>
      <c r="E219" s="9">
        <f t="shared" si="20"/>
        <v>16765.32083783716</v>
      </c>
      <c r="F219" s="9">
        <f t="shared" si="22"/>
        <v>5029.5962513511477</v>
      </c>
      <c r="G219" s="9">
        <f t="shared" si="24"/>
        <v>3353.0641675674319</v>
      </c>
      <c r="H219" s="9">
        <f t="shared" si="23"/>
        <v>8382.66041891858</v>
      </c>
      <c r="I219" s="20">
        <f t="shared" si="21"/>
        <v>1781.3560760255671</v>
      </c>
      <c r="K219" s="18"/>
    </row>
    <row r="220" spans="2:11" x14ac:dyDescent="0.25">
      <c r="B220" s="8">
        <v>196</v>
      </c>
      <c r="C220" s="9">
        <v>0</v>
      </c>
      <c r="D220" s="9">
        <f t="shared" ref="D220:D264" si="25">$D$7/((1+($D$8*$D$9*($B220-$B$26)))^(1/$D$9))</f>
        <v>10.966294952309669</v>
      </c>
      <c r="E220" s="9">
        <f t="shared" ref="E220:E264" si="26">$D220*$D$13*30.41</f>
        <v>16674.251474986853</v>
      </c>
      <c r="F220" s="9">
        <f t="shared" si="22"/>
        <v>5002.2754424960558</v>
      </c>
      <c r="G220" s="9">
        <f t="shared" si="24"/>
        <v>3334.8502949973704</v>
      </c>
      <c r="H220" s="9">
        <f t="shared" si="23"/>
        <v>8337.1257374934285</v>
      </c>
      <c r="I220" s="20">
        <f t="shared" ref="I220:I264" si="27">H220/(((1+D$12/100)^(B220/12)))</f>
        <v>1757.6638763620469</v>
      </c>
      <c r="K220" s="18"/>
    </row>
    <row r="221" spans="2:11" x14ac:dyDescent="0.25">
      <c r="B221" s="8">
        <v>197</v>
      </c>
      <c r="C221" s="9">
        <v>0</v>
      </c>
      <c r="D221" s="9">
        <f t="shared" si="25"/>
        <v>10.907024401595312</v>
      </c>
      <c r="E221" s="9">
        <f t="shared" si="26"/>
        <v>16584.130602625672</v>
      </c>
      <c r="F221" s="9">
        <f t="shared" si="22"/>
        <v>4975.2391807877011</v>
      </c>
      <c r="G221" s="9">
        <f t="shared" si="24"/>
        <v>3316.8261205251342</v>
      </c>
      <c r="H221" s="9">
        <f t="shared" si="23"/>
        <v>8292.0653013128358</v>
      </c>
      <c r="I221" s="20">
        <f t="shared" si="27"/>
        <v>1734.3342427025068</v>
      </c>
      <c r="K221" s="18"/>
    </row>
    <row r="222" spans="2:11" x14ac:dyDescent="0.25">
      <c r="B222" s="8">
        <v>198</v>
      </c>
      <c r="C222" s="9">
        <v>0</v>
      </c>
      <c r="D222" s="9">
        <f t="shared" si="25"/>
        <v>10.848368078241826</v>
      </c>
      <c r="E222" s="9">
        <f t="shared" si="26"/>
        <v>16494.943662966696</v>
      </c>
      <c r="F222" s="9">
        <f t="shared" si="22"/>
        <v>4948.4830988900085</v>
      </c>
      <c r="G222" s="9">
        <f t="shared" si="24"/>
        <v>3298.9887325933391</v>
      </c>
      <c r="H222" s="9">
        <f t="shared" si="23"/>
        <v>8247.4718314833481</v>
      </c>
      <c r="I222" s="20">
        <f t="shared" si="27"/>
        <v>1711.3606261721047</v>
      </c>
      <c r="K222" s="18"/>
    </row>
    <row r="223" spans="2:11" x14ac:dyDescent="0.25">
      <c r="B223" s="8">
        <v>199</v>
      </c>
      <c r="C223" s="9">
        <v>0</v>
      </c>
      <c r="D223" s="9">
        <f t="shared" si="25"/>
        <v>10.79031660162271</v>
      </c>
      <c r="E223" s="9">
        <f t="shared" si="26"/>
        <v>16406.676392767331</v>
      </c>
      <c r="F223" s="9">
        <f t="shared" si="22"/>
        <v>4922.0029178301993</v>
      </c>
      <c r="G223" s="9">
        <f t="shared" si="24"/>
        <v>3281.3352785534657</v>
      </c>
      <c r="H223" s="9">
        <f t="shared" si="23"/>
        <v>8203.3381963836655</v>
      </c>
      <c r="I223" s="20">
        <f t="shared" si="27"/>
        <v>1688.7366192445641</v>
      </c>
      <c r="K223" s="18"/>
    </row>
    <row r="224" spans="2:11" x14ac:dyDescent="0.25">
      <c r="B224" s="8">
        <v>200</v>
      </c>
      <c r="C224" s="9">
        <v>0</v>
      </c>
      <c r="D224" s="9">
        <f t="shared" si="25"/>
        <v>10.732860779970684</v>
      </c>
      <c r="E224" s="9">
        <f t="shared" si="26"/>
        <v>16319.314815945425</v>
      </c>
      <c r="F224" s="9">
        <f t="shared" si="22"/>
        <v>4895.7944447836271</v>
      </c>
      <c r="G224" s="9">
        <f t="shared" si="24"/>
        <v>3263.8629631890849</v>
      </c>
      <c r="H224" s="9">
        <f t="shared" si="23"/>
        <v>8159.6574079727125</v>
      </c>
      <c r="I224" s="20">
        <f t="shared" si="27"/>
        <v>1666.4559521093774</v>
      </c>
      <c r="K224" s="18"/>
    </row>
    <row r="225" spans="2:11" x14ac:dyDescent="0.25">
      <c r="B225" s="8">
        <v>201</v>
      </c>
      <c r="C225" s="9">
        <v>0</v>
      </c>
      <c r="D225" s="9">
        <f t="shared" si="25"/>
        <v>10.675991605666438</v>
      </c>
      <c r="E225" s="9">
        <f t="shared" si="26"/>
        <v>16232.84523641582</v>
      </c>
      <c r="F225" s="9">
        <f t="shared" si="22"/>
        <v>4869.8535709247462</v>
      </c>
      <c r="G225" s="9">
        <f t="shared" si="24"/>
        <v>3246.5690472831639</v>
      </c>
      <c r="H225" s="9">
        <f t="shared" si="23"/>
        <v>8116.4226182079101</v>
      </c>
      <c r="I225" s="20">
        <f t="shared" si="27"/>
        <v>1644.5124891485907</v>
      </c>
      <c r="K225" s="18"/>
    </row>
    <row r="226" spans="2:11" x14ac:dyDescent="0.25">
      <c r="B226" s="8">
        <v>202</v>
      </c>
      <c r="C226" s="9">
        <v>0</v>
      </c>
      <c r="D226" s="9">
        <f t="shared" si="25"/>
        <v>10.619700250667334</v>
      </c>
      <c r="E226" s="9">
        <f t="shared" si="26"/>
        <v>16147.254231139681</v>
      </c>
      <c r="F226" s="9">
        <f t="shared" si="22"/>
        <v>4844.1762693419041</v>
      </c>
      <c r="G226" s="9">
        <f t="shared" si="24"/>
        <v>3229.4508462279364</v>
      </c>
      <c r="H226" s="9">
        <f t="shared" si="23"/>
        <v>8073.6271155698405</v>
      </c>
      <c r="I226" s="20">
        <f t="shared" si="27"/>
        <v>1622.9002255193652</v>
      </c>
      <c r="K226" s="18"/>
    </row>
    <row r="227" spans="2:11" x14ac:dyDescent="0.25">
      <c r="B227" s="8">
        <v>203</v>
      </c>
      <c r="C227" s="9">
        <v>0</v>
      </c>
      <c r="D227" s="9">
        <f t="shared" si="25"/>
        <v>10.563978062071321</v>
      </c>
      <c r="E227" s="9">
        <f t="shared" si="26"/>
        <v>16062.528643379444</v>
      </c>
      <c r="F227" s="9">
        <f t="shared" si="22"/>
        <v>4818.758593013833</v>
      </c>
      <c r="G227" s="9">
        <f t="shared" si="24"/>
        <v>3212.5057286758883</v>
      </c>
      <c r="H227" s="9">
        <f t="shared" si="23"/>
        <v>8031.2643216897241</v>
      </c>
      <c r="I227" s="20">
        <f t="shared" si="27"/>
        <v>1601.6132838386686</v>
      </c>
      <c r="K227" s="18"/>
    </row>
    <row r="228" spans="2:11" x14ac:dyDescent="0.25">
      <c r="B228" s="8">
        <v>204</v>
      </c>
      <c r="C228" s="9">
        <v>0</v>
      </c>
      <c r="D228" s="9">
        <f t="shared" si="25"/>
        <v>10.508816557811382</v>
      </c>
      <c r="E228" s="9">
        <f t="shared" si="26"/>
        <v>15978.655576152209</v>
      </c>
      <c r="F228" s="9">
        <f t="shared" si="22"/>
        <v>4793.5966728456624</v>
      </c>
      <c r="G228" s="9">
        <f t="shared" si="24"/>
        <v>3195.7311152304414</v>
      </c>
      <c r="H228" s="9">
        <f t="shared" si="23"/>
        <v>7989.3277880761052</v>
      </c>
      <c r="I228" s="20">
        <f t="shared" si="27"/>
        <v>1580.6459109665652</v>
      </c>
      <c r="K228" s="18"/>
    </row>
    <row r="229" spans="2:11" x14ac:dyDescent="0.25">
      <c r="B229" s="8">
        <v>205</v>
      </c>
      <c r="C229" s="9">
        <v>0</v>
      </c>
      <c r="D229" s="9">
        <f t="shared" si="25"/>
        <v>10.45420742247599</v>
      </c>
      <c r="E229" s="9">
        <f t="shared" si="26"/>
        <v>15895.622385874743</v>
      </c>
      <c r="F229" s="9">
        <f t="shared" si="22"/>
        <v>4768.6867157624229</v>
      </c>
      <c r="G229" s="9">
        <f t="shared" si="24"/>
        <v>3179.1244771749484</v>
      </c>
      <c r="H229" s="9">
        <f t="shared" si="23"/>
        <v>7947.8111929373736</v>
      </c>
      <c r="I229" s="20">
        <f t="shared" si="27"/>
        <v>1559.9924748847177</v>
      </c>
      <c r="K229" s="18"/>
    </row>
    <row r="230" spans="2:11" x14ac:dyDescent="0.25">
      <c r="B230" s="8">
        <v>206</v>
      </c>
      <c r="C230" s="9">
        <v>0</v>
      </c>
      <c r="D230" s="9">
        <f t="shared" si="25"/>
        <v>10.400142503251415</v>
      </c>
      <c r="E230" s="9">
        <f t="shared" si="26"/>
        <v>15813.416676193774</v>
      </c>
      <c r="F230" s="9">
        <f t="shared" si="22"/>
        <v>4744.0250028581322</v>
      </c>
      <c r="G230" s="9">
        <f t="shared" si="24"/>
        <v>3162.6833352387553</v>
      </c>
      <c r="H230" s="9">
        <f t="shared" si="23"/>
        <v>7906.708338096887</v>
      </c>
      <c r="I230" s="20">
        <f t="shared" si="27"/>
        <v>1539.6474616668736</v>
      </c>
      <c r="K230" s="18"/>
    </row>
    <row r="231" spans="2:11" x14ac:dyDescent="0.25">
      <c r="B231" s="8">
        <v>207</v>
      </c>
      <c r="C231" s="9">
        <v>0</v>
      </c>
      <c r="D231" s="9">
        <f t="shared" si="25"/>
        <v>10.346613805981709</v>
      </c>
      <c r="E231" s="9">
        <f t="shared" si="26"/>
        <v>15732.026291995191</v>
      </c>
      <c r="F231" s="9">
        <f t="shared" si="22"/>
        <v>4719.6078875985568</v>
      </c>
      <c r="G231" s="9">
        <f t="shared" si="24"/>
        <v>3146.4052583990378</v>
      </c>
      <c r="H231" s="9">
        <f t="shared" si="23"/>
        <v>7866.0131459975964</v>
      </c>
      <c r="I231" s="20">
        <f t="shared" si="27"/>
        <v>1519.6054725381964</v>
      </c>
      <c r="K231" s="18"/>
    </row>
    <row r="232" spans="2:11" x14ac:dyDescent="0.25">
      <c r="B232" s="8">
        <v>208</v>
      </c>
      <c r="C232" s="9">
        <v>0</v>
      </c>
      <c r="D232" s="9">
        <f t="shared" si="25"/>
        <v>10.293613491342422</v>
      </c>
      <c r="E232" s="9">
        <f t="shared" si="26"/>
        <v>15651.439313586152</v>
      </c>
      <c r="F232" s="9">
        <f t="shared" si="22"/>
        <v>4695.4317940758456</v>
      </c>
      <c r="G232" s="9">
        <f t="shared" si="24"/>
        <v>3130.2878627172304</v>
      </c>
      <c r="H232" s="9">
        <f t="shared" si="23"/>
        <v>7825.719656793075</v>
      </c>
      <c r="I232" s="20">
        <f t="shared" si="27"/>
        <v>1499.8612210204367</v>
      </c>
      <c r="K232" s="18"/>
    </row>
    <row r="233" spans="2:11" x14ac:dyDescent="0.25">
      <c r="B233" s="8">
        <v>209</v>
      </c>
      <c r="C233" s="9">
        <v>0</v>
      </c>
      <c r="D233" s="9">
        <f t="shared" si="25"/>
        <v>10.24113387112425</v>
      </c>
      <c r="E233" s="9">
        <f t="shared" si="26"/>
        <v>15571.644051044423</v>
      </c>
      <c r="F233" s="9">
        <f t="shared" si="22"/>
        <v>4671.4932153133268</v>
      </c>
      <c r="G233" s="9">
        <f t="shared" si="24"/>
        <v>3114.3288102088845</v>
      </c>
      <c r="H233" s="9">
        <f t="shared" si="23"/>
        <v>7785.8220255222113</v>
      </c>
      <c r="I233" s="20">
        <f t="shared" si="27"/>
        <v>1480.4095301600798</v>
      </c>
      <c r="K233" s="18"/>
    </row>
    <row r="234" spans="2:11" x14ac:dyDescent="0.25">
      <c r="B234" s="8">
        <v>210</v>
      </c>
      <c r="C234" s="9">
        <v>0</v>
      </c>
      <c r="D234" s="9">
        <f t="shared" si="25"/>
        <v>10.189167404622905</v>
      </c>
      <c r="E234" s="9">
        <f t="shared" si="26"/>
        <v>15492.629038729126</v>
      </c>
      <c r="F234" s="9">
        <f t="shared" si="22"/>
        <v>4647.7887116187376</v>
      </c>
      <c r="G234" s="9">
        <f t="shared" si="24"/>
        <v>3098.5258077458257</v>
      </c>
      <c r="H234" s="9">
        <f t="shared" si="23"/>
        <v>7746.3145193645632</v>
      </c>
      <c r="I234" s="20">
        <f t="shared" si="27"/>
        <v>1461.2453298366504</v>
      </c>
      <c r="K234" s="18"/>
    </row>
    <row r="235" spans="2:11" x14ac:dyDescent="0.25">
      <c r="B235" s="8">
        <v>211</v>
      </c>
      <c r="C235" s="9">
        <v>0</v>
      </c>
      <c r="D235" s="9">
        <f t="shared" si="25"/>
        <v>10.137706695131765</v>
      </c>
      <c r="E235" s="9">
        <f t="shared" si="26"/>
        <v>15414.383029947849</v>
      </c>
      <c r="F235" s="9">
        <f t="shared" si="22"/>
        <v>4624.3149089843546</v>
      </c>
      <c r="G235" s="9">
        <f t="shared" si="24"/>
        <v>3082.8766059895697</v>
      </c>
      <c r="H235" s="9">
        <f t="shared" si="23"/>
        <v>7707.1915149739234</v>
      </c>
      <c r="I235" s="20">
        <f t="shared" si="27"/>
        <v>1442.3636541485394</v>
      </c>
      <c r="K235" s="18"/>
    </row>
    <row r="236" spans="2:11" x14ac:dyDescent="0.25">
      <c r="B236" s="8">
        <v>212</v>
      </c>
      <c r="C236" s="9">
        <v>0</v>
      </c>
      <c r="D236" s="9">
        <f t="shared" si="25"/>
        <v>10.086744486533879</v>
      </c>
      <c r="E236" s="9">
        <f t="shared" si="26"/>
        <v>15336.894991774763</v>
      </c>
      <c r="F236" s="9">
        <f t="shared" si="22"/>
        <v>4601.0684975324284</v>
      </c>
      <c r="G236" s="9">
        <f t="shared" si="24"/>
        <v>3067.3789983549527</v>
      </c>
      <c r="H236" s="9">
        <f t="shared" si="23"/>
        <v>7668.4474958873816</v>
      </c>
      <c r="I236" s="20">
        <f t="shared" si="27"/>
        <v>1423.759638873767</v>
      </c>
      <c r="K236" s="18"/>
    </row>
    <row r="237" spans="2:11" x14ac:dyDescent="0.25">
      <c r="B237" s="8">
        <v>213</v>
      </c>
      <c r="C237" s="9">
        <v>0</v>
      </c>
      <c r="D237" s="9">
        <f t="shared" si="25"/>
        <v>10.036273659990051</v>
      </c>
      <c r="E237" s="9">
        <f t="shared" si="26"/>
        <v>15260.154100014874</v>
      </c>
      <c r="F237" s="9">
        <f t="shared" si="22"/>
        <v>4578.0462300044619</v>
      </c>
      <c r="G237" s="9">
        <f t="shared" si="24"/>
        <v>3052.0308200029745</v>
      </c>
      <c r="H237" s="9">
        <f t="shared" si="23"/>
        <v>7630.0770500074377</v>
      </c>
      <c r="I237" s="20">
        <f t="shared" si="27"/>
        <v>1405.4285190032056</v>
      </c>
      <c r="K237" s="18"/>
    </row>
    <row r="238" spans="2:11" x14ac:dyDescent="0.25">
      <c r="B238" s="8">
        <v>214</v>
      </c>
      <c r="C238" s="9">
        <v>0</v>
      </c>
      <c r="D238" s="9">
        <f t="shared" si="25"/>
        <v>9.9862872307198813</v>
      </c>
      <c r="E238" s="9">
        <f t="shared" si="26"/>
        <v>15184.14973430958</v>
      </c>
      <c r="F238" s="9">
        <f t="shared" si="22"/>
        <v>4555.2449202928738</v>
      </c>
      <c r="G238" s="9">
        <f t="shared" si="24"/>
        <v>3036.8299468619161</v>
      </c>
      <c r="H238" s="9">
        <f t="shared" si="23"/>
        <v>7592.0748671547908</v>
      </c>
      <c r="I238" s="20">
        <f t="shared" si="27"/>
        <v>1387.3656263438779</v>
      </c>
      <c r="K238" s="18"/>
    </row>
    <row r="239" spans="2:11" x14ac:dyDescent="0.25">
      <c r="B239" s="8">
        <v>215</v>
      </c>
      <c r="C239" s="9">
        <v>0</v>
      </c>
      <c r="D239" s="9">
        <f t="shared" si="25"/>
        <v>9.9367783448727121</v>
      </c>
      <c r="E239" s="9">
        <f t="shared" si="26"/>
        <v>15108.871473378958</v>
      </c>
      <c r="F239" s="9">
        <f t="shared" si="22"/>
        <v>4532.6614420136875</v>
      </c>
      <c r="G239" s="9">
        <f t="shared" si="24"/>
        <v>3021.7742946757921</v>
      </c>
      <c r="H239" s="9">
        <f t="shared" si="23"/>
        <v>7554.4357366894783</v>
      </c>
      <c r="I239" s="20">
        <f t="shared" si="27"/>
        <v>1369.566387190049</v>
      </c>
      <c r="K239" s="18"/>
    </row>
    <row r="240" spans="2:11" x14ac:dyDescent="0.25">
      <c r="B240" s="8">
        <v>216</v>
      </c>
      <c r="C240" s="9">
        <v>0</v>
      </c>
      <c r="D240" s="9">
        <f t="shared" si="25"/>
        <v>9.8877402764856193</v>
      </c>
      <c r="E240" s="9">
        <f t="shared" si="26"/>
        <v>15034.309090396384</v>
      </c>
      <c r="F240" s="9">
        <f t="shared" si="22"/>
        <v>4510.2927271189146</v>
      </c>
      <c r="G240" s="9">
        <f t="shared" si="24"/>
        <v>3006.8618180792773</v>
      </c>
      <c r="H240" s="9">
        <f t="shared" si="23"/>
        <v>7517.154545198192</v>
      </c>
      <c r="I240" s="20">
        <f t="shared" si="27"/>
        <v>1352.0263200598922</v>
      </c>
      <c r="K240" s="18"/>
    </row>
    <row r="241" spans="2:11" x14ac:dyDescent="0.25">
      <c r="B241" s="8">
        <v>217</v>
      </c>
      <c r="C241" s="9">
        <v>0</v>
      </c>
      <c r="D241" s="9">
        <f t="shared" si="25"/>
        <v>9.8391664245255992</v>
      </c>
      <c r="E241" s="9">
        <f t="shared" si="26"/>
        <v>14960.452548491174</v>
      </c>
      <c r="F241" s="9">
        <f t="shared" si="22"/>
        <v>4488.1357645473518</v>
      </c>
      <c r="G241" s="9">
        <f t="shared" si="24"/>
        <v>2992.0905096982347</v>
      </c>
      <c r="H241" s="9">
        <f t="shared" si="23"/>
        <v>7480.226274245586</v>
      </c>
      <c r="I241" s="20">
        <f t="shared" si="27"/>
        <v>1334.7410334956028</v>
      </c>
      <c r="K241" s="18"/>
    </row>
    <row r="242" spans="2:11" x14ac:dyDescent="0.25">
      <c r="B242" s="8">
        <v>218</v>
      </c>
      <c r="C242" s="9">
        <v>0</v>
      </c>
      <c r="D242" s="9">
        <f t="shared" si="25"/>
        <v>9.7910503100132757</v>
      </c>
      <c r="E242" s="9">
        <f t="shared" si="26"/>
        <v>14887.291996375186</v>
      </c>
      <c r="F242" s="9">
        <f t="shared" si="22"/>
        <v>4466.1875989125556</v>
      </c>
      <c r="G242" s="9">
        <f t="shared" si="24"/>
        <v>2977.4583992750372</v>
      </c>
      <c r="H242" s="9">
        <f t="shared" si="23"/>
        <v>7443.6459981875923</v>
      </c>
      <c r="I242" s="20">
        <f t="shared" si="27"/>
        <v>1317.7062239249253</v>
      </c>
      <c r="K242" s="18"/>
    </row>
    <row r="243" spans="2:11" x14ac:dyDescent="0.25">
      <c r="B243" s="8">
        <v>219</v>
      </c>
      <c r="C243" s="9">
        <v>0</v>
      </c>
      <c r="D243" s="9">
        <f t="shared" si="25"/>
        <v>9.7433855732254777</v>
      </c>
      <c r="E243" s="9">
        <f t="shared" si="26"/>
        <v>14814.817764089339</v>
      </c>
      <c r="F243" s="9">
        <f t="shared" si="22"/>
        <v>4444.4453292268017</v>
      </c>
      <c r="G243" s="9">
        <f t="shared" si="24"/>
        <v>2962.9635528178678</v>
      </c>
      <c r="H243" s="9">
        <f t="shared" si="23"/>
        <v>7407.4088820446686</v>
      </c>
      <c r="I243" s="20">
        <f t="shared" si="27"/>
        <v>1300.9176735820965</v>
      </c>
      <c r="K243" s="18"/>
    </row>
    <row r="244" spans="2:11" x14ac:dyDescent="0.25">
      <c r="B244" s="8">
        <v>220</v>
      </c>
      <c r="C244" s="9">
        <v>0</v>
      </c>
      <c r="D244" s="9">
        <f t="shared" si="25"/>
        <v>9.6961659709742261</v>
      </c>
      <c r="E244" s="9">
        <f t="shared" si="26"/>
        <v>14743.020358866312</v>
      </c>
      <c r="F244" s="9">
        <f t="shared" si="22"/>
        <v>4422.9061076598937</v>
      </c>
      <c r="G244" s="9">
        <f t="shared" si="24"/>
        <v>2948.6040717732621</v>
      </c>
      <c r="H244" s="9">
        <f t="shared" si="23"/>
        <v>7371.5101794331558</v>
      </c>
      <c r="I244" s="20">
        <f t="shared" si="27"/>
        <v>1284.3712484863206</v>
      </c>
      <c r="K244" s="18"/>
    </row>
    <row r="245" spans="2:11" x14ac:dyDescent="0.25">
      <c r="B245" s="8">
        <v>221</v>
      </c>
      <c r="C245" s="9">
        <v>0</v>
      </c>
      <c r="D245" s="9">
        <f t="shared" si="25"/>
        <v>9.6493853739597348</v>
      </c>
      <c r="E245" s="9">
        <f t="shared" si="26"/>
        <v>14671.890461105777</v>
      </c>
      <c r="F245" s="9">
        <f t="shared" si="22"/>
        <v>4401.5671383317331</v>
      </c>
      <c r="G245" s="9">
        <f t="shared" si="24"/>
        <v>2934.3780922211554</v>
      </c>
      <c r="H245" s="9">
        <f t="shared" si="23"/>
        <v>7335.9452305528885</v>
      </c>
      <c r="I245" s="20">
        <f t="shared" si="27"/>
        <v>1268.062896475943</v>
      </c>
      <c r="K245" s="18"/>
    </row>
    <row r="246" spans="2:11" x14ac:dyDescent="0.25">
      <c r="B246" s="8">
        <v>222</v>
      </c>
      <c r="C246" s="9">
        <v>0</v>
      </c>
      <c r="D246" s="9">
        <f t="shared" si="25"/>
        <v>9.6030377641950029</v>
      </c>
      <c r="E246" s="9">
        <f t="shared" si="26"/>
        <v>14601.418920458502</v>
      </c>
      <c r="F246" s="9">
        <f t="shared" si="22"/>
        <v>4380.42567613755</v>
      </c>
      <c r="G246" s="9">
        <f t="shared" si="24"/>
        <v>2920.2837840917005</v>
      </c>
      <c r="H246" s="9">
        <f t="shared" si="23"/>
        <v>7300.7094602292509</v>
      </c>
      <c r="I246" s="20">
        <f t="shared" si="27"/>
        <v>1251.9886452965482</v>
      </c>
      <c r="K246" s="18"/>
    </row>
    <row r="247" spans="2:11" x14ac:dyDescent="0.25">
      <c r="B247" s="8">
        <v>223</v>
      </c>
      <c r="C247" s="9">
        <v>0</v>
      </c>
      <c r="D247" s="9">
        <f t="shared" si="25"/>
        <v>9.5571172324998344</v>
      </c>
      <c r="E247" s="9">
        <f t="shared" si="26"/>
        <v>14531.596752015997</v>
      </c>
      <c r="F247" s="9">
        <f t="shared" si="22"/>
        <v>4359.4790256047991</v>
      </c>
      <c r="G247" s="9">
        <f t="shared" si="24"/>
        <v>2906.3193504031997</v>
      </c>
      <c r="H247" s="9">
        <f t="shared" si="23"/>
        <v>7265.7983760079978</v>
      </c>
      <c r="I247" s="20">
        <f t="shared" si="27"/>
        <v>1236.1446007412792</v>
      </c>
      <c r="K247" s="18"/>
    </row>
    <row r="248" spans="2:11" x14ac:dyDescent="0.25">
      <c r="B248" s="8">
        <v>224</v>
      </c>
      <c r="C248" s="9">
        <v>0</v>
      </c>
      <c r="D248" s="9">
        <f t="shared" si="25"/>
        <v>9.5116179760620287</v>
      </c>
      <c r="E248" s="9">
        <f t="shared" si="26"/>
        <v>14462.415132602315</v>
      </c>
      <c r="F248" s="9">
        <f t="shared" si="22"/>
        <v>4338.7245397806946</v>
      </c>
      <c r="G248" s="9">
        <f t="shared" si="24"/>
        <v>2892.4830265204628</v>
      </c>
      <c r="H248" s="9">
        <f t="shared" si="23"/>
        <v>7231.2075663011574</v>
      </c>
      <c r="I248" s="20">
        <f t="shared" si="27"/>
        <v>1220.5269448417396</v>
      </c>
      <c r="K248" s="18"/>
    </row>
    <row r="249" spans="2:11" x14ac:dyDescent="0.25">
      <c r="B249" s="8">
        <v>225</v>
      </c>
      <c r="C249" s="9">
        <v>0</v>
      </c>
      <c r="D249" s="9">
        <f t="shared" si="25"/>
        <v>9.4665342960638377</v>
      </c>
      <c r="E249" s="9">
        <f t="shared" si="26"/>
        <v>14393.865397165064</v>
      </c>
      <c r="F249" s="9">
        <f t="shared" si="22"/>
        <v>4318.1596191495191</v>
      </c>
      <c r="G249" s="9">
        <f t="shared" si="24"/>
        <v>2878.7730794330132</v>
      </c>
      <c r="H249" s="9">
        <f t="shared" si="23"/>
        <v>7196.9326985825319</v>
      </c>
      <c r="I249" s="20">
        <f t="shared" si="27"/>
        <v>1205.1319341079059</v>
      </c>
      <c r="K249" s="18"/>
    </row>
    <row r="250" spans="2:11" x14ac:dyDescent="0.25">
      <c r="B250" s="8">
        <v>226</v>
      </c>
      <c r="C250" s="9">
        <v>0</v>
      </c>
      <c r="D250" s="9">
        <f t="shared" si="25"/>
        <v>9.4218605953713919</v>
      </c>
      <c r="E250" s="9">
        <f t="shared" si="26"/>
        <v>14325.939035262201</v>
      </c>
      <c r="F250" s="9">
        <f t="shared" si="22"/>
        <v>4297.7817105786598</v>
      </c>
      <c r="G250" s="9">
        <f t="shared" si="24"/>
        <v>2865.1878070524399</v>
      </c>
      <c r="H250" s="9">
        <f t="shared" si="23"/>
        <v>7162.9695176311016</v>
      </c>
      <c r="I250" s="20">
        <f t="shared" si="27"/>
        <v>1189.9558978154928</v>
      </c>
      <c r="K250" s="18"/>
    </row>
    <row r="251" spans="2:11" x14ac:dyDescent="0.25">
      <c r="B251" s="8">
        <v>227</v>
      </c>
      <c r="C251" s="9">
        <v>0</v>
      </c>
      <c r="D251" s="9">
        <f t="shared" si="25"/>
        <v>9.3775913762853857</v>
      </c>
      <c r="E251" s="9">
        <f t="shared" si="26"/>
        <v>14258.627687641929</v>
      </c>
      <c r="F251" s="9">
        <f t="shared" si="22"/>
        <v>4277.5883062925786</v>
      </c>
      <c r="G251" s="9">
        <f t="shared" si="24"/>
        <v>2851.7255375283862</v>
      </c>
      <c r="H251" s="9">
        <f t="shared" si="23"/>
        <v>7129.3138438209644</v>
      </c>
      <c r="I251" s="20">
        <f t="shared" si="27"/>
        <v>1174.9952363393263</v>
      </c>
      <c r="K251" s="18"/>
    </row>
    <row r="252" spans="2:11" x14ac:dyDescent="0.25">
      <c r="B252" s="8">
        <v>228</v>
      </c>
      <c r="C252" s="9">
        <v>0</v>
      </c>
      <c r="D252" s="9">
        <f t="shared" si="25"/>
        <v>9.3337212383510657</v>
      </c>
      <c r="E252" s="9">
        <f t="shared" si="26"/>
        <v>14191.923142912796</v>
      </c>
      <c r="F252" s="9">
        <f t="shared" si="22"/>
        <v>4257.5769428738386</v>
      </c>
      <c r="G252" s="9">
        <f t="shared" si="24"/>
        <v>2838.3846285825593</v>
      </c>
      <c r="H252" s="9">
        <f t="shared" si="23"/>
        <v>7095.9615714563979</v>
      </c>
      <c r="I252" s="20">
        <f t="shared" si="27"/>
        <v>1160.2464195312996</v>
      </c>
      <c r="K252" s="18"/>
    </row>
    <row r="253" spans="2:11" x14ac:dyDescent="0.25">
      <c r="B253" s="8">
        <v>229</v>
      </c>
      <c r="C253" s="9">
        <v>0</v>
      </c>
      <c r="D253" s="9">
        <f t="shared" si="25"/>
        <v>9.2902448762256409</v>
      </c>
      <c r="E253" s="9">
        <f t="shared" si="26"/>
        <v>14125.817334301086</v>
      </c>
      <c r="F253" s="9">
        <f t="shared" si="22"/>
        <v>4237.7452002903256</v>
      </c>
      <c r="G253" s="9">
        <f t="shared" si="24"/>
        <v>2825.1634668602173</v>
      </c>
      <c r="H253" s="9">
        <f t="shared" si="23"/>
        <v>7062.908667150542</v>
      </c>
      <c r="I253" s="20">
        <f t="shared" si="27"/>
        <v>1145.7059851415129</v>
      </c>
      <c r="K253" s="18"/>
    </row>
    <row r="254" spans="2:11" x14ac:dyDescent="0.25">
      <c r="B254" s="8">
        <v>230</v>
      </c>
      <c r="C254" s="9">
        <v>0</v>
      </c>
      <c r="D254" s="9">
        <f t="shared" si="25"/>
        <v>9.2471570776014929</v>
      </c>
      <c r="E254" s="9">
        <f t="shared" si="26"/>
        <v>14060.302336493069</v>
      </c>
      <c r="F254" s="9">
        <f t="shared" si="22"/>
        <v>4218.0907009479206</v>
      </c>
      <c r="G254" s="9">
        <f t="shared" si="24"/>
        <v>2812.0604672986137</v>
      </c>
      <c r="H254" s="9">
        <f t="shared" si="23"/>
        <v>7030.1511682465334</v>
      </c>
      <c r="I254" s="20">
        <f t="shared" si="27"/>
        <v>1131.3705372813142</v>
      </c>
      <c r="K254" s="18"/>
    </row>
    <row r="255" spans="2:11" x14ac:dyDescent="0.25">
      <c r="B255" s="8">
        <v>231</v>
      </c>
      <c r="C255" s="9">
        <v>0</v>
      </c>
      <c r="D255" s="9">
        <f t="shared" si="25"/>
        <v>9.2044527211833742</v>
      </c>
      <c r="E255" s="9">
        <f t="shared" si="26"/>
        <v>13995.370362559321</v>
      </c>
      <c r="F255" s="9">
        <f t="shared" si="22"/>
        <v>4198.6111087677964</v>
      </c>
      <c r="G255" s="9">
        <f t="shared" si="24"/>
        <v>2799.074072511864</v>
      </c>
      <c r="H255" s="9">
        <f t="shared" si="23"/>
        <v>6997.6851812796604</v>
      </c>
      <c r="I255" s="20">
        <f t="shared" si="27"/>
        <v>1117.2367449269288</v>
      </c>
      <c r="K255" s="18"/>
    </row>
    <row r="256" spans="2:11" x14ac:dyDescent="0.25">
      <c r="B256" s="8">
        <v>232</v>
      </c>
      <c r="C256" s="9">
        <v>0</v>
      </c>
      <c r="D256" s="9">
        <f t="shared" si="25"/>
        <v>9.162126774718077</v>
      </c>
      <c r="E256" s="9">
        <f t="shared" si="26"/>
        <v>13931.013760958836</v>
      </c>
      <c r="F256" s="9">
        <f t="shared" si="22"/>
        <v>4179.3041282876511</v>
      </c>
      <c r="G256" s="9">
        <f t="shared" si="24"/>
        <v>2786.2027521917671</v>
      </c>
      <c r="H256" s="9">
        <f t="shared" si="23"/>
        <v>6965.5068804794182</v>
      </c>
      <c r="I256" s="20">
        <f t="shared" si="27"/>
        <v>1103.3013404624612</v>
      </c>
      <c r="K256" s="18"/>
    </row>
    <row r="257" spans="2:11" x14ac:dyDescent="0.25">
      <c r="B257" s="8">
        <v>233</v>
      </c>
      <c r="C257" s="9">
        <v>0</v>
      </c>
      <c r="D257" s="9">
        <f t="shared" si="25"/>
        <v>9.1201742930748928</v>
      </c>
      <c r="E257" s="9">
        <f t="shared" si="26"/>
        <v>13867.225012620374</v>
      </c>
      <c r="F257" s="9">
        <f t="shared" si="22"/>
        <v>4160.1675037861123</v>
      </c>
      <c r="G257" s="9">
        <f t="shared" si="24"/>
        <v>2773.4450025240749</v>
      </c>
      <c r="H257" s="9">
        <f t="shared" si="23"/>
        <v>6933.6125063101881</v>
      </c>
      <c r="I257" s="20">
        <f t="shared" si="27"/>
        <v>1089.5611182610744</v>
      </c>
      <c r="K257" s="18"/>
    </row>
    <row r="258" spans="2:11" x14ac:dyDescent="0.25">
      <c r="B258" s="8">
        <v>234</v>
      </c>
      <c r="C258" s="9">
        <v>0</v>
      </c>
      <c r="D258" s="9">
        <f t="shared" si="25"/>
        <v>9.0785904163754356</v>
      </c>
      <c r="E258" s="9">
        <f t="shared" si="26"/>
        <v>13803.996728098849</v>
      </c>
      <c r="F258" s="9">
        <f t="shared" si="22"/>
        <v>4141.1990184296546</v>
      </c>
      <c r="G258" s="9">
        <f t="shared" si="24"/>
        <v>2760.7993456197701</v>
      </c>
      <c r="H258" s="9">
        <f t="shared" si="23"/>
        <v>6901.9983640494238</v>
      </c>
      <c r="I258" s="20">
        <f t="shared" si="27"/>
        <v>1076.012933303195</v>
      </c>
      <c r="K258" s="18"/>
    </row>
    <row r="259" spans="2:11" x14ac:dyDescent="0.25">
      <c r="B259" s="8">
        <v>235</v>
      </c>
      <c r="C259" s="9">
        <v>0</v>
      </c>
      <c r="D259" s="9">
        <f t="shared" si="25"/>
        <v>9.0373703681712527</v>
      </c>
      <c r="E259" s="9">
        <f t="shared" si="26"/>
        <v>13741.32164480439</v>
      </c>
      <c r="F259" s="9">
        <f t="shared" si="22"/>
        <v>4122.396493441317</v>
      </c>
      <c r="G259" s="9">
        <f t="shared" si="24"/>
        <v>2748.2643289608777</v>
      </c>
      <c r="H259" s="9">
        <f t="shared" si="23"/>
        <v>6870.6608224021957</v>
      </c>
      <c r="I259" s="20">
        <f t="shared" si="27"/>
        <v>1062.6536998306301</v>
      </c>
      <c r="K259" s="18"/>
    </row>
    <row r="260" spans="2:11" x14ac:dyDescent="0.25">
      <c r="B260" s="8">
        <v>236</v>
      </c>
      <c r="C260" s="9">
        <v>0</v>
      </c>
      <c r="D260" s="9">
        <f t="shared" si="25"/>
        <v>8.9965094536679242</v>
      </c>
      <c r="E260" s="9">
        <f t="shared" si="26"/>
        <v>13679.192624302079</v>
      </c>
      <c r="F260" s="9">
        <f t="shared" si="22"/>
        <v>4103.7577872906231</v>
      </c>
      <c r="G260" s="9">
        <f t="shared" si="24"/>
        <v>2735.8385248604154</v>
      </c>
      <c r="H260" s="9">
        <f t="shared" si="23"/>
        <v>6839.5963121510413</v>
      </c>
      <c r="I260" s="20">
        <f t="shared" si="27"/>
        <v>1049.4803900355255</v>
      </c>
      <c r="K260" s="18"/>
    </row>
    <row r="261" spans="2:11" x14ac:dyDescent="0.25">
      <c r="B261" s="8">
        <v>237</v>
      </c>
      <c r="C261" s="9">
        <v>0</v>
      </c>
      <c r="D261" s="9">
        <f t="shared" si="25"/>
        <v>8.9560030579942094</v>
      </c>
      <c r="E261" s="9">
        <f t="shared" si="26"/>
        <v>13617.602649680197</v>
      </c>
      <c r="F261" s="9">
        <f t="shared" si="22"/>
        <v>4085.2807949040589</v>
      </c>
      <c r="G261" s="9">
        <f t="shared" si="24"/>
        <v>2723.5205299360396</v>
      </c>
      <c r="H261" s="9">
        <f t="shared" si="23"/>
        <v>6808.8013248400994</v>
      </c>
      <c r="I261" s="20">
        <f t="shared" si="27"/>
        <v>1036.4900327831367</v>
      </c>
      <c r="K261" s="18"/>
    </row>
    <row r="262" spans="2:11" x14ac:dyDescent="0.25">
      <c r="B262" s="8">
        <v>238</v>
      </c>
      <c r="C262" s="9">
        <v>0</v>
      </c>
      <c r="D262" s="9">
        <f t="shared" si="25"/>
        <v>8.9158466445148825</v>
      </c>
      <c r="E262" s="9">
        <f t="shared" si="26"/>
        <v>13556.544822984879</v>
      </c>
      <c r="F262" s="9">
        <f t="shared" si="22"/>
        <v>4066.9634468954637</v>
      </c>
      <c r="G262" s="9">
        <f t="shared" si="24"/>
        <v>2711.3089645969758</v>
      </c>
      <c r="H262" s="9">
        <f t="shared" si="23"/>
        <v>6778.2724114924404</v>
      </c>
      <c r="I262" s="20">
        <f t="shared" si="27"/>
        <v>1023.679712367388</v>
      </c>
      <c r="K262" s="18"/>
    </row>
    <row r="263" spans="2:11" x14ac:dyDescent="0.25">
      <c r="B263" s="8">
        <v>239</v>
      </c>
      <c r="C263" s="9">
        <v>0</v>
      </c>
      <c r="D263" s="9">
        <f t="shared" si="25"/>
        <v>8.8760357531860681</v>
      </c>
      <c r="E263" s="9">
        <f t="shared" si="26"/>
        <v>13496.012362719415</v>
      </c>
      <c r="F263" s="9">
        <f t="shared" si="22"/>
        <v>4048.8037088158244</v>
      </c>
      <c r="G263" s="9">
        <f t="shared" si="24"/>
        <v>2699.2024725438837</v>
      </c>
      <c r="H263" s="9">
        <f t="shared" si="23"/>
        <v>6748.0061813597076</v>
      </c>
      <c r="I263" s="20">
        <f t="shared" si="27"/>
        <v>1011.0465672982754</v>
      </c>
      <c r="K263" s="18"/>
    </row>
    <row r="264" spans="2:11" x14ac:dyDescent="0.25">
      <c r="B264" s="8">
        <v>240</v>
      </c>
      <c r="C264" s="9">
        <v>0</v>
      </c>
      <c r="D264" s="9">
        <f t="shared" si="25"/>
        <v>8.83656599895175</v>
      </c>
      <c r="E264" s="9">
        <f t="shared" si="26"/>
        <v>13435.998601406136</v>
      </c>
      <c r="F264" s="9">
        <f t="shared" si="22"/>
        <v>4030.7995804218408</v>
      </c>
      <c r="G264" s="9">
        <f t="shared" si="24"/>
        <v>2687.1997202812272</v>
      </c>
      <c r="H264" s="9">
        <f t="shared" si="23"/>
        <v>6717.999300703068</v>
      </c>
      <c r="I264" s="20">
        <f t="shared" si="27"/>
        <v>998.58778912016294</v>
      </c>
      <c r="K264" s="18"/>
    </row>
    <row r="265" spans="2:11" x14ac:dyDescent="0.25">
      <c r="B265" s="8"/>
      <c r="C265" s="9"/>
      <c r="D265" s="9"/>
      <c r="E265" s="9"/>
      <c r="F265" s="9"/>
      <c r="G265" s="9"/>
      <c r="H265" s="9"/>
      <c r="I265" s="9"/>
    </row>
    <row r="266" spans="2:11" x14ac:dyDescent="0.25">
      <c r="B266" s="8"/>
      <c r="C266" s="9"/>
      <c r="D266" s="9"/>
      <c r="E266" s="9"/>
      <c r="F266" s="9"/>
      <c r="G266" s="9"/>
      <c r="H266" s="9"/>
      <c r="I266" s="9"/>
    </row>
    <row r="267" spans="2:11" x14ac:dyDescent="0.25">
      <c r="B267" s="8"/>
      <c r="C267" s="9"/>
      <c r="D267" s="9"/>
      <c r="E267" s="9"/>
      <c r="F267" s="9"/>
      <c r="G267" s="9"/>
      <c r="H267" s="9"/>
      <c r="I267" s="9"/>
    </row>
    <row r="268" spans="2:11" x14ac:dyDescent="0.25">
      <c r="B268" s="8"/>
      <c r="C268" s="9"/>
      <c r="D268" s="9"/>
      <c r="E268" s="9"/>
      <c r="F268" s="9"/>
      <c r="G268" s="9"/>
      <c r="H268" s="9"/>
      <c r="I268" s="9"/>
    </row>
    <row r="269" spans="2:11" x14ac:dyDescent="0.25">
      <c r="B269" s="8"/>
      <c r="C269" s="9"/>
      <c r="D269" s="9"/>
      <c r="E269" s="9"/>
      <c r="F269" s="9"/>
      <c r="G269" s="9"/>
      <c r="H269" s="9"/>
      <c r="I269" s="9"/>
    </row>
    <row r="270" spans="2:11" x14ac:dyDescent="0.25">
      <c r="B270" s="8"/>
      <c r="C270" s="9"/>
      <c r="D270" s="9"/>
      <c r="E270" s="9"/>
      <c r="F270" s="9"/>
      <c r="G270" s="9"/>
      <c r="H270" s="9"/>
      <c r="I270" s="9"/>
    </row>
    <row r="271" spans="2:11" x14ac:dyDescent="0.25">
      <c r="B271" s="8"/>
      <c r="C271" s="9"/>
      <c r="D271" s="9"/>
      <c r="E271" s="9"/>
      <c r="F271" s="9"/>
      <c r="G271" s="9"/>
      <c r="H271" s="9"/>
      <c r="I271" s="9"/>
    </row>
    <row r="272" spans="2:11" x14ac:dyDescent="0.25">
      <c r="B272" s="8"/>
      <c r="C272" s="9"/>
      <c r="D272" s="9"/>
      <c r="E272" s="9"/>
      <c r="F272" s="9"/>
      <c r="G272" s="9"/>
      <c r="H272" s="9"/>
      <c r="I272" s="9"/>
    </row>
    <row r="273" spans="2:9" x14ac:dyDescent="0.25">
      <c r="B273" s="8"/>
      <c r="C273" s="9"/>
      <c r="D273" s="9"/>
      <c r="E273" s="9"/>
      <c r="F273" s="9"/>
      <c r="G273" s="9"/>
      <c r="H273" s="9"/>
      <c r="I273" s="9"/>
    </row>
    <row r="274" spans="2:9" x14ac:dyDescent="0.25">
      <c r="B274" s="8"/>
      <c r="C274" s="9"/>
      <c r="D274" s="9"/>
      <c r="E274" s="9"/>
      <c r="F274" s="9"/>
      <c r="G274" s="9"/>
      <c r="H274" s="9"/>
      <c r="I274" s="9"/>
    </row>
    <row r="275" spans="2:9" x14ac:dyDescent="0.25">
      <c r="B275" s="8"/>
      <c r="C275" s="9"/>
      <c r="D275" s="9"/>
      <c r="E275" s="9"/>
      <c r="F275" s="9"/>
      <c r="G275" s="9"/>
      <c r="H275" s="9"/>
      <c r="I275" s="9"/>
    </row>
    <row r="276" spans="2:9" x14ac:dyDescent="0.25">
      <c r="B276" s="8"/>
      <c r="C276" s="9"/>
      <c r="D276" s="9"/>
      <c r="E276" s="9"/>
      <c r="F276" s="9"/>
      <c r="G276" s="9"/>
      <c r="H276" s="9"/>
      <c r="I276" s="9"/>
    </row>
    <row r="277" spans="2:9" x14ac:dyDescent="0.25">
      <c r="B277" s="8"/>
      <c r="C277" s="9"/>
      <c r="D277" s="9"/>
      <c r="E277" s="9"/>
      <c r="F277" s="9"/>
      <c r="G277" s="9"/>
      <c r="H277" s="9"/>
      <c r="I277" s="9"/>
    </row>
    <row r="278" spans="2:9" x14ac:dyDescent="0.25">
      <c r="B278" s="8"/>
      <c r="C278" s="9"/>
      <c r="D278" s="9"/>
      <c r="E278" s="9"/>
      <c r="F278" s="9"/>
      <c r="G278" s="9"/>
      <c r="H278" s="9"/>
      <c r="I278" s="9"/>
    </row>
    <row r="279" spans="2:9" x14ac:dyDescent="0.25">
      <c r="B279" s="8"/>
      <c r="C279" s="9"/>
      <c r="D279" s="9"/>
      <c r="E279" s="9"/>
      <c r="F279" s="9"/>
      <c r="G279" s="9"/>
      <c r="H279" s="9"/>
      <c r="I279" s="9"/>
    </row>
    <row r="280" spans="2:9" x14ac:dyDescent="0.25">
      <c r="B280" s="8"/>
      <c r="C280" s="9"/>
      <c r="D280" s="9"/>
      <c r="E280" s="9"/>
      <c r="F280" s="9"/>
      <c r="G280" s="9"/>
      <c r="H280" s="9"/>
      <c r="I280" s="9"/>
    </row>
    <row r="281" spans="2:9" x14ac:dyDescent="0.25">
      <c r="B281" s="8"/>
      <c r="C281" s="9"/>
      <c r="D281" s="9"/>
      <c r="E281" s="9"/>
      <c r="F281" s="9"/>
      <c r="G281" s="9"/>
      <c r="H281" s="9"/>
      <c r="I281" s="9"/>
    </row>
    <row r="282" spans="2:9" x14ac:dyDescent="0.25">
      <c r="B282" s="8"/>
      <c r="C282" s="9"/>
      <c r="D282" s="9"/>
      <c r="E282" s="9"/>
      <c r="F282" s="9"/>
      <c r="G282" s="9"/>
      <c r="H282" s="9"/>
      <c r="I282" s="9"/>
    </row>
    <row r="283" spans="2:9" x14ac:dyDescent="0.25">
      <c r="B283" s="8"/>
      <c r="C283" s="9"/>
      <c r="D283" s="9"/>
      <c r="E283" s="9"/>
      <c r="F283" s="9"/>
      <c r="G283" s="9"/>
      <c r="H283" s="9"/>
      <c r="I283" s="9"/>
    </row>
    <row r="284" spans="2:9" x14ac:dyDescent="0.25">
      <c r="B284" s="8"/>
      <c r="C284" s="9"/>
      <c r="D284" s="9"/>
      <c r="E284" s="9"/>
      <c r="F284" s="9"/>
      <c r="G284" s="9"/>
      <c r="H284" s="9"/>
      <c r="I284" s="9"/>
    </row>
    <row r="285" spans="2:9" x14ac:dyDescent="0.25">
      <c r="B285" s="8"/>
      <c r="C285" s="9"/>
      <c r="D285" s="9"/>
      <c r="E285" s="9"/>
      <c r="F285" s="9"/>
      <c r="G285" s="9"/>
      <c r="H285" s="9"/>
      <c r="I285" s="9"/>
    </row>
    <row r="286" spans="2:9" x14ac:dyDescent="0.25">
      <c r="B286" s="8"/>
      <c r="C286" s="9"/>
      <c r="D286" s="9"/>
      <c r="E286" s="9"/>
      <c r="F286" s="9"/>
      <c r="G286" s="9"/>
      <c r="H286" s="9"/>
      <c r="I286" s="9"/>
    </row>
    <row r="287" spans="2:9" x14ac:dyDescent="0.25">
      <c r="B287" s="8"/>
      <c r="C287" s="9"/>
      <c r="D287" s="9"/>
      <c r="E287" s="9"/>
      <c r="F287" s="9"/>
      <c r="G287" s="9"/>
      <c r="H287" s="9"/>
      <c r="I287" s="9"/>
    </row>
    <row r="288" spans="2:9" x14ac:dyDescent="0.25">
      <c r="B288" s="8"/>
      <c r="C288" s="9"/>
      <c r="D288" s="9"/>
      <c r="E288" s="9"/>
      <c r="F288" s="9"/>
      <c r="G288" s="9"/>
      <c r="H288" s="9"/>
      <c r="I288" s="9"/>
    </row>
    <row r="289" spans="2:9" x14ac:dyDescent="0.25">
      <c r="B289" s="8"/>
      <c r="C289" s="9"/>
      <c r="D289" s="9"/>
      <c r="E289" s="9"/>
      <c r="F289" s="9"/>
      <c r="G289" s="9"/>
      <c r="H289" s="9"/>
      <c r="I289" s="9"/>
    </row>
    <row r="290" spans="2:9" x14ac:dyDescent="0.25">
      <c r="B290" s="8"/>
      <c r="C290" s="9"/>
      <c r="D290" s="9"/>
      <c r="E290" s="9"/>
      <c r="F290" s="9"/>
      <c r="G290" s="9"/>
      <c r="H290" s="9"/>
      <c r="I290" s="9"/>
    </row>
    <row r="291" spans="2:9" x14ac:dyDescent="0.25">
      <c r="B291" s="8"/>
      <c r="C291" s="9"/>
      <c r="D291" s="9"/>
      <c r="E291" s="9"/>
      <c r="F291" s="9"/>
      <c r="G291" s="9"/>
      <c r="H291" s="9"/>
      <c r="I291" s="9"/>
    </row>
    <row r="292" spans="2:9" x14ac:dyDescent="0.25">
      <c r="B292" s="8"/>
      <c r="C292" s="9"/>
      <c r="D292" s="9"/>
      <c r="E292" s="9"/>
      <c r="F292" s="9"/>
      <c r="G292" s="9"/>
      <c r="H292" s="9"/>
      <c r="I292" s="9"/>
    </row>
    <row r="293" spans="2:9" x14ac:dyDescent="0.25">
      <c r="B293" s="8"/>
      <c r="C293" s="9"/>
      <c r="D293" s="9"/>
      <c r="E293" s="9"/>
      <c r="F293" s="9"/>
      <c r="G293" s="9"/>
      <c r="H293" s="9"/>
      <c r="I293" s="9"/>
    </row>
    <row r="294" spans="2:9" x14ac:dyDescent="0.25">
      <c r="B294" s="8"/>
      <c r="C294" s="9"/>
      <c r="D294" s="9"/>
      <c r="E294" s="9"/>
      <c r="F294" s="9"/>
      <c r="G294" s="9"/>
      <c r="H294" s="9"/>
      <c r="I294" s="9"/>
    </row>
    <row r="295" spans="2:9" x14ac:dyDescent="0.25">
      <c r="B295" s="8"/>
      <c r="C295" s="9"/>
      <c r="D295" s="9"/>
      <c r="E295" s="9"/>
      <c r="F295" s="9"/>
      <c r="G295" s="9"/>
      <c r="H295" s="9"/>
      <c r="I295" s="9"/>
    </row>
    <row r="296" spans="2:9" x14ac:dyDescent="0.25">
      <c r="B296" s="8"/>
      <c r="C296" s="9"/>
      <c r="D296" s="9"/>
      <c r="E296" s="9"/>
      <c r="F296" s="9"/>
      <c r="G296" s="9"/>
      <c r="H296" s="9"/>
      <c r="I296" s="9"/>
    </row>
    <row r="297" spans="2:9" x14ac:dyDescent="0.25">
      <c r="B297" s="8"/>
      <c r="C297" s="9"/>
      <c r="D297" s="9"/>
      <c r="E297" s="9"/>
      <c r="F297" s="9"/>
      <c r="G297" s="9"/>
      <c r="H297" s="9"/>
      <c r="I297" s="9"/>
    </row>
    <row r="298" spans="2:9" x14ac:dyDescent="0.25">
      <c r="B298" s="8"/>
      <c r="C298" s="9"/>
      <c r="D298" s="9"/>
      <c r="E298" s="9"/>
      <c r="F298" s="9"/>
      <c r="G298" s="9"/>
      <c r="H298" s="9"/>
      <c r="I298" s="9"/>
    </row>
    <row r="299" spans="2:9" x14ac:dyDescent="0.25">
      <c r="B299" s="8"/>
      <c r="C299" s="9"/>
      <c r="D299" s="9"/>
      <c r="E299" s="9"/>
      <c r="F299" s="9"/>
      <c r="G299" s="9"/>
      <c r="H299" s="9"/>
      <c r="I299" s="9"/>
    </row>
    <row r="300" spans="2:9" x14ac:dyDescent="0.25">
      <c r="B300" s="8"/>
      <c r="C300" s="9"/>
      <c r="D300" s="9"/>
      <c r="E300" s="9"/>
      <c r="F300" s="9"/>
      <c r="G300" s="9"/>
      <c r="H300" s="9"/>
      <c r="I300" s="9"/>
    </row>
    <row r="301" spans="2:9" x14ac:dyDescent="0.25">
      <c r="B301" s="8"/>
      <c r="C301" s="9"/>
      <c r="D301" s="9"/>
      <c r="E301" s="9"/>
      <c r="F301" s="9"/>
      <c r="G301" s="9"/>
      <c r="H301" s="9"/>
      <c r="I301" s="9"/>
    </row>
    <row r="302" spans="2:9" x14ac:dyDescent="0.25">
      <c r="B302" s="8"/>
      <c r="C302" s="9"/>
      <c r="D302" s="9"/>
      <c r="E302" s="9"/>
      <c r="F302" s="9"/>
      <c r="G302" s="9"/>
      <c r="H302" s="9"/>
      <c r="I302" s="9"/>
    </row>
    <row r="303" spans="2:9" x14ac:dyDescent="0.25">
      <c r="B303" s="8"/>
      <c r="C303" s="9"/>
      <c r="D303" s="9"/>
      <c r="E303" s="9"/>
      <c r="F303" s="9"/>
      <c r="G303" s="9"/>
      <c r="H303" s="9"/>
      <c r="I303" s="9"/>
    </row>
    <row r="304" spans="2:9" x14ac:dyDescent="0.25">
      <c r="B304" s="8"/>
      <c r="C304" s="9"/>
      <c r="D304" s="9"/>
      <c r="E304" s="9"/>
      <c r="F304" s="9"/>
      <c r="G304" s="9"/>
      <c r="H304" s="9"/>
      <c r="I304" s="9"/>
    </row>
    <row r="305" spans="2:9" x14ac:dyDescent="0.25">
      <c r="B305" s="8"/>
      <c r="C305" s="9"/>
      <c r="D305" s="9"/>
      <c r="E305" s="9"/>
      <c r="F305" s="9"/>
      <c r="G305" s="9"/>
      <c r="H305" s="9"/>
      <c r="I305" s="9"/>
    </row>
    <row r="306" spans="2:9" x14ac:dyDescent="0.25">
      <c r="B306" s="8"/>
      <c r="C306" s="9"/>
      <c r="D306" s="9"/>
      <c r="E306" s="9"/>
      <c r="F306" s="9"/>
      <c r="G306" s="9"/>
      <c r="H306" s="9"/>
      <c r="I306" s="9"/>
    </row>
    <row r="307" spans="2:9" x14ac:dyDescent="0.25">
      <c r="B307" s="8"/>
      <c r="C307" s="9"/>
      <c r="D307" s="9"/>
      <c r="E307" s="9"/>
      <c r="F307" s="9"/>
      <c r="G307" s="9"/>
      <c r="H307" s="9"/>
      <c r="I307" s="9"/>
    </row>
    <row r="308" spans="2:9" x14ac:dyDescent="0.25">
      <c r="B308" s="8"/>
      <c r="C308" s="9"/>
      <c r="D308" s="9"/>
      <c r="E308" s="9"/>
      <c r="F308" s="9"/>
      <c r="G308" s="9"/>
      <c r="H308" s="9"/>
      <c r="I308" s="9"/>
    </row>
    <row r="309" spans="2:9" x14ac:dyDescent="0.25">
      <c r="B309" s="8"/>
      <c r="C309" s="9"/>
      <c r="D309" s="9"/>
      <c r="E309" s="9"/>
      <c r="F309" s="9"/>
      <c r="G309" s="9"/>
      <c r="H309" s="9"/>
      <c r="I309" s="9"/>
    </row>
    <row r="310" spans="2:9" x14ac:dyDescent="0.25">
      <c r="B310" s="8"/>
      <c r="C310" s="9"/>
      <c r="D310" s="9"/>
      <c r="E310" s="9"/>
      <c r="F310" s="9"/>
      <c r="G310" s="9"/>
      <c r="H310" s="9"/>
      <c r="I310" s="9"/>
    </row>
    <row r="311" spans="2:9" x14ac:dyDescent="0.25">
      <c r="B311" s="8"/>
      <c r="C311" s="9"/>
      <c r="D311" s="9"/>
      <c r="E311" s="9"/>
      <c r="F311" s="9"/>
      <c r="G311" s="9"/>
      <c r="H311" s="9"/>
      <c r="I311" s="9"/>
    </row>
    <row r="312" spans="2:9" x14ac:dyDescent="0.25">
      <c r="B312" s="8"/>
      <c r="C312" s="9"/>
      <c r="D312" s="9"/>
      <c r="E312" s="9"/>
      <c r="F312" s="9"/>
      <c r="G312" s="9"/>
      <c r="H312" s="9"/>
      <c r="I312" s="9"/>
    </row>
    <row r="313" spans="2:9" x14ac:dyDescent="0.25">
      <c r="B313" s="8"/>
      <c r="C313" s="9"/>
      <c r="D313" s="9"/>
      <c r="E313" s="9"/>
      <c r="F313" s="9"/>
      <c r="G313" s="9"/>
      <c r="H313" s="9"/>
      <c r="I313" s="9"/>
    </row>
    <row r="314" spans="2:9" x14ac:dyDescent="0.25">
      <c r="B314" s="8"/>
      <c r="C314" s="9"/>
      <c r="D314" s="9"/>
      <c r="E314" s="9"/>
      <c r="F314" s="9"/>
      <c r="G314" s="9"/>
      <c r="H314" s="9"/>
      <c r="I314" s="9"/>
    </row>
    <row r="315" spans="2:9" x14ac:dyDescent="0.25">
      <c r="B315" s="8"/>
      <c r="C315" s="9"/>
      <c r="D315" s="9"/>
      <c r="E315" s="9"/>
      <c r="F315" s="9"/>
      <c r="G315" s="9"/>
      <c r="H315" s="9"/>
      <c r="I315" s="9"/>
    </row>
    <row r="316" spans="2:9" x14ac:dyDescent="0.25">
      <c r="B316" s="8"/>
      <c r="C316" s="9"/>
      <c r="D316" s="9"/>
      <c r="E316" s="9"/>
      <c r="F316" s="9"/>
      <c r="G316" s="9"/>
      <c r="H316" s="9"/>
      <c r="I316" s="9"/>
    </row>
    <row r="317" spans="2:9" x14ac:dyDescent="0.25">
      <c r="B317" s="8"/>
      <c r="C317" s="9"/>
      <c r="D317" s="9"/>
      <c r="E317" s="9"/>
      <c r="F317" s="9"/>
      <c r="G317" s="9"/>
      <c r="H317" s="9"/>
      <c r="I317" s="9"/>
    </row>
    <row r="318" spans="2:9" x14ac:dyDescent="0.25">
      <c r="B318" s="8"/>
      <c r="C318" s="9"/>
      <c r="D318" s="9"/>
      <c r="E318" s="9"/>
      <c r="F318" s="9"/>
      <c r="G318" s="9"/>
      <c r="H318" s="9"/>
      <c r="I318" s="9"/>
    </row>
    <row r="319" spans="2:9" x14ac:dyDescent="0.25">
      <c r="B319" s="8"/>
      <c r="C319" s="9"/>
      <c r="D319" s="9"/>
      <c r="E319" s="9"/>
      <c r="F319" s="9"/>
      <c r="G319" s="9"/>
      <c r="H319" s="9"/>
      <c r="I319" s="9"/>
    </row>
    <row r="320" spans="2:9" x14ac:dyDescent="0.25">
      <c r="B320" s="8"/>
      <c r="C320" s="9"/>
      <c r="D320" s="9"/>
      <c r="E320" s="9"/>
      <c r="F320" s="9"/>
      <c r="G320" s="9"/>
      <c r="H320" s="9"/>
      <c r="I320" s="9"/>
    </row>
    <row r="321" spans="2:9" x14ac:dyDescent="0.25">
      <c r="B321" s="8"/>
      <c r="C321" s="9"/>
      <c r="D321" s="9"/>
      <c r="E321" s="9"/>
      <c r="F321" s="9"/>
      <c r="G321" s="9"/>
      <c r="H321" s="9"/>
      <c r="I321" s="9"/>
    </row>
    <row r="322" spans="2:9" x14ac:dyDescent="0.25">
      <c r="B322" s="8"/>
      <c r="C322" s="9"/>
      <c r="D322" s="9"/>
      <c r="E322" s="9"/>
      <c r="F322" s="9"/>
      <c r="G322" s="9"/>
      <c r="H322" s="9"/>
      <c r="I322" s="9"/>
    </row>
    <row r="323" spans="2:9" x14ac:dyDescent="0.25">
      <c r="B323" s="8"/>
      <c r="C323" s="9"/>
      <c r="D323" s="9"/>
      <c r="E323" s="9"/>
      <c r="F323" s="9"/>
      <c r="G323" s="9"/>
      <c r="H323" s="9"/>
      <c r="I323" s="9"/>
    </row>
    <row r="324" spans="2:9" x14ac:dyDescent="0.25">
      <c r="B324" s="8"/>
      <c r="C324" s="9"/>
      <c r="D324" s="9"/>
      <c r="E324" s="9"/>
      <c r="F324" s="9"/>
      <c r="G324" s="9"/>
      <c r="H324" s="9"/>
      <c r="I324" s="9"/>
    </row>
    <row r="325" spans="2:9" x14ac:dyDescent="0.25">
      <c r="B325" s="8"/>
      <c r="C325" s="9"/>
      <c r="D325" s="9"/>
      <c r="E325" s="9"/>
      <c r="F325" s="9"/>
      <c r="G325" s="9"/>
      <c r="H325" s="9"/>
      <c r="I325" s="9"/>
    </row>
    <row r="326" spans="2:9" x14ac:dyDescent="0.25">
      <c r="B326" s="8"/>
      <c r="C326" s="9"/>
      <c r="D326" s="9"/>
      <c r="E326" s="9"/>
      <c r="F326" s="9"/>
      <c r="G326" s="9"/>
      <c r="H326" s="9"/>
      <c r="I326" s="9"/>
    </row>
    <row r="327" spans="2:9" x14ac:dyDescent="0.25">
      <c r="B327" s="8"/>
      <c r="C327" s="9"/>
      <c r="D327" s="9"/>
      <c r="E327" s="9"/>
      <c r="F327" s="9"/>
      <c r="G327" s="9"/>
      <c r="H327" s="9"/>
      <c r="I327" s="9"/>
    </row>
    <row r="328" spans="2:9" x14ac:dyDescent="0.25">
      <c r="B328" s="8"/>
      <c r="C328" s="9"/>
      <c r="D328" s="9"/>
      <c r="E328" s="9"/>
      <c r="F328" s="9"/>
      <c r="G328" s="9"/>
      <c r="H328" s="9"/>
      <c r="I328" s="9"/>
    </row>
    <row r="329" spans="2:9" x14ac:dyDescent="0.25">
      <c r="B329" s="8"/>
      <c r="C329" s="9"/>
      <c r="D329" s="9"/>
      <c r="E329" s="9"/>
      <c r="F329" s="9"/>
      <c r="G329" s="9"/>
      <c r="H329" s="9"/>
      <c r="I329" s="9"/>
    </row>
    <row r="330" spans="2:9" x14ac:dyDescent="0.25">
      <c r="B330" s="8"/>
      <c r="C330" s="9"/>
      <c r="D330" s="9"/>
      <c r="E330" s="9"/>
      <c r="F330" s="9"/>
      <c r="G330" s="9"/>
      <c r="H330" s="9"/>
      <c r="I330" s="9"/>
    </row>
    <row r="331" spans="2:9" x14ac:dyDescent="0.25">
      <c r="B331" s="8"/>
      <c r="C331" s="9"/>
      <c r="D331" s="9"/>
      <c r="E331" s="9"/>
      <c r="F331" s="9"/>
      <c r="G331" s="9"/>
      <c r="H331" s="9"/>
      <c r="I331" s="9"/>
    </row>
    <row r="332" spans="2:9" x14ac:dyDescent="0.25">
      <c r="B332" s="8"/>
      <c r="C332" s="9"/>
      <c r="D332" s="9"/>
      <c r="E332" s="9"/>
      <c r="F332" s="9"/>
      <c r="G332" s="9"/>
      <c r="H332" s="9"/>
      <c r="I332" s="9"/>
    </row>
    <row r="333" spans="2:9" x14ac:dyDescent="0.25">
      <c r="B333" s="8"/>
      <c r="C333" s="9"/>
      <c r="D333" s="9"/>
      <c r="E333" s="9"/>
      <c r="F333" s="9"/>
      <c r="G333" s="9"/>
      <c r="H333" s="9"/>
      <c r="I333" s="9"/>
    </row>
    <row r="334" spans="2:9" x14ac:dyDescent="0.25">
      <c r="B334" s="8"/>
      <c r="C334" s="9"/>
      <c r="D334" s="9"/>
      <c r="E334" s="9"/>
      <c r="F334" s="9"/>
      <c r="G334" s="9"/>
      <c r="H334" s="9"/>
      <c r="I334" s="9"/>
    </row>
    <row r="335" spans="2:9" x14ac:dyDescent="0.25">
      <c r="B335" s="8"/>
      <c r="C335" s="9"/>
      <c r="D335" s="9"/>
      <c r="E335" s="9"/>
      <c r="F335" s="9"/>
      <c r="G335" s="9"/>
      <c r="H335" s="9"/>
      <c r="I335" s="9"/>
    </row>
    <row r="336" spans="2:9" x14ac:dyDescent="0.25">
      <c r="B336" s="8"/>
      <c r="C336" s="9"/>
      <c r="D336" s="9"/>
      <c r="E336" s="9"/>
      <c r="F336" s="9"/>
      <c r="G336" s="9"/>
      <c r="H336" s="9"/>
      <c r="I336" s="9"/>
    </row>
    <row r="337" spans="2:9" x14ac:dyDescent="0.25">
      <c r="B337" s="8"/>
      <c r="C337" s="9"/>
      <c r="D337" s="9"/>
      <c r="E337" s="9"/>
      <c r="F337" s="9"/>
      <c r="G337" s="9"/>
      <c r="H337" s="9"/>
      <c r="I337" s="9"/>
    </row>
    <row r="338" spans="2:9" x14ac:dyDescent="0.25">
      <c r="B338" s="8"/>
      <c r="C338" s="9"/>
      <c r="D338" s="9"/>
      <c r="E338" s="9"/>
      <c r="F338" s="9"/>
      <c r="G338" s="9"/>
      <c r="H338" s="9"/>
      <c r="I338" s="9"/>
    </row>
    <row r="339" spans="2:9" x14ac:dyDescent="0.25">
      <c r="B339" s="8"/>
      <c r="C339" s="9"/>
      <c r="D339" s="9"/>
      <c r="E339" s="9"/>
      <c r="F339" s="9"/>
      <c r="G339" s="9"/>
      <c r="H339" s="9"/>
      <c r="I339" s="9"/>
    </row>
    <row r="340" spans="2:9" x14ac:dyDescent="0.25">
      <c r="B340" s="8"/>
      <c r="C340" s="9"/>
      <c r="D340" s="9"/>
      <c r="E340" s="9"/>
      <c r="F340" s="9"/>
      <c r="G340" s="9"/>
      <c r="H340" s="9"/>
      <c r="I340" s="9"/>
    </row>
    <row r="341" spans="2:9" x14ac:dyDescent="0.25">
      <c r="B341" s="8"/>
      <c r="C341" s="9"/>
      <c r="D341" s="9"/>
      <c r="E341" s="9"/>
      <c r="F341" s="9"/>
      <c r="G341" s="9"/>
      <c r="H341" s="9"/>
      <c r="I341" s="9"/>
    </row>
    <row r="342" spans="2:9" x14ac:dyDescent="0.25">
      <c r="B342" s="8"/>
      <c r="C342" s="9"/>
      <c r="D342" s="9"/>
      <c r="E342" s="9"/>
      <c r="F342" s="9"/>
      <c r="G342" s="9"/>
      <c r="H342" s="9"/>
      <c r="I342" s="9"/>
    </row>
    <row r="343" spans="2:9" x14ac:dyDescent="0.25">
      <c r="B343" s="8"/>
      <c r="C343" s="9"/>
      <c r="D343" s="9"/>
      <c r="E343" s="9"/>
      <c r="F343" s="9"/>
      <c r="G343" s="9"/>
      <c r="H343" s="9"/>
      <c r="I343" s="9"/>
    </row>
    <row r="344" spans="2:9" x14ac:dyDescent="0.25">
      <c r="B344" s="8"/>
      <c r="C344" s="9"/>
      <c r="D344" s="9"/>
      <c r="E344" s="9"/>
      <c r="F344" s="9"/>
      <c r="G344" s="9"/>
      <c r="H344" s="9"/>
      <c r="I344" s="9"/>
    </row>
    <row r="345" spans="2:9" x14ac:dyDescent="0.25">
      <c r="B345" s="8"/>
      <c r="C345" s="9"/>
      <c r="D345" s="9"/>
      <c r="E345" s="9"/>
      <c r="F345" s="9"/>
      <c r="G345" s="9"/>
      <c r="H345" s="9"/>
      <c r="I345" s="9"/>
    </row>
    <row r="346" spans="2:9" x14ac:dyDescent="0.25">
      <c r="B346" s="8"/>
      <c r="C346" s="9"/>
      <c r="D346" s="9"/>
      <c r="E346" s="9"/>
      <c r="F346" s="9"/>
      <c r="G346" s="9"/>
      <c r="H346" s="9"/>
      <c r="I346" s="9"/>
    </row>
    <row r="347" spans="2:9" x14ac:dyDescent="0.25">
      <c r="B347" s="8"/>
      <c r="C347" s="9"/>
      <c r="D347" s="9"/>
      <c r="E347" s="9"/>
      <c r="F347" s="9"/>
      <c r="G347" s="9"/>
      <c r="H347" s="9"/>
      <c r="I347" s="9"/>
    </row>
    <row r="348" spans="2:9" x14ac:dyDescent="0.25">
      <c r="B348" s="8"/>
      <c r="C348" s="9"/>
      <c r="D348" s="9"/>
      <c r="E348" s="9"/>
      <c r="F348" s="9"/>
      <c r="G348" s="9"/>
      <c r="H348" s="9"/>
      <c r="I348" s="9"/>
    </row>
    <row r="349" spans="2:9" x14ac:dyDescent="0.25">
      <c r="B349" s="8"/>
      <c r="C349" s="9"/>
      <c r="D349" s="9"/>
      <c r="E349" s="9"/>
      <c r="F349" s="9"/>
      <c r="G349" s="9"/>
      <c r="H349" s="9"/>
      <c r="I349" s="9"/>
    </row>
    <row r="350" spans="2:9" x14ac:dyDescent="0.25">
      <c r="B350" s="8"/>
      <c r="C350" s="9"/>
      <c r="D350" s="9"/>
      <c r="E350" s="9"/>
      <c r="F350" s="9"/>
      <c r="G350" s="9"/>
      <c r="H350" s="9"/>
      <c r="I350" s="9"/>
    </row>
    <row r="351" spans="2:9" x14ac:dyDescent="0.25">
      <c r="B351" s="8"/>
      <c r="C351" s="9"/>
      <c r="D351" s="9"/>
      <c r="E351" s="9"/>
      <c r="F351" s="9"/>
      <c r="G351" s="9"/>
      <c r="H351" s="9"/>
      <c r="I351" s="9"/>
    </row>
    <row r="352" spans="2:9" x14ac:dyDescent="0.25">
      <c r="B352" s="8"/>
      <c r="C352" s="9"/>
      <c r="D352" s="9"/>
      <c r="E352" s="9"/>
      <c r="F352" s="9"/>
      <c r="G352" s="9"/>
      <c r="H352" s="9"/>
      <c r="I352" s="9"/>
    </row>
    <row r="353" spans="2:9" x14ac:dyDescent="0.25">
      <c r="B353" s="8"/>
      <c r="C353" s="9"/>
      <c r="D353" s="9"/>
      <c r="E353" s="9"/>
      <c r="F353" s="9"/>
      <c r="G353" s="9"/>
      <c r="H353" s="9"/>
      <c r="I353" s="9"/>
    </row>
    <row r="354" spans="2:9" x14ac:dyDescent="0.25">
      <c r="B354" s="8"/>
      <c r="C354" s="9"/>
      <c r="D354" s="9"/>
      <c r="E354" s="9"/>
      <c r="F354" s="9"/>
      <c r="G354" s="9"/>
      <c r="H354" s="9"/>
      <c r="I354" s="9"/>
    </row>
    <row r="355" spans="2:9" x14ac:dyDescent="0.25">
      <c r="B355" s="8"/>
      <c r="C355" s="9"/>
      <c r="D355" s="9"/>
      <c r="E355" s="9"/>
      <c r="F355" s="9"/>
      <c r="G355" s="9"/>
      <c r="H355" s="9"/>
      <c r="I355" s="9"/>
    </row>
    <row r="356" spans="2:9" x14ac:dyDescent="0.25">
      <c r="B356" s="8"/>
      <c r="C356" s="9"/>
      <c r="D356" s="9"/>
      <c r="E356" s="9"/>
      <c r="F356" s="9"/>
      <c r="G356" s="9"/>
      <c r="H356" s="9"/>
      <c r="I356" s="9"/>
    </row>
    <row r="357" spans="2:9" x14ac:dyDescent="0.25">
      <c r="B357" s="8"/>
      <c r="C357" s="9"/>
      <c r="D357" s="9"/>
      <c r="E357" s="9"/>
      <c r="F357" s="9"/>
      <c r="G357" s="9"/>
      <c r="H357" s="9"/>
      <c r="I357" s="9"/>
    </row>
    <row r="358" spans="2:9" x14ac:dyDescent="0.25">
      <c r="B358" s="8"/>
      <c r="C358" s="9"/>
      <c r="D358" s="9"/>
      <c r="E358" s="9"/>
      <c r="F358" s="9"/>
      <c r="G358" s="9"/>
      <c r="H358" s="9"/>
      <c r="I358" s="9"/>
    </row>
    <row r="359" spans="2:9" x14ac:dyDescent="0.25">
      <c r="B359" s="8"/>
      <c r="C359" s="9"/>
      <c r="D359" s="9"/>
      <c r="E359" s="9"/>
      <c r="F359" s="9"/>
      <c r="G359" s="9"/>
      <c r="H359" s="9"/>
      <c r="I359" s="9"/>
    </row>
    <row r="360" spans="2:9" x14ac:dyDescent="0.25">
      <c r="B360" s="8"/>
      <c r="C360" s="9"/>
      <c r="D360" s="9"/>
      <c r="E360" s="9"/>
      <c r="F360" s="9"/>
      <c r="G360" s="9"/>
      <c r="H360" s="9"/>
      <c r="I360" s="9"/>
    </row>
    <row r="361" spans="2:9" x14ac:dyDescent="0.25">
      <c r="B361" s="8"/>
      <c r="C361" s="9"/>
      <c r="D361" s="9"/>
      <c r="E361" s="9"/>
      <c r="F361" s="9"/>
      <c r="G361" s="9"/>
      <c r="H361" s="9"/>
      <c r="I361" s="9"/>
    </row>
    <row r="362" spans="2:9" x14ac:dyDescent="0.25">
      <c r="B362" s="8"/>
      <c r="C362" s="9"/>
      <c r="D362" s="9"/>
      <c r="E362" s="9"/>
      <c r="F362" s="9"/>
      <c r="G362" s="9"/>
      <c r="H362" s="9"/>
      <c r="I362" s="9"/>
    </row>
    <row r="363" spans="2:9" x14ac:dyDescent="0.25">
      <c r="B363" s="8"/>
      <c r="C363" s="9"/>
      <c r="D363" s="9"/>
      <c r="E363" s="9"/>
      <c r="F363" s="9"/>
      <c r="G363" s="9"/>
      <c r="H363" s="9"/>
      <c r="I363" s="9"/>
    </row>
    <row r="364" spans="2:9" x14ac:dyDescent="0.25">
      <c r="B364" s="8"/>
      <c r="C364" s="9"/>
      <c r="D364" s="9"/>
      <c r="E364" s="9"/>
      <c r="F364" s="9"/>
      <c r="G364" s="9"/>
      <c r="H364" s="9"/>
      <c r="I364" s="9"/>
    </row>
    <row r="365" spans="2:9" x14ac:dyDescent="0.25">
      <c r="B365" s="8"/>
      <c r="C365" s="9"/>
      <c r="D365" s="9"/>
      <c r="E365" s="9"/>
      <c r="F365" s="9"/>
      <c r="G365" s="9"/>
      <c r="H365" s="9"/>
      <c r="I365" s="9"/>
    </row>
    <row r="366" spans="2:9" x14ac:dyDescent="0.25">
      <c r="B366" s="8"/>
      <c r="C366" s="9"/>
      <c r="D366" s="9"/>
      <c r="E366" s="9"/>
      <c r="F366" s="9"/>
      <c r="G366" s="9"/>
      <c r="H366" s="9"/>
      <c r="I366" s="9"/>
    </row>
    <row r="367" spans="2:9" x14ac:dyDescent="0.25">
      <c r="B367" s="8"/>
      <c r="C367" s="9"/>
      <c r="D367" s="9"/>
      <c r="E367" s="9"/>
      <c r="F367" s="9"/>
      <c r="G367" s="9"/>
      <c r="H367" s="9"/>
      <c r="I367" s="9"/>
    </row>
    <row r="368" spans="2:9" x14ac:dyDescent="0.25">
      <c r="B368" s="8"/>
      <c r="C368" s="9"/>
      <c r="D368" s="9"/>
      <c r="E368" s="9"/>
      <c r="F368" s="9"/>
      <c r="G368" s="9"/>
      <c r="H368" s="9"/>
      <c r="I368" s="9"/>
    </row>
    <row r="369" spans="2:9" x14ac:dyDescent="0.25">
      <c r="B369" s="8"/>
      <c r="C369" s="9"/>
      <c r="D369" s="9"/>
      <c r="E369" s="9"/>
      <c r="F369" s="9"/>
      <c r="G369" s="9"/>
      <c r="H369" s="9"/>
      <c r="I369" s="9"/>
    </row>
    <row r="370" spans="2:9" x14ac:dyDescent="0.25">
      <c r="B370" s="8"/>
      <c r="C370" s="9"/>
      <c r="D370" s="9"/>
      <c r="E370" s="9"/>
      <c r="F370" s="9"/>
      <c r="G370" s="9"/>
      <c r="H370" s="9"/>
      <c r="I370" s="9"/>
    </row>
    <row r="371" spans="2:9" x14ac:dyDescent="0.25">
      <c r="B371" s="8"/>
      <c r="C371" s="9"/>
      <c r="D371" s="9"/>
      <c r="E371" s="9"/>
      <c r="F371" s="9"/>
      <c r="G371" s="9"/>
      <c r="H371" s="9"/>
      <c r="I371" s="9"/>
    </row>
    <row r="372" spans="2:9" x14ac:dyDescent="0.25">
      <c r="B372" s="8"/>
      <c r="C372" s="9"/>
      <c r="D372" s="9"/>
      <c r="E372" s="9"/>
      <c r="F372" s="9"/>
      <c r="G372" s="9"/>
      <c r="H372" s="9"/>
      <c r="I372" s="9"/>
    </row>
    <row r="373" spans="2:9" x14ac:dyDescent="0.25">
      <c r="B373" s="8"/>
      <c r="C373" s="9"/>
      <c r="D373" s="9"/>
      <c r="E373" s="9"/>
      <c r="F373" s="9"/>
      <c r="G373" s="9"/>
      <c r="H373" s="9"/>
      <c r="I373" s="9"/>
    </row>
    <row r="374" spans="2:9" x14ac:dyDescent="0.25">
      <c r="B374" s="8"/>
      <c r="C374" s="9"/>
      <c r="D374" s="9"/>
      <c r="E374" s="9"/>
      <c r="F374" s="9"/>
      <c r="G374" s="9"/>
      <c r="H374" s="9"/>
      <c r="I374" s="9"/>
    </row>
    <row r="375" spans="2:9" x14ac:dyDescent="0.25">
      <c r="B375" s="8"/>
      <c r="C375" s="9"/>
      <c r="D375" s="9"/>
      <c r="E375" s="9"/>
      <c r="F375" s="9"/>
      <c r="G375" s="9"/>
      <c r="H375" s="9"/>
      <c r="I375" s="9"/>
    </row>
    <row r="376" spans="2:9" x14ac:dyDescent="0.25">
      <c r="B376" s="8"/>
      <c r="C376" s="9"/>
      <c r="D376" s="9"/>
      <c r="E376" s="9"/>
      <c r="F376" s="9"/>
      <c r="G376" s="9"/>
      <c r="H376" s="9"/>
      <c r="I376" s="9"/>
    </row>
    <row r="377" spans="2:9" x14ac:dyDescent="0.25">
      <c r="B377" s="8"/>
      <c r="C377" s="9"/>
      <c r="D377" s="9"/>
      <c r="E377" s="9"/>
      <c r="F377" s="9"/>
      <c r="G377" s="9"/>
      <c r="H377" s="9"/>
      <c r="I377" s="9"/>
    </row>
    <row r="378" spans="2:9" x14ac:dyDescent="0.25">
      <c r="B378" s="8"/>
      <c r="C378" s="9"/>
      <c r="D378" s="9"/>
      <c r="E378" s="9"/>
      <c r="F378" s="9"/>
      <c r="G378" s="9"/>
      <c r="H378" s="9"/>
      <c r="I378" s="9"/>
    </row>
    <row r="379" spans="2:9" x14ac:dyDescent="0.25">
      <c r="B379" s="8"/>
      <c r="C379" s="9"/>
      <c r="D379" s="9"/>
      <c r="E379" s="9"/>
      <c r="F379" s="9"/>
      <c r="G379" s="9"/>
      <c r="H379" s="9"/>
      <c r="I379" s="9"/>
    </row>
    <row r="380" spans="2:9" x14ac:dyDescent="0.25">
      <c r="B380" s="8"/>
      <c r="C380" s="9"/>
      <c r="D380" s="9"/>
      <c r="E380" s="9"/>
      <c r="F380" s="9"/>
      <c r="G380" s="9"/>
      <c r="H380" s="9"/>
      <c r="I380" s="9"/>
    </row>
    <row r="381" spans="2:9" x14ac:dyDescent="0.25">
      <c r="B381" s="8"/>
      <c r="C381" s="9"/>
      <c r="D381" s="9"/>
      <c r="E381" s="9"/>
      <c r="F381" s="9"/>
      <c r="G381" s="9"/>
      <c r="H381" s="9"/>
      <c r="I381" s="9"/>
    </row>
    <row r="382" spans="2:9" x14ac:dyDescent="0.25">
      <c r="B382" s="8"/>
      <c r="C382" s="9"/>
      <c r="D382" s="9"/>
      <c r="E382" s="9"/>
      <c r="F382" s="9"/>
      <c r="G382" s="9"/>
      <c r="H382" s="9"/>
      <c r="I382" s="9"/>
    </row>
    <row r="383" spans="2:9" x14ac:dyDescent="0.25">
      <c r="B383" s="8"/>
      <c r="C383" s="9"/>
      <c r="D383" s="9"/>
      <c r="E383" s="9"/>
      <c r="F383" s="9"/>
      <c r="G383" s="9"/>
      <c r="H383" s="9"/>
      <c r="I383" s="9"/>
    </row>
    <row r="384" spans="2:9" x14ac:dyDescent="0.25">
      <c r="B384" s="8"/>
      <c r="C384" s="9"/>
      <c r="D384" s="9"/>
      <c r="E384" s="9"/>
      <c r="F384" s="9"/>
      <c r="G384" s="9"/>
      <c r="H384" s="9"/>
      <c r="I384" s="9"/>
    </row>
    <row r="385" spans="2:9" x14ac:dyDescent="0.25">
      <c r="B385" s="8"/>
      <c r="C385" s="9"/>
      <c r="D385" s="9"/>
      <c r="E385" s="9"/>
      <c r="F385" s="9"/>
      <c r="G385" s="9"/>
      <c r="H385" s="9"/>
      <c r="I385" s="9"/>
    </row>
    <row r="386" spans="2:9" x14ac:dyDescent="0.25">
      <c r="B386" s="8"/>
      <c r="C386" s="9"/>
      <c r="D386" s="9"/>
      <c r="E386" s="9"/>
      <c r="F386" s="9"/>
      <c r="G386" s="9"/>
      <c r="H386" s="9"/>
      <c r="I386" s="9"/>
    </row>
    <row r="387" spans="2:9" x14ac:dyDescent="0.25">
      <c r="B387" s="8"/>
      <c r="C387" s="9"/>
      <c r="D387" s="9"/>
      <c r="E387" s="9"/>
      <c r="F387" s="9"/>
      <c r="G387" s="9"/>
      <c r="H387" s="9"/>
      <c r="I387" s="9"/>
    </row>
    <row r="388" spans="2:9" x14ac:dyDescent="0.25">
      <c r="B388" s="8"/>
      <c r="C388" s="9"/>
      <c r="D388" s="9"/>
      <c r="E388" s="9"/>
      <c r="F388" s="9"/>
      <c r="G388" s="9"/>
      <c r="H388" s="9"/>
      <c r="I388" s="9"/>
    </row>
  </sheetData>
  <sheetProtection selectLockedCells="1"/>
  <mergeCells count="3">
    <mergeCell ref="F5:L6"/>
    <mergeCell ref="F7:L8"/>
    <mergeCell ref="B2:D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Thomson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Kemp</dc:creator>
  <cp:lastModifiedBy>Per Hedbrant</cp:lastModifiedBy>
  <dcterms:created xsi:type="dcterms:W3CDTF">2015-09-17T09:34:15Z</dcterms:created>
  <dcterms:modified xsi:type="dcterms:W3CDTF">2015-09-21T08:20:11Z</dcterms:modified>
</cp:coreProperties>
</file>