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olby\IAQ Modeling with Ken Gillingham\Data from Pei\"/>
    </mc:Choice>
  </mc:AlternateContent>
  <xr:revisionPtr revIDLastSave="0" documentId="8_{448D869B-018C-403E-AD29-DE5B1F097C6A}" xr6:coauthVersionLast="46" xr6:coauthVersionMax="46" xr10:uidLastSave="{00000000-0000-0000-0000-000000000000}"/>
  <bookViews>
    <workbookView xWindow="-35565" yWindow="105" windowWidth="25590" windowHeight="20985" xr2:uid="{BE69436F-45A0-439C-ACFA-E582647020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1" l="1"/>
  <c r="S24" i="1"/>
  <c r="R24" i="1"/>
  <c r="T23" i="1"/>
  <c r="S23" i="1"/>
  <c r="R23" i="1"/>
  <c r="Q23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Q14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Q9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Q4" i="1"/>
</calcChain>
</file>

<file path=xl/sharedStrings.xml><?xml version="1.0" encoding="utf-8"?>
<sst xmlns="http://schemas.openxmlformats.org/spreadsheetml/2006/main" count="80" uniqueCount="30">
  <si>
    <t>ref_no_cpp</t>
  </si>
  <si>
    <t>d120816a</t>
  </si>
  <si>
    <t>cnsm_NA_res_sph_tee_NA_usa_qbtu</t>
  </si>
  <si>
    <t>Residential : Total Energy Use by End Use : Space Heating</t>
  </si>
  <si>
    <t>quads</t>
  </si>
  <si>
    <t>consumption</t>
  </si>
  <si>
    <t>residential</t>
  </si>
  <si>
    <t>space heating</t>
  </si>
  <si>
    <t>total energy use by end use</t>
  </si>
  <si>
    <t>united states</t>
  </si>
  <si>
    <t>cnsm_NA_res_spc_tee_NA_usa_qbtu</t>
  </si>
  <si>
    <t>Residential : Total Energy Use by End Use : Space Cooling</t>
  </si>
  <si>
    <t>space cooling</t>
  </si>
  <si>
    <t xml:space="preserve">ref_total </t>
  </si>
  <si>
    <t>int_total</t>
  </si>
  <si>
    <t>opt_total</t>
  </si>
  <si>
    <t>Year</t>
  </si>
  <si>
    <t>Ref</t>
  </si>
  <si>
    <t>Int</t>
  </si>
  <si>
    <t>Opt</t>
  </si>
  <si>
    <t>2050 ref</t>
  </si>
  <si>
    <t>2050 int</t>
  </si>
  <si>
    <t>2050 Opt</t>
  </si>
  <si>
    <t>From left if we scale</t>
  </si>
  <si>
    <t>Scale factor</t>
  </si>
  <si>
    <t>Infiltration rate</t>
  </si>
  <si>
    <t>From SI infiltration figure</t>
  </si>
  <si>
    <t xml:space="preserve">need to also scale by household number maybe, and maybe by EE of appliance </t>
  </si>
  <si>
    <t>how would this change takeaways?</t>
  </si>
  <si>
    <t>Connect your dots!!!!!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</si>
</sst>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Sheet1!$A$16:$A$53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xVal>
          <c:yVal>
            <c:numRef>
              <c:f>Sheet1!$B$16:$B$53</c:f>
              <c:numCache>
                <c:formatCode>General</c:formatCode>
                <c:ptCount val="38"/>
                <c:pt idx="0">
                  <c:v>7.9246400000000001</c:v>
                </c:pt>
                <c:pt idx="1">
                  <c:v>8.1782079999999997</c:v>
                </c:pt>
                <c:pt idx="2">
                  <c:v>7.6764320000000001</c:v>
                </c:pt>
                <c:pt idx="3">
                  <c:v>7.3622170000000002</c:v>
                </c:pt>
                <c:pt idx="4">
                  <c:v>7.4322219999999994</c:v>
                </c:pt>
                <c:pt idx="5">
                  <c:v>7.5645199999999999</c:v>
                </c:pt>
                <c:pt idx="6">
                  <c:v>7.5563970000000005</c:v>
                </c:pt>
                <c:pt idx="7">
                  <c:v>7.5414130000000004</c:v>
                </c:pt>
                <c:pt idx="8">
                  <c:v>7.5168470000000003</c:v>
                </c:pt>
                <c:pt idx="9">
                  <c:v>7.5086349999999999</c:v>
                </c:pt>
                <c:pt idx="10">
                  <c:v>7.5047990000000002</c:v>
                </c:pt>
                <c:pt idx="11">
                  <c:v>7.5068319999999993</c:v>
                </c:pt>
                <c:pt idx="12">
                  <c:v>7.5037249999999993</c:v>
                </c:pt>
                <c:pt idx="13">
                  <c:v>7.4964910000000007</c:v>
                </c:pt>
                <c:pt idx="14">
                  <c:v>7.4939970000000002</c:v>
                </c:pt>
                <c:pt idx="15">
                  <c:v>7.487228</c:v>
                </c:pt>
                <c:pt idx="16">
                  <c:v>7.4822620000000004</c:v>
                </c:pt>
                <c:pt idx="17">
                  <c:v>7.4789390000000004</c:v>
                </c:pt>
                <c:pt idx="18">
                  <c:v>7.4705820000000003</c:v>
                </c:pt>
                <c:pt idx="19">
                  <c:v>7.4652159999999999</c:v>
                </c:pt>
                <c:pt idx="20">
                  <c:v>7.4567129999999997</c:v>
                </c:pt>
                <c:pt idx="21">
                  <c:v>7.4497250000000008</c:v>
                </c:pt>
                <c:pt idx="22">
                  <c:v>7.4397570000000002</c:v>
                </c:pt>
                <c:pt idx="23">
                  <c:v>7.4336159999999998</c:v>
                </c:pt>
                <c:pt idx="24">
                  <c:v>7.4234559999999998</c:v>
                </c:pt>
                <c:pt idx="25">
                  <c:v>7.4167729999999992</c:v>
                </c:pt>
                <c:pt idx="26">
                  <c:v>7.4025069999999999</c:v>
                </c:pt>
                <c:pt idx="27">
                  <c:v>7.391667</c:v>
                </c:pt>
                <c:pt idx="28">
                  <c:v>7.383032</c:v>
                </c:pt>
                <c:pt idx="29">
                  <c:v>7.3764620000000001</c:v>
                </c:pt>
                <c:pt idx="30">
                  <c:v>7.3692530000000005</c:v>
                </c:pt>
                <c:pt idx="31">
                  <c:v>7.3510050000000007</c:v>
                </c:pt>
                <c:pt idx="32">
                  <c:v>7.3327290000000005</c:v>
                </c:pt>
                <c:pt idx="33">
                  <c:v>7.3135550000000009</c:v>
                </c:pt>
                <c:pt idx="34">
                  <c:v>7.2912239999999997</c:v>
                </c:pt>
                <c:pt idx="35">
                  <c:v>7.2676549999999995</c:v>
                </c:pt>
                <c:pt idx="36">
                  <c:v>7.2507159999999997</c:v>
                </c:pt>
                <c:pt idx="37">
                  <c:v>7.2269220000000001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D1-4B15-BE9D-003BCF811FAE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Int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Sheet1!$A$16:$A$53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xVal>
          <c:yVal>
            <c:numRef>
              <c:f>Sheet1!$C$16:$C$53</c:f>
              <c:numCache>
                <c:formatCode>General</c:formatCode>
                <c:ptCount val="38"/>
                <c:pt idx="0">
                  <c:v>7.7383520000000008</c:v>
                </c:pt>
                <c:pt idx="1">
                  <c:v>7.9438779999999998</c:v>
                </c:pt>
                <c:pt idx="2">
                  <c:v>7.4291669999999996</c:v>
                </c:pt>
                <c:pt idx="3">
                  <c:v>7.0827749999999998</c:v>
                </c:pt>
                <c:pt idx="4">
                  <c:v>6.7342769999999996</c:v>
                </c:pt>
                <c:pt idx="5">
                  <c:v>6.6610610000000001</c:v>
                </c:pt>
                <c:pt idx="6">
                  <c:v>6.5009259999999998</c:v>
                </c:pt>
                <c:pt idx="7">
                  <c:v>6.3419160000000003</c:v>
                </c:pt>
                <c:pt idx="8">
                  <c:v>6.1757620000000006</c:v>
                </c:pt>
                <c:pt idx="9">
                  <c:v>6.0217599999999996</c:v>
                </c:pt>
                <c:pt idx="10">
                  <c:v>5.8729139999999997</c:v>
                </c:pt>
                <c:pt idx="11">
                  <c:v>5.7288940000000004</c:v>
                </c:pt>
                <c:pt idx="12">
                  <c:v>5.587383</c:v>
                </c:pt>
                <c:pt idx="13">
                  <c:v>5.4478460000000002</c:v>
                </c:pt>
                <c:pt idx="14">
                  <c:v>5.3165690000000003</c:v>
                </c:pt>
                <c:pt idx="15">
                  <c:v>5.1855460000000004</c:v>
                </c:pt>
                <c:pt idx="16">
                  <c:v>5.059361</c:v>
                </c:pt>
                <c:pt idx="17">
                  <c:v>4.9354469999999999</c:v>
                </c:pt>
                <c:pt idx="18">
                  <c:v>4.8100779999999999</c:v>
                </c:pt>
                <c:pt idx="19">
                  <c:v>4.6920250000000001</c:v>
                </c:pt>
                <c:pt idx="20">
                  <c:v>4.5770169999999997</c:v>
                </c:pt>
                <c:pt idx="21">
                  <c:v>4.462561</c:v>
                </c:pt>
                <c:pt idx="22">
                  <c:v>4.3565670000000001</c:v>
                </c:pt>
                <c:pt idx="23">
                  <c:v>4.2553770000000002</c:v>
                </c:pt>
                <c:pt idx="24">
                  <c:v>4.153009</c:v>
                </c:pt>
                <c:pt idx="25">
                  <c:v>4.0535049999999995</c:v>
                </c:pt>
                <c:pt idx="26">
                  <c:v>3.9552209999999999</c:v>
                </c:pt>
                <c:pt idx="27">
                  <c:v>3.879677</c:v>
                </c:pt>
                <c:pt idx="28">
                  <c:v>3.822317</c:v>
                </c:pt>
                <c:pt idx="29">
                  <c:v>3.7679169999999997</c:v>
                </c:pt>
                <c:pt idx="30">
                  <c:v>3.7156189999999998</c:v>
                </c:pt>
                <c:pt idx="31">
                  <c:v>3.68214</c:v>
                </c:pt>
                <c:pt idx="32">
                  <c:v>3.657368</c:v>
                </c:pt>
                <c:pt idx="33">
                  <c:v>3.6332209999999998</c:v>
                </c:pt>
                <c:pt idx="34">
                  <c:v>3.606144</c:v>
                </c:pt>
                <c:pt idx="35">
                  <c:v>3.5767239999999996</c:v>
                </c:pt>
                <c:pt idx="36">
                  <c:v>3.547593</c:v>
                </c:pt>
                <c:pt idx="37">
                  <c:v>3.5145900000000001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D1-4B15-BE9D-003BCF811FAE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Opt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Sheet1!$A$16:$A$53</c:f>
              <c:numCache>
                <c:formatCode>General</c:formatCode>
                <c:ptCount val="3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  <c:pt idx="27">
                  <c:v>2040</c:v>
                </c:pt>
                <c:pt idx="28">
                  <c:v>2041</c:v>
                </c:pt>
                <c:pt idx="29">
                  <c:v>2042</c:v>
                </c:pt>
                <c:pt idx="30">
                  <c:v>2043</c:v>
                </c:pt>
                <c:pt idx="31">
                  <c:v>2044</c:v>
                </c:pt>
                <c:pt idx="32">
                  <c:v>2045</c:v>
                </c:pt>
                <c:pt idx="33">
                  <c:v>2046</c:v>
                </c:pt>
                <c:pt idx="34">
                  <c:v>2047</c:v>
                </c:pt>
                <c:pt idx="35">
                  <c:v>2048</c:v>
                </c:pt>
                <c:pt idx="36">
                  <c:v>2049</c:v>
                </c:pt>
                <c:pt idx="37">
                  <c:v>2050</c:v>
                </c:pt>
              </c:numCache>
            </c:numRef>
          </c:xVal>
          <c:yVal>
            <c:numRef>
              <c:f>Sheet1!$D$16:$D$53</c:f>
              <c:numCache>
                <c:formatCode>General</c:formatCode>
                <c:ptCount val="38"/>
                <c:pt idx="0">
                  <c:v>7.5741840000000007</c:v>
                </c:pt>
                <c:pt idx="1">
                  <c:v>7.734121</c:v>
                </c:pt>
                <c:pt idx="2">
                  <c:v>7.1628620000000005</c:v>
                </c:pt>
                <c:pt idx="3">
                  <c:v>6.7716910000000006</c:v>
                </c:pt>
                <c:pt idx="4">
                  <c:v>6.190836</c:v>
                </c:pt>
                <c:pt idx="5">
                  <c:v>5.9971230000000002</c:v>
                </c:pt>
                <c:pt idx="6">
                  <c:v>5.7401179999999998</c:v>
                </c:pt>
                <c:pt idx="7">
                  <c:v>5.4848819999999998</c:v>
                </c:pt>
                <c:pt idx="8">
                  <c:v>5.2274899999999995</c:v>
                </c:pt>
                <c:pt idx="9">
                  <c:v>4.9851929999999998</c:v>
                </c:pt>
                <c:pt idx="10">
                  <c:v>4.758184</c:v>
                </c:pt>
                <c:pt idx="11">
                  <c:v>4.5408730000000004</c:v>
                </c:pt>
                <c:pt idx="12">
                  <c:v>4.3342600000000004</c:v>
                </c:pt>
                <c:pt idx="13">
                  <c:v>4.1317260000000005</c:v>
                </c:pt>
                <c:pt idx="14">
                  <c:v>3.9431729999999998</c:v>
                </c:pt>
                <c:pt idx="15">
                  <c:v>3.7630790000000003</c:v>
                </c:pt>
                <c:pt idx="16">
                  <c:v>3.5920649999999998</c:v>
                </c:pt>
                <c:pt idx="17">
                  <c:v>3.4299099999999996</c:v>
                </c:pt>
                <c:pt idx="18">
                  <c:v>3.2723640000000001</c:v>
                </c:pt>
                <c:pt idx="19">
                  <c:v>3.1162049999999999</c:v>
                </c:pt>
                <c:pt idx="20">
                  <c:v>2.970532</c:v>
                </c:pt>
                <c:pt idx="21">
                  <c:v>2.8253740000000001</c:v>
                </c:pt>
                <c:pt idx="22">
                  <c:v>2.6861700000000002</c:v>
                </c:pt>
                <c:pt idx="23">
                  <c:v>2.558799</c:v>
                </c:pt>
                <c:pt idx="24">
                  <c:v>2.4330729999999998</c:v>
                </c:pt>
                <c:pt idx="25">
                  <c:v>2.3096209999999999</c:v>
                </c:pt>
                <c:pt idx="26">
                  <c:v>2.1859009999999999</c:v>
                </c:pt>
                <c:pt idx="27">
                  <c:v>2.0974279999999998</c:v>
                </c:pt>
                <c:pt idx="28">
                  <c:v>2.0231729999999999</c:v>
                </c:pt>
                <c:pt idx="29">
                  <c:v>1.9501269999999999</c:v>
                </c:pt>
                <c:pt idx="30">
                  <c:v>1.9008929999999999</c:v>
                </c:pt>
                <c:pt idx="31">
                  <c:v>1.8649520000000002</c:v>
                </c:pt>
                <c:pt idx="32">
                  <c:v>1.8275960000000002</c:v>
                </c:pt>
                <c:pt idx="33">
                  <c:v>1.788486</c:v>
                </c:pt>
                <c:pt idx="34">
                  <c:v>1.7477499999999999</c:v>
                </c:pt>
                <c:pt idx="35">
                  <c:v>1.7055930000000001</c:v>
                </c:pt>
                <c:pt idx="36">
                  <c:v>1.6622220000000001</c:v>
                </c:pt>
                <c:pt idx="37">
                  <c:v>1.617219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D1-4B15-BE9D-003BCF811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661760"/>
        <c:axId val="1000663424"/>
      </c:scatterChart>
      <c:valAx>
        <c:axId val="10006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63424"/>
        <c:crosses val="autoZero"/>
        <c:crossBetween val="midCat"/>
      </c:valAx>
      <c:valAx>
        <c:axId val="10006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Space</a:t>
                </a:r>
                <a:r>
                  <a:rPr lang="en-US" baseline="0"/>
                  <a:t> heating and cooling [quads]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6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13</xdr:row>
      <xdr:rowOff>171449</xdr:rowOff>
    </xdr:from>
    <xdr:to>
      <xdr:col>14</xdr:col>
      <xdr:colOff>266700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3366DE-2644-4716-89AC-ED4EABBD5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514E-640D-4132-854D-70EEABAB1DF5}">
  <dimension ref="A1:BB53"/>
  <sheetViews>
    <sheetView tabSelected="1" zoomScaleNormal="100" workbookViewId="0">
      <selection activeCell="Q32" sqref="Q32"/>
    </sheetView>
  </sheetViews>
  <sheetFormatPr defaultRowHeight="15" x14ac:dyDescent="0.25"/>
  <cols>
    <col min="13" max="13" width="13.28515625" bestFit="1" customWidth="1"/>
    <col min="16" max="16" width="14.7109375" bestFit="1" customWidth="1"/>
  </cols>
  <sheetData>
    <row r="1" spans="1:54" x14ac:dyDescent="0.25"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W1">
        <v>2019</v>
      </c>
      <c r="X1">
        <v>2020</v>
      </c>
      <c r="Y1">
        <v>2021</v>
      </c>
      <c r="Z1">
        <v>2022</v>
      </c>
      <c r="AA1">
        <v>2023</v>
      </c>
      <c r="AB1">
        <v>2024</v>
      </c>
      <c r="AC1">
        <v>2025</v>
      </c>
      <c r="AD1">
        <v>2026</v>
      </c>
      <c r="AE1">
        <v>2027</v>
      </c>
      <c r="AF1">
        <v>2028</v>
      </c>
      <c r="AG1">
        <v>2029</v>
      </c>
      <c r="AH1">
        <v>2030</v>
      </c>
      <c r="AI1">
        <v>2031</v>
      </c>
      <c r="AJ1">
        <v>2032</v>
      </c>
      <c r="AK1">
        <v>2033</v>
      </c>
      <c r="AL1">
        <v>2034</v>
      </c>
      <c r="AM1">
        <v>2035</v>
      </c>
      <c r="AN1">
        <v>2036</v>
      </c>
      <c r="AO1">
        <v>2037</v>
      </c>
      <c r="AP1">
        <v>2038</v>
      </c>
      <c r="AQ1">
        <v>2039</v>
      </c>
      <c r="AR1">
        <v>2040</v>
      </c>
      <c r="AS1">
        <v>2041</v>
      </c>
      <c r="AT1">
        <v>2042</v>
      </c>
      <c r="AU1">
        <v>2043</v>
      </c>
      <c r="AV1">
        <v>2044</v>
      </c>
      <c r="AW1">
        <v>2045</v>
      </c>
      <c r="AX1">
        <v>2046</v>
      </c>
      <c r="AY1">
        <v>2047</v>
      </c>
      <c r="AZ1">
        <v>2048</v>
      </c>
      <c r="BA1">
        <v>2049</v>
      </c>
      <c r="BB1">
        <v>2050</v>
      </c>
    </row>
    <row r="2" spans="1:54" x14ac:dyDescent="0.25">
      <c r="A2" t="s">
        <v>0</v>
      </c>
      <c r="B2" t="s">
        <v>1</v>
      </c>
      <c r="C2">
        <v>4</v>
      </c>
      <c r="D2">
        <v>82</v>
      </c>
      <c r="E2">
        <v>0</v>
      </c>
      <c r="F2" t="s">
        <v>2</v>
      </c>
      <c r="G2" t="s">
        <v>3</v>
      </c>
      <c r="H2" t="s">
        <v>4</v>
      </c>
      <c r="I2">
        <v>2</v>
      </c>
      <c r="J2" t="s">
        <v>5</v>
      </c>
      <c r="L2" t="s">
        <v>6</v>
      </c>
      <c r="M2" t="s">
        <v>7</v>
      </c>
      <c r="N2" t="s">
        <v>8</v>
      </c>
      <c r="P2" t="s">
        <v>9</v>
      </c>
      <c r="Q2">
        <v>5.8891869999999997</v>
      </c>
      <c r="R2">
        <v>6.2200629999999997</v>
      </c>
      <c r="S2">
        <v>5.268154</v>
      </c>
      <c r="T2">
        <v>4.8495330000000001</v>
      </c>
      <c r="U2">
        <v>5.23672</v>
      </c>
      <c r="V2">
        <v>5.3046860000000002</v>
      </c>
      <c r="W2">
        <v>5.2849300000000001</v>
      </c>
      <c r="X2">
        <v>5.259468</v>
      </c>
      <c r="Y2">
        <v>5.229806</v>
      </c>
      <c r="Z2">
        <v>5.2036499999999997</v>
      </c>
      <c r="AA2">
        <v>5.1785899999999998</v>
      </c>
      <c r="AB2">
        <v>5.1576469999999999</v>
      </c>
      <c r="AC2">
        <v>5.1354889999999997</v>
      </c>
      <c r="AD2">
        <v>5.1083990000000004</v>
      </c>
      <c r="AE2">
        <v>5.0817069999999998</v>
      </c>
      <c r="AF2">
        <v>5.0524170000000002</v>
      </c>
      <c r="AG2">
        <v>5.024089</v>
      </c>
      <c r="AH2">
        <v>4.9988510000000002</v>
      </c>
      <c r="AI2">
        <v>4.972442</v>
      </c>
      <c r="AJ2">
        <v>4.9466000000000001</v>
      </c>
      <c r="AK2">
        <v>4.9196819999999999</v>
      </c>
      <c r="AL2">
        <v>4.8954940000000002</v>
      </c>
      <c r="AM2">
        <v>4.8698189999999997</v>
      </c>
      <c r="AN2">
        <v>4.8464479999999996</v>
      </c>
      <c r="AO2">
        <v>4.8231599999999997</v>
      </c>
      <c r="AP2">
        <v>4.8015119999999998</v>
      </c>
      <c r="AQ2">
        <v>4.7787139999999999</v>
      </c>
      <c r="AR2">
        <v>4.7580410000000004</v>
      </c>
      <c r="AS2">
        <v>4.7380649999999997</v>
      </c>
      <c r="AT2">
        <v>4.7170730000000001</v>
      </c>
      <c r="AU2">
        <v>4.6969479999999999</v>
      </c>
      <c r="AV2">
        <v>4.674722</v>
      </c>
      <c r="AW2">
        <v>4.6534420000000001</v>
      </c>
      <c r="AX2">
        <v>4.6320300000000003</v>
      </c>
      <c r="AY2">
        <v>4.6113119999999999</v>
      </c>
      <c r="AZ2">
        <v>4.5899559999999999</v>
      </c>
      <c r="BA2">
        <v>4.5700589999999996</v>
      </c>
      <c r="BB2">
        <v>4.5498659999999997</v>
      </c>
    </row>
    <row r="3" spans="1:54" x14ac:dyDescent="0.25">
      <c r="A3" t="s">
        <v>0</v>
      </c>
      <c r="B3" t="s">
        <v>1</v>
      </c>
      <c r="C3">
        <v>4</v>
      </c>
      <c r="D3">
        <v>83</v>
      </c>
      <c r="E3">
        <v>0</v>
      </c>
      <c r="F3" t="s">
        <v>10</v>
      </c>
      <c r="G3" t="s">
        <v>11</v>
      </c>
      <c r="H3" t="s">
        <v>4</v>
      </c>
      <c r="I3">
        <v>2</v>
      </c>
      <c r="J3" t="s">
        <v>5</v>
      </c>
      <c r="L3" t="s">
        <v>6</v>
      </c>
      <c r="M3" t="s">
        <v>12</v>
      </c>
      <c r="N3" t="s">
        <v>8</v>
      </c>
      <c r="P3" t="s">
        <v>9</v>
      </c>
      <c r="Q3">
        <v>2.035453</v>
      </c>
      <c r="R3">
        <v>1.958145</v>
      </c>
      <c r="S3">
        <v>2.4082780000000001</v>
      </c>
      <c r="T3">
        <v>2.5126840000000001</v>
      </c>
      <c r="U3">
        <v>2.1955019999999998</v>
      </c>
      <c r="V3">
        <v>2.2598340000000001</v>
      </c>
      <c r="W3">
        <v>2.2714669999999999</v>
      </c>
      <c r="X3">
        <v>2.2819449999999999</v>
      </c>
      <c r="Y3">
        <v>2.2870409999999999</v>
      </c>
      <c r="Z3">
        <v>2.3049849999999998</v>
      </c>
      <c r="AA3">
        <v>2.326209</v>
      </c>
      <c r="AB3">
        <v>2.3491849999999999</v>
      </c>
      <c r="AC3">
        <v>2.368236</v>
      </c>
      <c r="AD3">
        <v>2.3880919999999999</v>
      </c>
      <c r="AE3">
        <v>2.41229</v>
      </c>
      <c r="AF3">
        <v>2.4348109999999998</v>
      </c>
      <c r="AG3">
        <v>2.4581729999999999</v>
      </c>
      <c r="AH3">
        <v>2.4800879999999998</v>
      </c>
      <c r="AI3">
        <v>2.4981399999999998</v>
      </c>
      <c r="AJ3">
        <v>2.5186160000000002</v>
      </c>
      <c r="AK3">
        <v>2.5370309999999998</v>
      </c>
      <c r="AL3">
        <v>2.5542310000000001</v>
      </c>
      <c r="AM3">
        <v>2.5699380000000001</v>
      </c>
      <c r="AN3">
        <v>2.5871680000000001</v>
      </c>
      <c r="AO3">
        <v>2.6002960000000002</v>
      </c>
      <c r="AP3">
        <v>2.6152609999999998</v>
      </c>
      <c r="AQ3">
        <v>2.623793</v>
      </c>
      <c r="AR3">
        <v>2.633626</v>
      </c>
      <c r="AS3">
        <v>2.6449669999999998</v>
      </c>
      <c r="AT3">
        <v>2.659389</v>
      </c>
      <c r="AU3">
        <v>2.6723050000000002</v>
      </c>
      <c r="AV3">
        <v>2.6762830000000002</v>
      </c>
      <c r="AW3">
        <v>2.679287</v>
      </c>
      <c r="AX3">
        <v>2.6815250000000002</v>
      </c>
      <c r="AY3">
        <v>2.6799119999999998</v>
      </c>
      <c r="AZ3">
        <v>2.6776990000000001</v>
      </c>
      <c r="BA3">
        <v>2.6806570000000001</v>
      </c>
      <c r="BB3">
        <v>2.6770559999999999</v>
      </c>
    </row>
    <row r="4" spans="1:54" x14ac:dyDescent="0.25">
      <c r="A4" t="s">
        <v>13</v>
      </c>
      <c r="Q4">
        <f>SUM(Q2:Q3)</f>
        <v>7.9246400000000001</v>
      </c>
      <c r="R4">
        <f>SUM(R2:R3)</f>
        <v>8.1782079999999997</v>
      </c>
      <c r="S4">
        <f>SUM(S2:S3)</f>
        <v>7.6764320000000001</v>
      </c>
      <c r="T4">
        <f>SUM(T2:T3)</f>
        <v>7.3622170000000002</v>
      </c>
      <c r="U4">
        <f>SUM(U2:U3)</f>
        <v>7.4322219999999994</v>
      </c>
      <c r="V4">
        <f>SUM(V2:V3)</f>
        <v>7.5645199999999999</v>
      </c>
      <c r="W4">
        <f>SUM(W2:W3)</f>
        <v>7.5563970000000005</v>
      </c>
      <c r="X4">
        <f>SUM(X2:X3)</f>
        <v>7.5414130000000004</v>
      </c>
      <c r="Y4">
        <f>SUM(Y2:Y3)</f>
        <v>7.5168470000000003</v>
      </c>
      <c r="Z4">
        <f>SUM(Z2:Z3)</f>
        <v>7.5086349999999999</v>
      </c>
      <c r="AA4">
        <f>SUM(AA2:AA3)</f>
        <v>7.5047990000000002</v>
      </c>
      <c r="AB4">
        <f>SUM(AB2:AB3)</f>
        <v>7.5068319999999993</v>
      </c>
      <c r="AC4">
        <f>SUM(AC2:AC3)</f>
        <v>7.5037249999999993</v>
      </c>
      <c r="AD4">
        <f>SUM(AD2:AD3)</f>
        <v>7.4964910000000007</v>
      </c>
      <c r="AE4">
        <f>SUM(AE2:AE3)</f>
        <v>7.4939970000000002</v>
      </c>
      <c r="AF4">
        <f>SUM(AF2:AF3)</f>
        <v>7.487228</v>
      </c>
      <c r="AG4">
        <f>SUM(AG2:AG3)</f>
        <v>7.4822620000000004</v>
      </c>
      <c r="AH4">
        <f>SUM(AH2:AH3)</f>
        <v>7.4789390000000004</v>
      </c>
      <c r="AI4">
        <f>SUM(AI2:AI3)</f>
        <v>7.4705820000000003</v>
      </c>
      <c r="AJ4">
        <f>SUM(AJ2:AJ3)</f>
        <v>7.4652159999999999</v>
      </c>
      <c r="AK4">
        <f>SUM(AK2:AK3)</f>
        <v>7.4567129999999997</v>
      </c>
      <c r="AL4">
        <f>SUM(AL2:AL3)</f>
        <v>7.4497250000000008</v>
      </c>
      <c r="AM4">
        <f>SUM(AM2:AM3)</f>
        <v>7.4397570000000002</v>
      </c>
      <c r="AN4">
        <f>SUM(AN2:AN3)</f>
        <v>7.4336159999999998</v>
      </c>
      <c r="AO4">
        <f>SUM(AO2:AO3)</f>
        <v>7.4234559999999998</v>
      </c>
      <c r="AP4">
        <f>SUM(AP2:AP3)</f>
        <v>7.4167729999999992</v>
      </c>
      <c r="AQ4">
        <f>SUM(AQ2:AQ3)</f>
        <v>7.4025069999999999</v>
      </c>
      <c r="AR4">
        <f>SUM(AR2:AR3)</f>
        <v>7.391667</v>
      </c>
      <c r="AS4">
        <f>SUM(AS2:AS3)</f>
        <v>7.383032</v>
      </c>
      <c r="AT4">
        <f>SUM(AT2:AT3)</f>
        <v>7.3764620000000001</v>
      </c>
      <c r="AU4">
        <f>SUM(AU2:AU3)</f>
        <v>7.3692530000000005</v>
      </c>
      <c r="AV4">
        <f>SUM(AV2:AV3)</f>
        <v>7.3510050000000007</v>
      </c>
      <c r="AW4">
        <f>SUM(AW2:AW3)</f>
        <v>7.3327290000000005</v>
      </c>
      <c r="AX4">
        <f>SUM(AX2:AX3)</f>
        <v>7.3135550000000009</v>
      </c>
      <c r="AY4">
        <f>SUM(AY2:AY3)</f>
        <v>7.2912239999999997</v>
      </c>
      <c r="AZ4">
        <f>SUM(AZ2:AZ3)</f>
        <v>7.2676549999999995</v>
      </c>
      <c r="BA4">
        <f>SUM(BA2:BA3)</f>
        <v>7.2507159999999997</v>
      </c>
      <c r="BB4">
        <f>SUM(BB2:BB3)</f>
        <v>7.2269220000000001</v>
      </c>
    </row>
    <row r="6" spans="1:54" x14ac:dyDescent="0.25">
      <c r="Q6">
        <v>2013</v>
      </c>
      <c r="R6">
        <v>2014</v>
      </c>
      <c r="S6">
        <v>2015</v>
      </c>
      <c r="T6">
        <v>2016</v>
      </c>
      <c r="U6">
        <v>2017</v>
      </c>
      <c r="V6">
        <v>2018</v>
      </c>
      <c r="W6">
        <v>2019</v>
      </c>
      <c r="X6">
        <v>2020</v>
      </c>
      <c r="Y6">
        <v>2021</v>
      </c>
      <c r="Z6">
        <v>2022</v>
      </c>
      <c r="AA6">
        <v>2023</v>
      </c>
      <c r="AB6">
        <v>2024</v>
      </c>
      <c r="AC6">
        <v>2025</v>
      </c>
      <c r="AD6">
        <v>2026</v>
      </c>
      <c r="AE6">
        <v>2027</v>
      </c>
      <c r="AF6">
        <v>2028</v>
      </c>
      <c r="AG6">
        <v>2029</v>
      </c>
      <c r="AH6">
        <v>2030</v>
      </c>
      <c r="AI6">
        <v>2031</v>
      </c>
      <c r="AJ6">
        <v>2032</v>
      </c>
      <c r="AK6">
        <v>2033</v>
      </c>
      <c r="AL6">
        <v>2034</v>
      </c>
      <c r="AM6">
        <v>2035</v>
      </c>
      <c r="AN6">
        <v>2036</v>
      </c>
      <c r="AO6">
        <v>2037</v>
      </c>
      <c r="AP6">
        <v>2038</v>
      </c>
      <c r="AQ6">
        <v>2039</v>
      </c>
      <c r="AR6">
        <v>2040</v>
      </c>
      <c r="AS6">
        <v>2041</v>
      </c>
      <c r="AT6">
        <v>2042</v>
      </c>
      <c r="AU6">
        <v>2043</v>
      </c>
      <c r="AV6">
        <v>2044</v>
      </c>
      <c r="AW6">
        <v>2045</v>
      </c>
      <c r="AX6">
        <v>2046</v>
      </c>
      <c r="AY6">
        <v>2047</v>
      </c>
      <c r="AZ6">
        <v>2048</v>
      </c>
      <c r="BA6">
        <v>2049</v>
      </c>
      <c r="BB6">
        <v>2050</v>
      </c>
    </row>
    <row r="7" spans="1:54" x14ac:dyDescent="0.25">
      <c r="A7" t="s">
        <v>0</v>
      </c>
      <c r="B7" t="s">
        <v>1</v>
      </c>
      <c r="C7">
        <v>4</v>
      </c>
      <c r="D7">
        <v>82</v>
      </c>
      <c r="E7">
        <v>0</v>
      </c>
      <c r="F7" t="s">
        <v>2</v>
      </c>
      <c r="G7" t="s">
        <v>3</v>
      </c>
      <c r="H7" t="s">
        <v>4</v>
      </c>
      <c r="I7">
        <v>2</v>
      </c>
      <c r="J7" t="s">
        <v>5</v>
      </c>
      <c r="L7" t="s">
        <v>6</v>
      </c>
      <c r="M7" t="s">
        <v>7</v>
      </c>
      <c r="N7" t="s">
        <v>8</v>
      </c>
      <c r="P7" t="s">
        <v>9</v>
      </c>
      <c r="Q7">
        <v>5.8010960000000003</v>
      </c>
      <c r="R7">
        <v>6.1047830000000003</v>
      </c>
      <c r="S7">
        <v>5.1973209999999996</v>
      </c>
      <c r="T7">
        <v>4.78308</v>
      </c>
      <c r="U7">
        <v>4.7431239999999999</v>
      </c>
      <c r="V7">
        <v>4.6619120000000001</v>
      </c>
      <c r="W7">
        <v>4.5242610000000001</v>
      </c>
      <c r="X7">
        <v>4.3882250000000003</v>
      </c>
      <c r="Y7">
        <v>4.2505940000000004</v>
      </c>
      <c r="Z7">
        <v>4.1164769999999997</v>
      </c>
      <c r="AA7">
        <v>3.9848409999999999</v>
      </c>
      <c r="AB7">
        <v>3.8575360000000001</v>
      </c>
      <c r="AC7">
        <v>3.7331829999999999</v>
      </c>
      <c r="AD7">
        <v>3.6103139999999998</v>
      </c>
      <c r="AE7">
        <v>3.4901770000000001</v>
      </c>
      <c r="AF7">
        <v>3.371969</v>
      </c>
      <c r="AG7">
        <v>3.257155</v>
      </c>
      <c r="AH7">
        <v>3.1464850000000002</v>
      </c>
      <c r="AI7">
        <v>3.0365120000000001</v>
      </c>
      <c r="AJ7">
        <v>2.934688</v>
      </c>
      <c r="AK7">
        <v>2.8361900000000002</v>
      </c>
      <c r="AL7">
        <v>2.7412740000000002</v>
      </c>
      <c r="AM7">
        <v>2.6561949999999999</v>
      </c>
      <c r="AN7">
        <v>2.5748570000000002</v>
      </c>
      <c r="AO7">
        <v>2.4948079999999999</v>
      </c>
      <c r="AP7">
        <v>2.416369</v>
      </c>
      <c r="AQ7">
        <v>2.3393649999999999</v>
      </c>
      <c r="AR7">
        <v>2.287461</v>
      </c>
      <c r="AS7">
        <v>2.2556090000000002</v>
      </c>
      <c r="AT7">
        <v>2.2259899999999999</v>
      </c>
      <c r="AU7">
        <v>2.1995019999999998</v>
      </c>
      <c r="AV7">
        <v>2.1949239999999999</v>
      </c>
      <c r="AW7">
        <v>2.2006589999999999</v>
      </c>
      <c r="AX7">
        <v>2.20642</v>
      </c>
      <c r="AY7">
        <v>2.2119360000000001</v>
      </c>
      <c r="AZ7">
        <v>2.2169059999999998</v>
      </c>
      <c r="BA7">
        <v>2.2219350000000002</v>
      </c>
      <c r="BB7">
        <v>2.226521</v>
      </c>
    </row>
    <row r="8" spans="1:54" x14ac:dyDescent="0.25">
      <c r="A8" t="s">
        <v>0</v>
      </c>
      <c r="B8" t="s">
        <v>1</v>
      </c>
      <c r="C8">
        <v>4</v>
      </c>
      <c r="D8">
        <v>83</v>
      </c>
      <c r="E8">
        <v>0</v>
      </c>
      <c r="F8" t="s">
        <v>10</v>
      </c>
      <c r="G8" t="s">
        <v>11</v>
      </c>
      <c r="H8" t="s">
        <v>4</v>
      </c>
      <c r="I8">
        <v>2</v>
      </c>
      <c r="J8" t="s">
        <v>5</v>
      </c>
      <c r="L8" t="s">
        <v>6</v>
      </c>
      <c r="M8" t="s">
        <v>12</v>
      </c>
      <c r="N8" t="s">
        <v>8</v>
      </c>
      <c r="P8" t="s">
        <v>9</v>
      </c>
      <c r="Q8">
        <v>1.9372560000000001</v>
      </c>
      <c r="R8">
        <v>1.8390949999999999</v>
      </c>
      <c r="S8">
        <v>2.231846</v>
      </c>
      <c r="T8">
        <v>2.2996949999999998</v>
      </c>
      <c r="U8">
        <v>1.991153</v>
      </c>
      <c r="V8">
        <v>1.9991490000000001</v>
      </c>
      <c r="W8">
        <v>1.9766649999999999</v>
      </c>
      <c r="X8">
        <v>1.9536910000000001</v>
      </c>
      <c r="Y8">
        <v>1.925168</v>
      </c>
      <c r="Z8">
        <v>1.9052830000000001</v>
      </c>
      <c r="AA8">
        <v>1.8880729999999999</v>
      </c>
      <c r="AB8">
        <v>1.8713580000000001</v>
      </c>
      <c r="AC8">
        <v>1.8542000000000001</v>
      </c>
      <c r="AD8">
        <v>1.8375319999999999</v>
      </c>
      <c r="AE8">
        <v>1.826392</v>
      </c>
      <c r="AF8">
        <v>1.813577</v>
      </c>
      <c r="AG8">
        <v>1.802206</v>
      </c>
      <c r="AH8">
        <v>1.7889619999999999</v>
      </c>
      <c r="AI8">
        <v>1.773566</v>
      </c>
      <c r="AJ8">
        <v>1.7573369999999999</v>
      </c>
      <c r="AK8">
        <v>1.7408269999999999</v>
      </c>
      <c r="AL8">
        <v>1.721287</v>
      </c>
      <c r="AM8">
        <v>1.700372</v>
      </c>
      <c r="AN8">
        <v>1.68052</v>
      </c>
      <c r="AO8">
        <v>1.658201</v>
      </c>
      <c r="AP8">
        <v>1.6371359999999999</v>
      </c>
      <c r="AQ8">
        <v>1.615856</v>
      </c>
      <c r="AR8">
        <v>1.5922160000000001</v>
      </c>
      <c r="AS8">
        <v>1.566708</v>
      </c>
      <c r="AT8">
        <v>1.541927</v>
      </c>
      <c r="AU8">
        <v>1.5161169999999999</v>
      </c>
      <c r="AV8">
        <v>1.4872160000000001</v>
      </c>
      <c r="AW8">
        <v>1.456709</v>
      </c>
      <c r="AX8">
        <v>1.426801</v>
      </c>
      <c r="AY8">
        <v>1.3942079999999999</v>
      </c>
      <c r="AZ8">
        <v>1.359818</v>
      </c>
      <c r="BA8">
        <v>1.325658</v>
      </c>
      <c r="BB8">
        <v>1.2880689999999999</v>
      </c>
    </row>
    <row r="9" spans="1:54" x14ac:dyDescent="0.25">
      <c r="A9" t="s">
        <v>14</v>
      </c>
      <c r="Q9">
        <f>SUM(Q7:Q8)</f>
        <v>7.7383520000000008</v>
      </c>
      <c r="R9">
        <f t="shared" ref="R9:BB9" si="0">SUM(R7:R8)</f>
        <v>7.9438779999999998</v>
      </c>
      <c r="S9">
        <f t="shared" si="0"/>
        <v>7.4291669999999996</v>
      </c>
      <c r="T9">
        <f t="shared" si="0"/>
        <v>7.0827749999999998</v>
      </c>
      <c r="U9">
        <f t="shared" si="0"/>
        <v>6.7342769999999996</v>
      </c>
      <c r="V9">
        <f t="shared" si="0"/>
        <v>6.6610610000000001</v>
      </c>
      <c r="W9">
        <f t="shared" si="0"/>
        <v>6.5009259999999998</v>
      </c>
      <c r="X9">
        <f t="shared" si="0"/>
        <v>6.3419160000000003</v>
      </c>
      <c r="Y9">
        <f t="shared" si="0"/>
        <v>6.1757620000000006</v>
      </c>
      <c r="Z9">
        <f t="shared" si="0"/>
        <v>6.0217599999999996</v>
      </c>
      <c r="AA9">
        <f t="shared" si="0"/>
        <v>5.8729139999999997</v>
      </c>
      <c r="AB9">
        <f t="shared" si="0"/>
        <v>5.7288940000000004</v>
      </c>
      <c r="AC9">
        <f t="shared" si="0"/>
        <v>5.587383</v>
      </c>
      <c r="AD9">
        <f t="shared" si="0"/>
        <v>5.4478460000000002</v>
      </c>
      <c r="AE9">
        <f t="shared" si="0"/>
        <v>5.3165690000000003</v>
      </c>
      <c r="AF9">
        <f t="shared" si="0"/>
        <v>5.1855460000000004</v>
      </c>
      <c r="AG9">
        <f t="shared" si="0"/>
        <v>5.059361</v>
      </c>
      <c r="AH9">
        <f t="shared" si="0"/>
        <v>4.9354469999999999</v>
      </c>
      <c r="AI9">
        <f t="shared" si="0"/>
        <v>4.8100779999999999</v>
      </c>
      <c r="AJ9">
        <f t="shared" si="0"/>
        <v>4.6920250000000001</v>
      </c>
      <c r="AK9">
        <f t="shared" si="0"/>
        <v>4.5770169999999997</v>
      </c>
      <c r="AL9">
        <f t="shared" si="0"/>
        <v>4.462561</v>
      </c>
      <c r="AM9">
        <f t="shared" si="0"/>
        <v>4.3565670000000001</v>
      </c>
      <c r="AN9">
        <f t="shared" si="0"/>
        <v>4.2553770000000002</v>
      </c>
      <c r="AO9">
        <f t="shared" si="0"/>
        <v>4.153009</v>
      </c>
      <c r="AP9">
        <f t="shared" si="0"/>
        <v>4.0535049999999995</v>
      </c>
      <c r="AQ9">
        <f t="shared" si="0"/>
        <v>3.9552209999999999</v>
      </c>
      <c r="AR9">
        <f t="shared" si="0"/>
        <v>3.879677</v>
      </c>
      <c r="AS9">
        <f t="shared" si="0"/>
        <v>3.822317</v>
      </c>
      <c r="AT9">
        <f t="shared" si="0"/>
        <v>3.7679169999999997</v>
      </c>
      <c r="AU9">
        <f t="shared" si="0"/>
        <v>3.7156189999999998</v>
      </c>
      <c r="AV9">
        <f t="shared" si="0"/>
        <v>3.68214</v>
      </c>
      <c r="AW9">
        <f t="shared" si="0"/>
        <v>3.657368</v>
      </c>
      <c r="AX9">
        <f t="shared" si="0"/>
        <v>3.6332209999999998</v>
      </c>
      <c r="AY9">
        <f t="shared" si="0"/>
        <v>3.606144</v>
      </c>
      <c r="AZ9">
        <f t="shared" si="0"/>
        <v>3.5767239999999996</v>
      </c>
      <c r="BA9">
        <f t="shared" si="0"/>
        <v>3.547593</v>
      </c>
      <c r="BB9">
        <f t="shared" si="0"/>
        <v>3.5145900000000001</v>
      </c>
    </row>
    <row r="11" spans="1:54" x14ac:dyDescent="0.25">
      <c r="Q11">
        <v>2013</v>
      </c>
      <c r="R11">
        <v>2014</v>
      </c>
      <c r="S11">
        <v>2015</v>
      </c>
      <c r="T11">
        <v>2016</v>
      </c>
      <c r="U11">
        <v>2017</v>
      </c>
      <c r="V11">
        <v>2018</v>
      </c>
      <c r="W11">
        <v>2019</v>
      </c>
      <c r="X11">
        <v>2020</v>
      </c>
      <c r="Y11">
        <v>2021</v>
      </c>
      <c r="Z11">
        <v>2022</v>
      </c>
      <c r="AA11">
        <v>2023</v>
      </c>
      <c r="AB11">
        <v>2024</v>
      </c>
      <c r="AC11">
        <v>2025</v>
      </c>
      <c r="AD11">
        <v>2026</v>
      </c>
      <c r="AE11">
        <v>2027</v>
      </c>
      <c r="AF11">
        <v>2028</v>
      </c>
      <c r="AG11">
        <v>2029</v>
      </c>
      <c r="AH11">
        <v>2030</v>
      </c>
      <c r="AI11">
        <v>2031</v>
      </c>
      <c r="AJ11">
        <v>2032</v>
      </c>
      <c r="AK11">
        <v>2033</v>
      </c>
      <c r="AL11">
        <v>2034</v>
      </c>
      <c r="AM11">
        <v>2035</v>
      </c>
      <c r="AN11">
        <v>2036</v>
      </c>
      <c r="AO11">
        <v>2037</v>
      </c>
      <c r="AP11">
        <v>2038</v>
      </c>
      <c r="AQ11">
        <v>2039</v>
      </c>
      <c r="AR11">
        <v>2040</v>
      </c>
      <c r="AS11">
        <v>2041</v>
      </c>
      <c r="AT11">
        <v>2042</v>
      </c>
      <c r="AU11">
        <v>2043</v>
      </c>
      <c r="AV11">
        <v>2044</v>
      </c>
      <c r="AW11">
        <v>2045</v>
      </c>
      <c r="AX11">
        <v>2046</v>
      </c>
      <c r="AY11">
        <v>2047</v>
      </c>
      <c r="AZ11">
        <v>2048</v>
      </c>
      <c r="BA11">
        <v>2049</v>
      </c>
      <c r="BB11">
        <v>2050</v>
      </c>
    </row>
    <row r="12" spans="1:54" x14ac:dyDescent="0.25">
      <c r="A12" t="s">
        <v>0</v>
      </c>
      <c r="B12" t="s">
        <v>1</v>
      </c>
      <c r="C12">
        <v>4</v>
      </c>
      <c r="D12">
        <v>82</v>
      </c>
      <c r="E12">
        <v>0</v>
      </c>
      <c r="F12" t="s">
        <v>2</v>
      </c>
      <c r="G12" t="s">
        <v>3</v>
      </c>
      <c r="H12" t="s">
        <v>4</v>
      </c>
      <c r="I12">
        <v>2</v>
      </c>
      <c r="J12" t="s">
        <v>5</v>
      </c>
      <c r="L12" t="s">
        <v>6</v>
      </c>
      <c r="M12" t="s">
        <v>7</v>
      </c>
      <c r="N12" t="s">
        <v>8</v>
      </c>
      <c r="P12" t="s">
        <v>9</v>
      </c>
      <c r="Q12">
        <v>5.7476380000000002</v>
      </c>
      <c r="R12">
        <v>6.0350799999999998</v>
      </c>
      <c r="S12">
        <v>5.1547390000000002</v>
      </c>
      <c r="T12">
        <v>4.7582700000000004</v>
      </c>
      <c r="U12">
        <v>4.506742</v>
      </c>
      <c r="V12">
        <v>4.3651080000000002</v>
      </c>
      <c r="W12">
        <v>4.1793889999999996</v>
      </c>
      <c r="X12">
        <v>3.9963419999999998</v>
      </c>
      <c r="Y12">
        <v>3.81351</v>
      </c>
      <c r="Z12">
        <v>3.6355029999999999</v>
      </c>
      <c r="AA12">
        <v>3.4642900000000001</v>
      </c>
      <c r="AB12">
        <v>3.2993640000000002</v>
      </c>
      <c r="AC12">
        <v>3.1402860000000001</v>
      </c>
      <c r="AD12">
        <v>2.983946</v>
      </c>
      <c r="AE12">
        <v>2.8345889999999998</v>
      </c>
      <c r="AF12">
        <v>2.689988</v>
      </c>
      <c r="AG12">
        <v>2.549858</v>
      </c>
      <c r="AH12">
        <v>2.4156309999999999</v>
      </c>
      <c r="AI12">
        <v>2.2844530000000001</v>
      </c>
      <c r="AJ12">
        <v>2.1560299999999999</v>
      </c>
      <c r="AK12">
        <v>2.038624</v>
      </c>
      <c r="AL12">
        <v>1.9247669999999999</v>
      </c>
      <c r="AM12">
        <v>1.817625</v>
      </c>
      <c r="AN12">
        <v>1.7206379999999999</v>
      </c>
      <c r="AO12">
        <v>1.6261399999999999</v>
      </c>
      <c r="AP12">
        <v>1.5333779999999999</v>
      </c>
      <c r="AQ12">
        <v>1.4417199999999999</v>
      </c>
      <c r="AR12">
        <v>1.3857409999999999</v>
      </c>
      <c r="AS12">
        <v>1.345728</v>
      </c>
      <c r="AT12">
        <v>1.3075079999999999</v>
      </c>
      <c r="AU12">
        <v>1.2940020000000001</v>
      </c>
      <c r="AV12">
        <v>1.295212</v>
      </c>
      <c r="AW12">
        <v>1.2968120000000001</v>
      </c>
      <c r="AX12">
        <v>1.298298</v>
      </c>
      <c r="AY12">
        <v>1.299755</v>
      </c>
      <c r="AZ12">
        <v>1.3011710000000001</v>
      </c>
      <c r="BA12">
        <v>1.3025310000000001</v>
      </c>
      <c r="BB12">
        <v>1.3038609999999999</v>
      </c>
    </row>
    <row r="13" spans="1:54" x14ac:dyDescent="0.25">
      <c r="A13" t="s">
        <v>0</v>
      </c>
      <c r="B13" t="s">
        <v>1</v>
      </c>
      <c r="C13">
        <v>4</v>
      </c>
      <c r="D13">
        <v>83</v>
      </c>
      <c r="E13">
        <v>0</v>
      </c>
      <c r="F13" t="s">
        <v>10</v>
      </c>
      <c r="G13" t="s">
        <v>11</v>
      </c>
      <c r="H13" t="s">
        <v>4</v>
      </c>
      <c r="I13">
        <v>2</v>
      </c>
      <c r="J13" t="s">
        <v>5</v>
      </c>
      <c r="L13" t="s">
        <v>6</v>
      </c>
      <c r="M13" t="s">
        <v>12</v>
      </c>
      <c r="N13" t="s">
        <v>8</v>
      </c>
      <c r="P13" t="s">
        <v>9</v>
      </c>
      <c r="Q13">
        <v>1.826546</v>
      </c>
      <c r="R13">
        <v>1.699041</v>
      </c>
      <c r="S13">
        <v>2.0081229999999999</v>
      </c>
      <c r="T13">
        <v>2.0134210000000001</v>
      </c>
      <c r="U13">
        <v>1.684094</v>
      </c>
      <c r="V13">
        <v>1.632015</v>
      </c>
      <c r="W13">
        <v>1.560729</v>
      </c>
      <c r="X13">
        <v>1.48854</v>
      </c>
      <c r="Y13">
        <v>1.41398</v>
      </c>
      <c r="Z13">
        <v>1.3496900000000001</v>
      </c>
      <c r="AA13">
        <v>1.2938940000000001</v>
      </c>
      <c r="AB13">
        <v>1.241509</v>
      </c>
      <c r="AC13">
        <v>1.1939740000000001</v>
      </c>
      <c r="AD13">
        <v>1.14778</v>
      </c>
      <c r="AE13">
        <v>1.108584</v>
      </c>
      <c r="AF13">
        <v>1.073091</v>
      </c>
      <c r="AG13">
        <v>1.0422070000000001</v>
      </c>
      <c r="AH13">
        <v>1.0142789999999999</v>
      </c>
      <c r="AI13">
        <v>0.98791099999999998</v>
      </c>
      <c r="AJ13">
        <v>0.960175</v>
      </c>
      <c r="AK13">
        <v>0.93190799999999996</v>
      </c>
      <c r="AL13">
        <v>0.90060700000000005</v>
      </c>
      <c r="AM13">
        <v>0.86854500000000001</v>
      </c>
      <c r="AN13">
        <v>0.83816100000000004</v>
      </c>
      <c r="AO13">
        <v>0.80693300000000001</v>
      </c>
      <c r="AP13">
        <v>0.77624300000000002</v>
      </c>
      <c r="AQ13">
        <v>0.74418099999999998</v>
      </c>
      <c r="AR13">
        <v>0.71168699999999996</v>
      </c>
      <c r="AS13">
        <v>0.67744499999999996</v>
      </c>
      <c r="AT13">
        <v>0.64261900000000005</v>
      </c>
      <c r="AU13">
        <v>0.60689099999999996</v>
      </c>
      <c r="AV13">
        <v>0.56974000000000002</v>
      </c>
      <c r="AW13">
        <v>0.53078400000000003</v>
      </c>
      <c r="AX13">
        <v>0.49018800000000001</v>
      </c>
      <c r="AY13">
        <v>0.44799499999999998</v>
      </c>
      <c r="AZ13">
        <v>0.404422</v>
      </c>
      <c r="BA13">
        <v>0.35969099999999998</v>
      </c>
      <c r="BB13">
        <v>0.31335800000000003</v>
      </c>
    </row>
    <row r="14" spans="1:54" x14ac:dyDescent="0.25">
      <c r="A14" t="s">
        <v>15</v>
      </c>
      <c r="Q14">
        <f>SUM(Q12:Q13)</f>
        <v>7.5741840000000007</v>
      </c>
      <c r="R14">
        <f t="shared" ref="R14:BB14" si="1">SUM(R12:R13)</f>
        <v>7.734121</v>
      </c>
      <c r="S14">
        <f t="shared" si="1"/>
        <v>7.1628620000000005</v>
      </c>
      <c r="T14">
        <f t="shared" si="1"/>
        <v>6.7716910000000006</v>
      </c>
      <c r="U14">
        <f t="shared" si="1"/>
        <v>6.190836</v>
      </c>
      <c r="V14">
        <f t="shared" si="1"/>
        <v>5.9971230000000002</v>
      </c>
      <c r="W14">
        <f t="shared" si="1"/>
        <v>5.7401179999999998</v>
      </c>
      <c r="X14">
        <f t="shared" si="1"/>
        <v>5.4848819999999998</v>
      </c>
      <c r="Y14">
        <f t="shared" si="1"/>
        <v>5.2274899999999995</v>
      </c>
      <c r="Z14">
        <f t="shared" si="1"/>
        <v>4.9851929999999998</v>
      </c>
      <c r="AA14">
        <f t="shared" si="1"/>
        <v>4.758184</v>
      </c>
      <c r="AB14">
        <f t="shared" si="1"/>
        <v>4.5408730000000004</v>
      </c>
      <c r="AC14">
        <f t="shared" si="1"/>
        <v>4.3342600000000004</v>
      </c>
      <c r="AD14">
        <f t="shared" si="1"/>
        <v>4.1317260000000005</v>
      </c>
      <c r="AE14">
        <f t="shared" si="1"/>
        <v>3.9431729999999998</v>
      </c>
      <c r="AF14">
        <f t="shared" si="1"/>
        <v>3.7630790000000003</v>
      </c>
      <c r="AG14">
        <f t="shared" si="1"/>
        <v>3.5920649999999998</v>
      </c>
      <c r="AH14">
        <f t="shared" si="1"/>
        <v>3.4299099999999996</v>
      </c>
      <c r="AI14">
        <f t="shared" si="1"/>
        <v>3.2723640000000001</v>
      </c>
      <c r="AJ14">
        <f t="shared" si="1"/>
        <v>3.1162049999999999</v>
      </c>
      <c r="AK14">
        <f t="shared" si="1"/>
        <v>2.970532</v>
      </c>
      <c r="AL14">
        <f t="shared" si="1"/>
        <v>2.8253740000000001</v>
      </c>
      <c r="AM14">
        <f t="shared" si="1"/>
        <v>2.6861700000000002</v>
      </c>
      <c r="AN14">
        <f t="shared" si="1"/>
        <v>2.558799</v>
      </c>
      <c r="AO14">
        <f t="shared" si="1"/>
        <v>2.4330729999999998</v>
      </c>
      <c r="AP14">
        <f t="shared" si="1"/>
        <v>2.3096209999999999</v>
      </c>
      <c r="AQ14">
        <f t="shared" si="1"/>
        <v>2.1859009999999999</v>
      </c>
      <c r="AR14">
        <f t="shared" si="1"/>
        <v>2.0974279999999998</v>
      </c>
      <c r="AS14">
        <f t="shared" si="1"/>
        <v>2.0231729999999999</v>
      </c>
      <c r="AT14">
        <f t="shared" si="1"/>
        <v>1.9501269999999999</v>
      </c>
      <c r="AU14">
        <f t="shared" si="1"/>
        <v>1.9008929999999999</v>
      </c>
      <c r="AV14">
        <f t="shared" si="1"/>
        <v>1.8649520000000002</v>
      </c>
      <c r="AW14">
        <f t="shared" si="1"/>
        <v>1.8275960000000002</v>
      </c>
      <c r="AX14">
        <f t="shared" si="1"/>
        <v>1.788486</v>
      </c>
      <c r="AY14">
        <f t="shared" si="1"/>
        <v>1.7477499999999999</v>
      </c>
      <c r="AZ14">
        <f t="shared" si="1"/>
        <v>1.7055930000000001</v>
      </c>
      <c r="BA14">
        <f t="shared" si="1"/>
        <v>1.6622220000000001</v>
      </c>
      <c r="BB14">
        <f t="shared" si="1"/>
        <v>1.617219</v>
      </c>
    </row>
    <row r="15" spans="1:54" x14ac:dyDescent="0.25">
      <c r="A15" t="s">
        <v>16</v>
      </c>
      <c r="B15" t="s">
        <v>17</v>
      </c>
      <c r="C15" t="s">
        <v>18</v>
      </c>
      <c r="D15" t="s">
        <v>19</v>
      </c>
    </row>
    <row r="16" spans="1:54" x14ac:dyDescent="0.25">
      <c r="A16">
        <v>2013</v>
      </c>
      <c r="B16">
        <v>7.9246400000000001</v>
      </c>
      <c r="C16">
        <v>7.7383520000000008</v>
      </c>
      <c r="D16">
        <v>7.5741840000000007</v>
      </c>
    </row>
    <row r="17" spans="1:20" x14ac:dyDescent="0.25">
      <c r="A17">
        <v>2014</v>
      </c>
      <c r="B17">
        <v>8.1782079999999997</v>
      </c>
      <c r="C17">
        <v>7.9438779999999998</v>
      </c>
      <c r="D17">
        <v>7.734121</v>
      </c>
      <c r="Q17" t="s">
        <v>26</v>
      </c>
    </row>
    <row r="18" spans="1:20" x14ac:dyDescent="0.25">
      <c r="A18">
        <v>2015</v>
      </c>
      <c r="B18">
        <v>7.6764320000000001</v>
      </c>
      <c r="C18">
        <v>7.4291669999999996</v>
      </c>
      <c r="D18">
        <v>7.1628620000000005</v>
      </c>
      <c r="Q18">
        <v>2016</v>
      </c>
      <c r="R18" t="s">
        <v>20</v>
      </c>
      <c r="S18" t="s">
        <v>21</v>
      </c>
      <c r="T18" t="s">
        <v>22</v>
      </c>
    </row>
    <row r="19" spans="1:20" x14ac:dyDescent="0.25">
      <c r="A19">
        <v>2016</v>
      </c>
      <c r="B19">
        <v>7.3622170000000002</v>
      </c>
      <c r="C19">
        <v>7.0827749999999998</v>
      </c>
      <c r="D19">
        <v>6.7716910000000006</v>
      </c>
      <c r="Q19">
        <v>0.7</v>
      </c>
      <c r="R19">
        <v>0.42</v>
      </c>
      <c r="S19">
        <v>0.25</v>
      </c>
      <c r="T19">
        <v>0.2</v>
      </c>
    </row>
    <row r="20" spans="1:20" x14ac:dyDescent="0.25">
      <c r="A20">
        <v>2017</v>
      </c>
      <c r="B20">
        <v>7.4322219999999994</v>
      </c>
      <c r="C20">
        <v>6.7342769999999996</v>
      </c>
      <c r="D20">
        <v>6.190836</v>
      </c>
    </row>
    <row r="21" spans="1:20" x14ac:dyDescent="0.25">
      <c r="A21">
        <v>2018</v>
      </c>
      <c r="B21">
        <v>7.5645199999999999</v>
      </c>
      <c r="C21">
        <v>6.6610610000000001</v>
      </c>
      <c r="D21">
        <v>5.9971230000000002</v>
      </c>
      <c r="R21" t="s">
        <v>23</v>
      </c>
    </row>
    <row r="22" spans="1:20" x14ac:dyDescent="0.25">
      <c r="A22">
        <v>2019</v>
      </c>
      <c r="B22">
        <v>7.5563970000000005</v>
      </c>
      <c r="C22">
        <v>6.5009259999999998</v>
      </c>
      <c r="D22">
        <v>5.7401179999999998</v>
      </c>
      <c r="Q22">
        <v>2016</v>
      </c>
      <c r="R22" t="s">
        <v>20</v>
      </c>
      <c r="S22" t="s">
        <v>21</v>
      </c>
      <c r="T22" t="s">
        <v>22</v>
      </c>
    </row>
    <row r="23" spans="1:20" x14ac:dyDescent="0.25">
      <c r="A23">
        <v>2020</v>
      </c>
      <c r="B23">
        <v>7.5414130000000004</v>
      </c>
      <c r="C23">
        <v>6.3419160000000003</v>
      </c>
      <c r="D23">
        <v>5.4848819999999998</v>
      </c>
      <c r="P23" t="s">
        <v>24</v>
      </c>
      <c r="Q23">
        <f>1</f>
        <v>1</v>
      </c>
      <c r="R23">
        <f>B53/B19</f>
        <v>0.98162306272689326</v>
      </c>
      <c r="S23">
        <f>C53/C19</f>
        <v>0.4962165253025827</v>
      </c>
      <c r="T23">
        <f>D53/D19</f>
        <v>0.23882055457049056</v>
      </c>
    </row>
    <row r="24" spans="1:20" x14ac:dyDescent="0.25">
      <c r="A24">
        <v>2021</v>
      </c>
      <c r="B24">
        <v>7.5168470000000003</v>
      </c>
      <c r="C24">
        <v>6.1757620000000006</v>
      </c>
      <c r="D24">
        <v>5.2274899999999995</v>
      </c>
      <c r="P24" t="s">
        <v>25</v>
      </c>
      <c r="Q24">
        <v>0.7</v>
      </c>
      <c r="R24">
        <f>Q24*R23</f>
        <v>0.68713614390882527</v>
      </c>
      <c r="S24">
        <f>Q24*S23</f>
        <v>0.34735156771180786</v>
      </c>
      <c r="T24">
        <f>Q24*T23</f>
        <v>0.16717438819934338</v>
      </c>
    </row>
    <row r="25" spans="1:20" x14ac:dyDescent="0.25">
      <c r="A25">
        <v>2022</v>
      </c>
      <c r="B25">
        <v>7.5086349999999999</v>
      </c>
      <c r="C25">
        <v>6.0217599999999996</v>
      </c>
      <c r="D25">
        <v>4.9851929999999998</v>
      </c>
    </row>
    <row r="26" spans="1:20" x14ac:dyDescent="0.25">
      <c r="A26">
        <v>2023</v>
      </c>
      <c r="B26">
        <v>7.5047990000000002</v>
      </c>
      <c r="C26">
        <v>5.8729139999999997</v>
      </c>
      <c r="D26">
        <v>4.758184</v>
      </c>
      <c r="Q26" t="s">
        <v>27</v>
      </c>
    </row>
    <row r="27" spans="1:20" x14ac:dyDescent="0.25">
      <c r="A27">
        <v>2024</v>
      </c>
      <c r="B27">
        <v>7.5068319999999993</v>
      </c>
      <c r="C27">
        <v>5.7288940000000004</v>
      </c>
      <c r="D27">
        <v>4.5408730000000004</v>
      </c>
    </row>
    <row r="28" spans="1:20" x14ac:dyDescent="0.25">
      <c r="A28">
        <v>2025</v>
      </c>
      <c r="B28">
        <v>7.5037249999999993</v>
      </c>
      <c r="C28">
        <v>5.587383</v>
      </c>
      <c r="D28">
        <v>4.3342600000000004</v>
      </c>
    </row>
    <row r="29" spans="1:20" x14ac:dyDescent="0.25">
      <c r="A29">
        <v>2026</v>
      </c>
      <c r="B29">
        <v>7.4964910000000007</v>
      </c>
      <c r="C29">
        <v>5.4478460000000002</v>
      </c>
      <c r="D29">
        <v>4.1317260000000005</v>
      </c>
      <c r="Q29" t="s">
        <v>28</v>
      </c>
    </row>
    <row r="30" spans="1:20" x14ac:dyDescent="0.25">
      <c r="A30">
        <v>2027</v>
      </c>
      <c r="B30">
        <v>7.4939970000000002</v>
      </c>
      <c r="C30">
        <v>5.3165690000000003</v>
      </c>
      <c r="D30">
        <v>3.9431729999999998</v>
      </c>
    </row>
    <row r="31" spans="1:20" x14ac:dyDescent="0.25">
      <c r="A31">
        <v>2028</v>
      </c>
      <c r="B31">
        <v>7.487228</v>
      </c>
      <c r="C31">
        <v>5.1855460000000004</v>
      </c>
      <c r="D31">
        <v>3.7630790000000003</v>
      </c>
      <c r="Q31" t="s">
        <v>29</v>
      </c>
    </row>
    <row r="32" spans="1:20" x14ac:dyDescent="0.25">
      <c r="A32">
        <v>2029</v>
      </c>
      <c r="B32">
        <v>7.4822620000000004</v>
      </c>
      <c r="C32">
        <v>5.059361</v>
      </c>
      <c r="D32">
        <v>3.5920649999999998</v>
      </c>
    </row>
    <row r="33" spans="1:4" x14ac:dyDescent="0.25">
      <c r="A33">
        <v>2030</v>
      </c>
      <c r="B33">
        <v>7.4789390000000004</v>
      </c>
      <c r="C33">
        <v>4.9354469999999999</v>
      </c>
      <c r="D33">
        <v>3.4299099999999996</v>
      </c>
    </row>
    <row r="34" spans="1:4" x14ac:dyDescent="0.25">
      <c r="A34">
        <v>2031</v>
      </c>
      <c r="B34">
        <v>7.4705820000000003</v>
      </c>
      <c r="C34">
        <v>4.8100779999999999</v>
      </c>
      <c r="D34">
        <v>3.2723640000000001</v>
      </c>
    </row>
    <row r="35" spans="1:4" x14ac:dyDescent="0.25">
      <c r="A35">
        <v>2032</v>
      </c>
      <c r="B35">
        <v>7.4652159999999999</v>
      </c>
      <c r="C35">
        <v>4.6920250000000001</v>
      </c>
      <c r="D35">
        <v>3.1162049999999999</v>
      </c>
    </row>
    <row r="36" spans="1:4" x14ac:dyDescent="0.25">
      <c r="A36">
        <v>2033</v>
      </c>
      <c r="B36">
        <v>7.4567129999999997</v>
      </c>
      <c r="C36">
        <v>4.5770169999999997</v>
      </c>
      <c r="D36">
        <v>2.970532</v>
      </c>
    </row>
    <row r="37" spans="1:4" x14ac:dyDescent="0.25">
      <c r="A37">
        <v>2034</v>
      </c>
      <c r="B37">
        <v>7.4497250000000008</v>
      </c>
      <c r="C37">
        <v>4.462561</v>
      </c>
      <c r="D37">
        <v>2.8253740000000001</v>
      </c>
    </row>
    <row r="38" spans="1:4" x14ac:dyDescent="0.25">
      <c r="A38">
        <v>2035</v>
      </c>
      <c r="B38">
        <v>7.4397570000000002</v>
      </c>
      <c r="C38">
        <v>4.3565670000000001</v>
      </c>
      <c r="D38">
        <v>2.6861700000000002</v>
      </c>
    </row>
    <row r="39" spans="1:4" x14ac:dyDescent="0.25">
      <c r="A39">
        <v>2036</v>
      </c>
      <c r="B39">
        <v>7.4336159999999998</v>
      </c>
      <c r="C39">
        <v>4.2553770000000002</v>
      </c>
      <c r="D39">
        <v>2.558799</v>
      </c>
    </row>
    <row r="40" spans="1:4" x14ac:dyDescent="0.25">
      <c r="A40">
        <v>2037</v>
      </c>
      <c r="B40">
        <v>7.4234559999999998</v>
      </c>
      <c r="C40">
        <v>4.153009</v>
      </c>
      <c r="D40">
        <v>2.4330729999999998</v>
      </c>
    </row>
    <row r="41" spans="1:4" x14ac:dyDescent="0.25">
      <c r="A41">
        <v>2038</v>
      </c>
      <c r="B41">
        <v>7.4167729999999992</v>
      </c>
      <c r="C41">
        <v>4.0535049999999995</v>
      </c>
      <c r="D41">
        <v>2.3096209999999999</v>
      </c>
    </row>
    <row r="42" spans="1:4" x14ac:dyDescent="0.25">
      <c r="A42">
        <v>2039</v>
      </c>
      <c r="B42">
        <v>7.4025069999999999</v>
      </c>
      <c r="C42">
        <v>3.9552209999999999</v>
      </c>
      <c r="D42">
        <v>2.1859009999999999</v>
      </c>
    </row>
    <row r="43" spans="1:4" x14ac:dyDescent="0.25">
      <c r="A43">
        <v>2040</v>
      </c>
      <c r="B43">
        <v>7.391667</v>
      </c>
      <c r="C43">
        <v>3.879677</v>
      </c>
      <c r="D43">
        <v>2.0974279999999998</v>
      </c>
    </row>
    <row r="44" spans="1:4" x14ac:dyDescent="0.25">
      <c r="A44">
        <v>2041</v>
      </c>
      <c r="B44">
        <v>7.383032</v>
      </c>
      <c r="C44">
        <v>3.822317</v>
      </c>
      <c r="D44">
        <v>2.0231729999999999</v>
      </c>
    </row>
    <row r="45" spans="1:4" x14ac:dyDescent="0.25">
      <c r="A45">
        <v>2042</v>
      </c>
      <c r="B45">
        <v>7.3764620000000001</v>
      </c>
      <c r="C45">
        <v>3.7679169999999997</v>
      </c>
      <c r="D45">
        <v>1.9501269999999999</v>
      </c>
    </row>
    <row r="46" spans="1:4" x14ac:dyDescent="0.25">
      <c r="A46">
        <v>2043</v>
      </c>
      <c r="B46">
        <v>7.3692530000000005</v>
      </c>
      <c r="C46">
        <v>3.7156189999999998</v>
      </c>
      <c r="D46">
        <v>1.9008929999999999</v>
      </c>
    </row>
    <row r="47" spans="1:4" x14ac:dyDescent="0.25">
      <c r="A47">
        <v>2044</v>
      </c>
      <c r="B47">
        <v>7.3510050000000007</v>
      </c>
      <c r="C47">
        <v>3.68214</v>
      </c>
      <c r="D47">
        <v>1.8649520000000002</v>
      </c>
    </row>
    <row r="48" spans="1:4" x14ac:dyDescent="0.25">
      <c r="A48">
        <v>2045</v>
      </c>
      <c r="B48">
        <v>7.3327290000000005</v>
      </c>
      <c r="C48">
        <v>3.657368</v>
      </c>
      <c r="D48">
        <v>1.8275960000000002</v>
      </c>
    </row>
    <row r="49" spans="1:4" x14ac:dyDescent="0.25">
      <c r="A49">
        <v>2046</v>
      </c>
      <c r="B49">
        <v>7.3135550000000009</v>
      </c>
      <c r="C49">
        <v>3.6332209999999998</v>
      </c>
      <c r="D49">
        <v>1.788486</v>
      </c>
    </row>
    <row r="50" spans="1:4" x14ac:dyDescent="0.25">
      <c r="A50">
        <v>2047</v>
      </c>
      <c r="B50">
        <v>7.2912239999999997</v>
      </c>
      <c r="C50">
        <v>3.606144</v>
      </c>
      <c r="D50">
        <v>1.7477499999999999</v>
      </c>
    </row>
    <row r="51" spans="1:4" x14ac:dyDescent="0.25">
      <c r="A51">
        <v>2048</v>
      </c>
      <c r="B51">
        <v>7.2676549999999995</v>
      </c>
      <c r="C51">
        <v>3.5767239999999996</v>
      </c>
      <c r="D51">
        <v>1.7055930000000001</v>
      </c>
    </row>
    <row r="52" spans="1:4" x14ac:dyDescent="0.25">
      <c r="A52">
        <v>2049</v>
      </c>
      <c r="B52">
        <v>7.2507159999999997</v>
      </c>
      <c r="C52">
        <v>3.547593</v>
      </c>
      <c r="D52">
        <v>1.6622220000000001</v>
      </c>
    </row>
    <row r="53" spans="1:4" x14ac:dyDescent="0.25">
      <c r="A53">
        <v>2050</v>
      </c>
      <c r="B53">
        <v>7.2269220000000001</v>
      </c>
      <c r="C53">
        <v>3.5145900000000001</v>
      </c>
      <c r="D53">
        <v>1.617219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</dc:creator>
  <cp:lastModifiedBy>Colby</cp:lastModifiedBy>
  <dcterms:created xsi:type="dcterms:W3CDTF">2021-02-19T20:08:45Z</dcterms:created>
  <dcterms:modified xsi:type="dcterms:W3CDTF">2021-02-19T22:48:09Z</dcterms:modified>
</cp:coreProperties>
</file>