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90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Sheet1!$A$1:$S$98</definedName>
  </definedNames>
  <calcPr calcId="144525" concurrentCalc="0"/>
</workbook>
</file>

<file path=xl/comments1.xml><?xml version="1.0" encoding="utf-8"?>
<comments xmlns="http://schemas.openxmlformats.org/spreadsheetml/2006/main">
  <authors>
    <author>cg</author>
    <author>CGGG</author>
  </authors>
  <commentList>
    <comment ref="D1" authorId="0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为空则使用默认</t>
        </r>
      </text>
    </comment>
    <comment ref="F1" authorId="0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对应AnimationController里的PoseCode，影响待机、移动、受击等动作</t>
        </r>
      </text>
    </comment>
    <comment ref="G1" authorId="0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对应animationController里的AttackCode
</t>
        </r>
      </text>
    </comment>
    <comment ref="M1" authorId="1">
      <text>
        <r>
          <rPr>
            <b/>
            <sz val="9"/>
            <rFont val="宋体"/>
            <charset val="134"/>
          </rPr>
          <t>CGGG:</t>
        </r>
        <r>
          <rPr>
            <sz val="9"/>
            <rFont val="宋体"/>
            <charset val="134"/>
          </rPr>
          <t xml:space="preserve">
为空则不偏移，格式如0,1,0 代表Y轴偏移1
</t>
        </r>
      </text>
    </comment>
    <comment ref="P1" authorId="1">
      <text>
        <r>
          <rPr>
            <b/>
            <sz val="9"/>
            <rFont val="宋体"/>
            <charset val="134"/>
          </rPr>
          <t>CGGG:</t>
        </r>
        <r>
          <rPr>
            <sz val="9"/>
            <rFont val="宋体"/>
            <charset val="134"/>
          </rPr>
          <t xml:space="preserve">
为空则不偏移，格式如0,1,0 代表Y轴偏移1</t>
        </r>
      </text>
    </comment>
    <comment ref="S1" authorId="0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不写的话，默认载入Assets/3D/AnimationControllers/jyx2humanoidController.controller
一般只有非人型生物使用独立的控制器</t>
        </r>
      </text>
    </comment>
  </commentList>
</comments>
</file>

<file path=xl/sharedStrings.xml><?xml version="1.0" encoding="utf-8"?>
<sst xmlns="http://schemas.openxmlformats.org/spreadsheetml/2006/main" count="355" uniqueCount="156">
  <si>
    <t>代号</t>
  </si>
  <si>
    <t>对应技能</t>
  </si>
  <si>
    <t>武器绑定</t>
  </si>
  <si>
    <t>受击动作</t>
  </si>
  <si>
    <t>移动动作</t>
  </si>
  <si>
    <t>待机动作</t>
  </si>
  <si>
    <t>攻击动作</t>
  </si>
  <si>
    <t>出招动作延迟</t>
  </si>
  <si>
    <t>动画时长</t>
  </si>
  <si>
    <t>受击延迟</t>
  </si>
  <si>
    <t>施展特效</t>
  </si>
  <si>
    <t>施展特效延迟</t>
  </si>
  <si>
    <t>施展特效偏移</t>
  </si>
  <si>
    <t>格子特效</t>
  </si>
  <si>
    <t>格子特效延迟</t>
  </si>
  <si>
    <t>格子特效偏移</t>
  </si>
  <si>
    <t>音效</t>
  </si>
  <si>
    <t>音效延迟</t>
  </si>
  <si>
    <t>动画控制器</t>
  </si>
  <si>
    <t>Assets/Effects/Prefabs/Spear/Fx_Nan_Spear_Skill4.prefab</t>
  </si>
  <si>
    <t>Assets/Effects/Prefabs/HidWea/Fx_Nan_HidWea_hit.prefab</t>
  </si>
  <si>
    <t>Assets/BuildSource/sound/atk00.wav</t>
  </si>
  <si>
    <t>Assets/Effects/Prefabs/SinSword/Fx_Nan_SinSword_Skill4.prefab</t>
  </si>
  <si>
    <t>0,1,0</t>
  </si>
  <si>
    <t>Assets/Effects/Prefabs/Cudgel/Fx_Nan_Cudgel_Hit.prefab</t>
  </si>
  <si>
    <t>Assets/BuildSource/sound/atk01.wav</t>
  </si>
  <si>
    <t>Assets/Effects/Prefabs/Cudgel/Fx_Nan_Cudgel_Skill3.prefab</t>
  </si>
  <si>
    <t>@Assets/BuildSource/Animations/灵蛇拳法欧阳克待机.anim</t>
  </si>
  <si>
    <t>@Assets/BuildSource/Animations/灵蛇拳法欧阳克.anim</t>
  </si>
  <si>
    <t>Assets/Effects/Prefabs/Lute/Fx_Nan_Lute_Skill2.prefab</t>
  </si>
  <si>
    <t>Assets/Effects/Prefabs/DouKnif/Fx_Nan_DouKnif_Hit.prefab</t>
  </si>
  <si>
    <t>Assets/BuildSource/sound/e04.wav</t>
  </si>
  <si>
    <t>Assets/Effects/Prefabs/dagger/Fx_Nan_Dagger_Hit.prefab</t>
  </si>
  <si>
    <t>Assets/BuildSource/sound/e06.wav</t>
  </si>
  <si>
    <t>Assets/BuildSource/sound/atk02.wav</t>
  </si>
  <si>
    <t>Assets/BuildSource/sound/atk03.wav</t>
  </si>
  <si>
    <t>Assets/BuildSource/sound/atk20.wav</t>
  </si>
  <si>
    <t>Assets/BuildSource/sound/e15.wav</t>
  </si>
  <si>
    <t>Assets/Effects/Prefabs/hand/m-hand-Strokes01.prefab</t>
  </si>
  <si>
    <t>Assets/BuildSource/sound/e50.wav</t>
  </si>
  <si>
    <t>@Assets/BuildSource/Animations/寒冰神掌待机.anim</t>
  </si>
  <si>
    <t>@Assets/BuildSource/Animations/寒冰神掌.anim</t>
  </si>
  <si>
    <t>@Assets/BuildSource/Animations/化功大法丁春秋待机.anim</t>
  </si>
  <si>
    <t>@Assets/BuildSource/Animations/天山六阳掌丁春秋.anim</t>
  </si>
  <si>
    <t>Assets/Effects/Prefabs/SinKnif/Fx_Nan_SinKnif_Hit.prefab</t>
  </si>
  <si>
    <t>Assets/BuildSource/sound/e31.wav</t>
  </si>
  <si>
    <t>Assets/BuildSource/sound/e38.wav</t>
  </si>
  <si>
    <t>Assets/BuildSource/sound/e29.wav</t>
  </si>
  <si>
    <t>Assets/Effects/Prefabs/hand/w-hand-Strokes01.prefab</t>
  </si>
  <si>
    <t>Assets/BuildSource/sound/e17.wav</t>
  </si>
  <si>
    <t>Assets/Effects/Prefabs/hand/Fx_Nan_hand_Skill01_low.prefab</t>
  </si>
  <si>
    <t>Assets/BuildSource/sound/atk04.wav</t>
  </si>
  <si>
    <t>Assets/BuildSource/sound/e39.wav</t>
  </si>
  <si>
    <t>Assets/BuildSource/sound/e40.wav</t>
  </si>
  <si>
    <t>@Assets/BuildSource/Animations/蛤蟆功欧阳锋待机.anim</t>
  </si>
  <si>
    <t>@Assets/BuildSource/Animations/蛤蟆功欧阳锋.anim</t>
  </si>
  <si>
    <t>Assets/BuildSource/sound/atk16.wav</t>
  </si>
  <si>
    <t>@Assets/BuildSource/Animations/太玄神功待机.anim</t>
  </si>
  <si>
    <t>@Assets/BuildSource/Animations/太玄神功.anim</t>
  </si>
  <si>
    <t>Assets/Effects/Prefabs/hand/Fx_Nan_hand_Skill02_low.prefab</t>
  </si>
  <si>
    <t>Assets/BuildSource/sound/e10.wav</t>
  </si>
  <si>
    <t>@Assets/BuildSource/Animations/降龙十八掌洪七公待机.anim</t>
  </si>
  <si>
    <t>@Assets/BuildSource/Animations/降龙十八掌洪七公.anim</t>
  </si>
  <si>
    <t>Assets/Effects/Prefabs/Buff/Fx_Buff_Piaomiao.prefab</t>
  </si>
  <si>
    <t>Assets/Effects/Prefabs/Palm/Fx_Nan_Palm_Skill4.prefab</t>
  </si>
  <si>
    <t>Assets/BuildSource/sound/atk17.wav</t>
  </si>
  <si>
    <t>Assets/BuildSource/sound/e41.wav</t>
  </si>
  <si>
    <t>@Assets/BuildSource/Animations/化功大法丁春秋.anim</t>
  </si>
  <si>
    <t>Assets/BuildSource/sound/e19.wav</t>
  </si>
  <si>
    <t>Assets/BuildSource/sound/atk18.wav</t>
  </si>
  <si>
    <t>Assets/BuildSource/sound/e16.wav</t>
  </si>
  <si>
    <t>Assets/Effects/Prefabs/Leg/Fx_Nan_Leg_Skill3.prefab</t>
  </si>
  <si>
    <t>Assets/BuildSource/sound/atk06.wav</t>
  </si>
  <si>
    <t>Assets/Effects/Prefabs/dagger/Fx_Nan_Dagger_Skill3.prefab</t>
  </si>
  <si>
    <t>Assets/BuildSource/sound/atk13.wav</t>
  </si>
  <si>
    <t>Assets/BuildSource/sound/atk12.wav</t>
  </si>
  <si>
    <t>Assets/BuildSource/sound/e48.wav</t>
  </si>
  <si>
    <t>@Assets/BuildSource/Animations/泰山十八盘待机.anim</t>
  </si>
  <si>
    <t>@Assets/BuildSource/Animations/泰山十八盘.anim</t>
  </si>
  <si>
    <t>Assets/BuildSource/sound/e23.wav</t>
  </si>
  <si>
    <t>Assets/BuildSource/sound/e47.wav</t>
  </si>
  <si>
    <t>Assets/BuildSource/sound/atk14.wav</t>
  </si>
  <si>
    <t>Assets/BuildSource/sound/e28.wav</t>
  </si>
  <si>
    <t>Assets/BuildSource/sound/e49.wav</t>
  </si>
  <si>
    <t>Assets/BuildSource/sound/e24.wav</t>
  </si>
  <si>
    <t>Assets/BuildSource/sound/e33.wav</t>
  </si>
  <si>
    <t>@Assets/BuildSource/Animations/灭绝剑法移动.anim</t>
  </si>
  <si>
    <t>@Assets/BuildSource/Animations/灭绝剑法待机.anim</t>
  </si>
  <si>
    <t>@Assets/BuildSource/Animations/灭绝剑法.anim</t>
  </si>
  <si>
    <t>Assets/BuildSource/sound/e25.wav</t>
  </si>
  <si>
    <t>Assets/Effects/Prefabs/BigSword/Fx_Nan_BigSword_Skill3.prefab</t>
  </si>
  <si>
    <t>Assets/BuildSource/sound/e21.wav</t>
  </si>
  <si>
    <t>Assets/BuildSource/sound/e37.wav</t>
  </si>
  <si>
    <t>Assets/BuildSource/sound/e34.wav</t>
  </si>
  <si>
    <t>@Assets/BuildSource/Animations/玉箫剑法程英待机.anim</t>
  </si>
  <si>
    <t>@Assets/BuildSource/Animations/玉箫剑法程英.anim</t>
  </si>
  <si>
    <t>Assets/BuildSource/sound/e11.wav</t>
  </si>
  <si>
    <t>Assets/BuildSource/sound/e44.wav</t>
  </si>
  <si>
    <t>Assets/BuildSource/sound/e26.wav</t>
  </si>
  <si>
    <t>Assets/BuildSource/sound/e35.wav</t>
  </si>
  <si>
    <t>@Assets/BuildSource/Animations/独孤九剑移动.anim</t>
  </si>
  <si>
    <t>@Assets/BuildSource/Animations/独孤九剑待机.anim</t>
  </si>
  <si>
    <t>@Assets/BuildSource/Animations/独孤九剑.anim</t>
  </si>
  <si>
    <t>Assets/Jyx2Effect/Prefabs/eft006.prefab</t>
  </si>
  <si>
    <t>Assets/BuildSource/sound/e46.wav</t>
  </si>
  <si>
    <t>Assets/Effects/Prefabs/DouKnif/Fx_Nan_DouKnif_Skill4.prefab</t>
  </si>
  <si>
    <t>Assets/BuildSource/sound/e43.wav</t>
  </si>
  <si>
    <t>@Assets/BuildSource/Animations/血刀大法移动.anim</t>
  </si>
  <si>
    <t>@Assets/BuildSource/Animations/血刀大法待机.anim</t>
  </si>
  <si>
    <t>@Assets/BuildSource/Animations/血刀大法.anim</t>
  </si>
  <si>
    <t>Assets/BuildSource/sound/e12.wav</t>
  </si>
  <si>
    <t>@Assets/BuildSource/Animations/狂风刀法移动.anim</t>
  </si>
  <si>
    <t>@Assets/BuildSource/Animations/狂风刀法待机.anim</t>
  </si>
  <si>
    <t>@Assets/BuildSource/Animations/狂风刀法.anim</t>
  </si>
  <si>
    <t>Assets/BuildSource/sound/e45.wav</t>
  </si>
  <si>
    <t>Assets/BuildSource/sound/e20.wav</t>
  </si>
  <si>
    <t>Assets/BuildSource/sound/e13.wav</t>
  </si>
  <si>
    <t>@Assets/BuildSource/Animations/胡家刀法移动.anim</t>
  </si>
  <si>
    <t>@Assets/BuildSource/Animations/胡家刀法待机.anim</t>
  </si>
  <si>
    <t>@Assets/BuildSource/Animations/胡家刀法.anim</t>
  </si>
  <si>
    <t>Assets/BuildSource/sound/atk05.wav</t>
  </si>
  <si>
    <t>Assets/BuildSource/sound/e42.wav</t>
  </si>
  <si>
    <t>Assets/BuildSource/sound/atk10.wav</t>
  </si>
  <si>
    <t>Assets/BuildSource/sound/atk08.wav</t>
  </si>
  <si>
    <t>Assets/BuildSource/sound/e14.wav</t>
  </si>
  <si>
    <t>Assets/BuildSource/sound/atk09.wav</t>
  </si>
  <si>
    <t>Assets/BuildSource/sound/atk07.wav</t>
  </si>
  <si>
    <t>Assets/BuildSource/sound/e52.wav</t>
  </si>
  <si>
    <t>Assets/BuildSource/sound/e51.wav</t>
  </si>
  <si>
    <t>Assets/BuildSource/AnimationControllers/鳄鱼_controller.controller</t>
  </si>
  <si>
    <t>Assets/BuildSource/AnimationControllers/火蜘蛛controller.controller</t>
  </si>
  <si>
    <t>Assets/BuildSource/sound/e08.wav</t>
  </si>
  <si>
    <t>Assets/BuildSource/sound/atk19.wav</t>
  </si>
  <si>
    <t>Assets/BuildSource/AnimationControllers/蛇_controller.controller</t>
  </si>
  <si>
    <t>@Assets/BuildSource/Animations/金花婆婆待机.anim</t>
  </si>
  <si>
    <t>@Assets/BuildSource/Animations/金花婆婆攻击.anim</t>
  </si>
  <si>
    <t>Assets/BuildSource/sound/e09.wav</t>
  </si>
  <si>
    <t>@Assets/BuildSource/Animations/打狗棒法黄蓉待机.anim</t>
  </si>
  <si>
    <t>@Assets/BuildSource/Animations/打狗棒法黄蓉.anim</t>
  </si>
  <si>
    <t>Assets/BuildSource/sound/atk11.wav</t>
  </si>
  <si>
    <t>@Assets/BuildSource/Animations/松风剑法移动.anim</t>
  </si>
  <si>
    <t>@Assets/BuildSource/Animations/松风剑法待机.anim</t>
  </si>
  <si>
    <t>@Assets/BuildSource/Animations/松风剑法.anim</t>
  </si>
  <si>
    <t>@Assets/BuildSource/Animations/平一指待机.anim</t>
  </si>
  <si>
    <t>@Assets/BuildSource/Animations/平一指普通攻击.anim</t>
  </si>
  <si>
    <t>@Assets/BuildSource/Animations/九阳神功移动.anim</t>
  </si>
  <si>
    <t>@Assets/BuildSource/Animations/九阳神功待机.anim</t>
  </si>
  <si>
    <t>@Assets/BuildSource/Animations/九阳神功.anim</t>
  </si>
  <si>
    <t>用毒</t>
  </si>
  <si>
    <t>Assets/BuildSource/sound/e30.wav</t>
  </si>
  <si>
    <t>解毒</t>
  </si>
  <si>
    <t>Assets/BuildSource/sound/e36.wav</t>
  </si>
  <si>
    <t>医疗</t>
  </si>
  <si>
    <t>@Assets/BuildSource/Animations/平一指治疗.anim</t>
  </si>
  <si>
    <t>Assets/BuildSource/sound/atk24.wav</t>
  </si>
  <si>
    <t>Assets/BuildSource/AnimationControllers/青蛙_controller.controller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</si>
</sst>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6">
    <font>
      <sz val="11"/>
      <color indexed="8"/>
      <name val="宋体"/>
      <charset val="134"/>
    </font>
    <font>
      <sz val="10"/>
      <color indexed="8"/>
      <name val="Arial"/>
      <charset val="134"/>
    </font>
    <font>
      <sz val="10"/>
      <color rgb="FF000000"/>
      <name val="宋体"/>
      <charset val="134"/>
    </font>
    <font>
      <sz val="10"/>
      <color rgb="FF000000"/>
      <name val="Arial"/>
      <charset val="134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19" borderId="5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20" fillId="8" borderId="4" applyNumberFormat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right" vertical="center"/>
    </xf>
    <xf numFmtId="0" fontId="0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YX2&#27494;&#2115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</sheetNames>
    <sheetDataSet>
      <sheetData sheetId="0">
        <row r="1">
          <cell r="A1" t="str">
            <v>代号</v>
          </cell>
          <cell r="B1" t="str">
            <v>名称</v>
          </cell>
        </row>
        <row r="2">
          <cell r="A2">
            <v>0</v>
          </cell>
          <cell r="B2" t="str">
            <v>普通攻击</v>
          </cell>
        </row>
        <row r="3">
          <cell r="A3">
            <v>1</v>
          </cell>
          <cell r="B3" t="str">
            <v>野球拳</v>
          </cell>
        </row>
        <row r="4">
          <cell r="A4">
            <v>2</v>
          </cell>
          <cell r="B4" t="str">
            <v>武当长拳</v>
          </cell>
        </row>
        <row r="5">
          <cell r="A5">
            <v>3</v>
          </cell>
          <cell r="B5" t="str">
            <v>罗汉拳</v>
          </cell>
        </row>
        <row r="6">
          <cell r="A6">
            <v>4</v>
          </cell>
          <cell r="B6" t="str">
            <v>灵蛇拳</v>
          </cell>
        </row>
        <row r="7">
          <cell r="A7">
            <v>5</v>
          </cell>
          <cell r="B7" t="str">
            <v>神王毒掌</v>
          </cell>
        </row>
        <row r="8">
          <cell r="A8">
            <v>6</v>
          </cell>
          <cell r="B8" t="str">
            <v>七伤拳</v>
          </cell>
        </row>
        <row r="9">
          <cell r="A9">
            <v>7</v>
          </cell>
          <cell r="B9" t="str">
            <v>混元掌</v>
          </cell>
        </row>
        <row r="10">
          <cell r="A10">
            <v>8</v>
          </cell>
          <cell r="B10" t="str">
            <v>寒冰绵掌</v>
          </cell>
        </row>
        <row r="11">
          <cell r="A11">
            <v>9</v>
          </cell>
          <cell r="B11" t="str">
            <v>鹰爪功</v>
          </cell>
        </row>
        <row r="12">
          <cell r="A12">
            <v>10</v>
          </cell>
          <cell r="B12" t="str">
            <v>逍遥掌</v>
          </cell>
        </row>
        <row r="13">
          <cell r="A13">
            <v>11</v>
          </cell>
          <cell r="B13" t="str">
            <v>铁掌</v>
          </cell>
        </row>
        <row r="14">
          <cell r="A14">
            <v>12</v>
          </cell>
          <cell r="B14" t="str">
            <v>幻阴指</v>
          </cell>
        </row>
        <row r="15">
          <cell r="A15">
            <v>13</v>
          </cell>
          <cell r="B15" t="str">
            <v>寒冰神掌</v>
          </cell>
        </row>
        <row r="16">
          <cell r="A16">
            <v>14</v>
          </cell>
          <cell r="B16" t="str">
            <v>千手如来掌</v>
          </cell>
        </row>
        <row r="17">
          <cell r="A17">
            <v>15</v>
          </cell>
          <cell r="B17" t="str">
            <v>天山六阳掌</v>
          </cell>
        </row>
        <row r="18">
          <cell r="A18">
            <v>16</v>
          </cell>
          <cell r="B18" t="str">
            <v>玄冥神掌</v>
          </cell>
        </row>
        <row r="19">
          <cell r="A19">
            <v>17</v>
          </cell>
          <cell r="B19" t="str">
            <v>冰蚕毒掌</v>
          </cell>
        </row>
        <row r="20">
          <cell r="A20">
            <v>18</v>
          </cell>
          <cell r="B20" t="str">
            <v>龙象般若功</v>
          </cell>
        </row>
        <row r="21">
          <cell r="A21">
            <v>19</v>
          </cell>
          <cell r="B21" t="str">
            <v>一阳指</v>
          </cell>
        </row>
        <row r="22">
          <cell r="A22">
            <v>20</v>
          </cell>
          <cell r="B22" t="str">
            <v>太极拳</v>
          </cell>
        </row>
        <row r="23">
          <cell r="A23">
            <v>21</v>
          </cell>
          <cell r="B23" t="str">
            <v>空明拳</v>
          </cell>
        </row>
        <row r="24">
          <cell r="A24">
            <v>22</v>
          </cell>
          <cell r="B24" t="str">
            <v>蛤蟆功</v>
          </cell>
        </row>
        <row r="25">
          <cell r="A25">
            <v>23</v>
          </cell>
          <cell r="B25" t="str">
            <v>太玄神功</v>
          </cell>
        </row>
        <row r="26">
          <cell r="A26">
            <v>24</v>
          </cell>
          <cell r="B26" t="str">
            <v>黯然销魂掌</v>
          </cell>
        </row>
        <row r="27">
          <cell r="A27">
            <v>25</v>
          </cell>
          <cell r="B27" t="str">
            <v>降龙十八掌</v>
          </cell>
        </row>
        <row r="28">
          <cell r="A28">
            <v>26</v>
          </cell>
          <cell r="B28" t="str">
            <v>葵花神功</v>
          </cell>
        </row>
        <row r="29">
          <cell r="A29">
            <v>27</v>
          </cell>
          <cell r="B29" t="str">
            <v>化功大法</v>
          </cell>
        </row>
        <row r="30">
          <cell r="A30">
            <v>28</v>
          </cell>
          <cell r="B30" t="str">
            <v>吸星大法</v>
          </cell>
        </row>
        <row r="31">
          <cell r="A31">
            <v>29</v>
          </cell>
          <cell r="B31" t="str">
            <v>北冥神功</v>
          </cell>
        </row>
        <row r="32">
          <cell r="A32">
            <v>30</v>
          </cell>
          <cell r="B32" t="str">
            <v>六脉神剑</v>
          </cell>
        </row>
        <row r="33">
          <cell r="A33">
            <v>31</v>
          </cell>
          <cell r="B33" t="str">
            <v>躺尸剑法</v>
          </cell>
        </row>
        <row r="34">
          <cell r="A34">
            <v>32</v>
          </cell>
          <cell r="B34" t="str">
            <v>青城剑法</v>
          </cell>
        </row>
        <row r="35">
          <cell r="A35">
            <v>33</v>
          </cell>
          <cell r="B35" t="str">
            <v>冰雪剑法</v>
          </cell>
        </row>
        <row r="36">
          <cell r="A36">
            <v>34</v>
          </cell>
          <cell r="B36" t="str">
            <v>恒山剑法</v>
          </cell>
        </row>
        <row r="37">
          <cell r="A37">
            <v>35</v>
          </cell>
          <cell r="B37" t="str">
            <v>泰山剑法</v>
          </cell>
        </row>
        <row r="38">
          <cell r="A38">
            <v>36</v>
          </cell>
          <cell r="B38" t="str">
            <v>衡山剑法</v>
          </cell>
        </row>
        <row r="39">
          <cell r="A39">
            <v>37</v>
          </cell>
          <cell r="B39" t="str">
            <v>华山剑法</v>
          </cell>
        </row>
        <row r="40">
          <cell r="A40">
            <v>38</v>
          </cell>
          <cell r="B40" t="str">
            <v>嵩山剑法</v>
          </cell>
        </row>
        <row r="41">
          <cell r="A41">
            <v>39</v>
          </cell>
          <cell r="B41" t="str">
            <v>全真剑法</v>
          </cell>
        </row>
        <row r="42">
          <cell r="A42">
            <v>40</v>
          </cell>
          <cell r="B42" t="str">
            <v>峨嵋剑法</v>
          </cell>
        </row>
        <row r="43">
          <cell r="A43">
            <v>41</v>
          </cell>
          <cell r="B43" t="str">
            <v>武当剑法</v>
          </cell>
        </row>
        <row r="44">
          <cell r="A44">
            <v>42</v>
          </cell>
          <cell r="B44" t="str">
            <v>万花剑法</v>
          </cell>
        </row>
        <row r="45">
          <cell r="A45">
            <v>43</v>
          </cell>
          <cell r="B45" t="str">
            <v>泼墨剑法</v>
          </cell>
        </row>
        <row r="46">
          <cell r="A46">
            <v>44</v>
          </cell>
          <cell r="B46" t="str">
            <v>雪山剑法</v>
          </cell>
        </row>
        <row r="47">
          <cell r="A47">
            <v>45</v>
          </cell>
          <cell r="B47" t="str">
            <v>泰山十八盘</v>
          </cell>
        </row>
        <row r="48">
          <cell r="A48">
            <v>46</v>
          </cell>
          <cell r="B48" t="str">
            <v>回峰落雁剑</v>
          </cell>
        </row>
        <row r="49">
          <cell r="A49">
            <v>47</v>
          </cell>
          <cell r="B49" t="str">
            <v>两仪剑法</v>
          </cell>
        </row>
        <row r="50">
          <cell r="A50">
            <v>48</v>
          </cell>
          <cell r="B50" t="str">
            <v>太岳三青峰</v>
          </cell>
        </row>
        <row r="51">
          <cell r="A51">
            <v>49</v>
          </cell>
          <cell r="B51" t="str">
            <v>玉女素心剑</v>
          </cell>
        </row>
        <row r="52">
          <cell r="A52">
            <v>50</v>
          </cell>
          <cell r="B52" t="str">
            <v>逍遥剑法</v>
          </cell>
        </row>
        <row r="53">
          <cell r="A53">
            <v>51</v>
          </cell>
          <cell r="B53" t="str">
            <v>慕容剑法</v>
          </cell>
        </row>
        <row r="54">
          <cell r="A54">
            <v>52</v>
          </cell>
          <cell r="B54" t="str">
            <v>倚天剑法</v>
          </cell>
        </row>
        <row r="55">
          <cell r="A55">
            <v>53</v>
          </cell>
          <cell r="B55" t="str">
            <v>七星剑法</v>
          </cell>
        </row>
        <row r="56">
          <cell r="A56">
            <v>54</v>
          </cell>
          <cell r="B56" t="str">
            <v>金蛇剑法</v>
          </cell>
        </row>
        <row r="57">
          <cell r="A57">
            <v>55</v>
          </cell>
          <cell r="B57" t="str">
            <v>苗家剑法</v>
          </cell>
        </row>
        <row r="58">
          <cell r="A58">
            <v>56</v>
          </cell>
          <cell r="B58" t="str">
            <v>玉箫剑法</v>
          </cell>
        </row>
        <row r="59">
          <cell r="A59">
            <v>57</v>
          </cell>
          <cell r="B59" t="str">
            <v>玄铁剑法</v>
          </cell>
        </row>
        <row r="60">
          <cell r="A60">
            <v>58</v>
          </cell>
          <cell r="B60" t="str">
            <v>太极剑法</v>
          </cell>
        </row>
        <row r="61">
          <cell r="A61">
            <v>59</v>
          </cell>
          <cell r="B61" t="str">
            <v>达摩剑法</v>
          </cell>
        </row>
        <row r="62">
          <cell r="A62">
            <v>60</v>
          </cell>
          <cell r="B62" t="str">
            <v>辟邪剑法</v>
          </cell>
        </row>
        <row r="63">
          <cell r="A63">
            <v>61</v>
          </cell>
          <cell r="B63" t="str">
            <v>独孤九剑</v>
          </cell>
        </row>
        <row r="64">
          <cell r="A64">
            <v>62</v>
          </cell>
          <cell r="B64" t="str">
            <v>西瓜刀法</v>
          </cell>
        </row>
        <row r="65">
          <cell r="A65">
            <v>63</v>
          </cell>
          <cell r="B65" t="str">
            <v>血刀大法</v>
          </cell>
        </row>
        <row r="66">
          <cell r="A66">
            <v>64</v>
          </cell>
          <cell r="B66" t="str">
            <v>狂风刀法</v>
          </cell>
        </row>
        <row r="67">
          <cell r="A67">
            <v>65</v>
          </cell>
          <cell r="B67" t="str">
            <v>反两仪刀法</v>
          </cell>
        </row>
        <row r="68">
          <cell r="A68">
            <v>66</v>
          </cell>
          <cell r="B68" t="str">
            <v>火焰刀法</v>
          </cell>
        </row>
        <row r="69">
          <cell r="A69">
            <v>67</v>
          </cell>
          <cell r="B69" t="str">
            <v>胡家刀法</v>
          </cell>
        </row>
        <row r="70">
          <cell r="A70">
            <v>68</v>
          </cell>
          <cell r="B70" t="str">
            <v>霹雳刀法</v>
          </cell>
        </row>
        <row r="71">
          <cell r="A71">
            <v>69</v>
          </cell>
          <cell r="B71" t="str">
            <v>神龙双勾</v>
          </cell>
        </row>
        <row r="72">
          <cell r="A72">
            <v>70</v>
          </cell>
          <cell r="B72" t="str">
            <v>大轮杖法</v>
          </cell>
        </row>
        <row r="73">
          <cell r="A73">
            <v>71</v>
          </cell>
          <cell r="B73" t="str">
            <v>怪异武器</v>
          </cell>
        </row>
        <row r="74">
          <cell r="A74">
            <v>72</v>
          </cell>
          <cell r="B74" t="str">
            <v>炼心弹</v>
          </cell>
        </row>
        <row r="75">
          <cell r="A75">
            <v>73</v>
          </cell>
          <cell r="B75" t="str">
            <v>叫化棍法</v>
          </cell>
        </row>
        <row r="76">
          <cell r="A76">
            <v>74</v>
          </cell>
          <cell r="B76" t="str">
            <v>火焰发射器</v>
          </cell>
        </row>
        <row r="77">
          <cell r="A77">
            <v>75</v>
          </cell>
          <cell r="B77" t="str">
            <v>鳄鱼</v>
          </cell>
        </row>
        <row r="78">
          <cell r="A78">
            <v>76</v>
          </cell>
          <cell r="B78" t="str">
            <v>大蜘珠</v>
          </cell>
        </row>
        <row r="79">
          <cell r="A79">
            <v>77</v>
          </cell>
          <cell r="B79" t="str">
            <v>毒龙鞭法</v>
          </cell>
        </row>
        <row r="80">
          <cell r="A80">
            <v>78</v>
          </cell>
          <cell r="B80" t="str">
            <v>黄沙万里鞭</v>
          </cell>
        </row>
        <row r="81">
          <cell r="A81">
            <v>79</v>
          </cell>
          <cell r="B81" t="str">
            <v>雪怪</v>
          </cell>
        </row>
        <row r="82">
          <cell r="A82">
            <v>80</v>
          </cell>
          <cell r="B82" t="str">
            <v>判官笔</v>
          </cell>
        </row>
        <row r="83">
          <cell r="A83">
            <v>81</v>
          </cell>
          <cell r="B83" t="str">
            <v>持棋盘</v>
          </cell>
        </row>
        <row r="84">
          <cell r="A84">
            <v>82</v>
          </cell>
          <cell r="B84" t="str">
            <v>大剪刀</v>
          </cell>
        </row>
        <row r="85">
          <cell r="A85">
            <v>83</v>
          </cell>
          <cell r="B85" t="str">
            <v>持瑶琴</v>
          </cell>
        </row>
        <row r="86">
          <cell r="A86">
            <v>84</v>
          </cell>
          <cell r="B86" t="str">
            <v>大蟒蛇</v>
          </cell>
        </row>
        <row r="87">
          <cell r="A87">
            <v>85</v>
          </cell>
          <cell r="B87" t="str">
            <v>金花杖法</v>
          </cell>
        </row>
        <row r="88">
          <cell r="A88">
            <v>86</v>
          </cell>
          <cell r="B88" t="str">
            <v>神龙鹿杖</v>
          </cell>
        </row>
        <row r="89">
          <cell r="A89">
            <v>87</v>
          </cell>
          <cell r="B89" t="str">
            <v>打狗棍法</v>
          </cell>
        </row>
        <row r="90">
          <cell r="A90">
            <v>88</v>
          </cell>
          <cell r="B90" t="str">
            <v>五轮大法</v>
          </cell>
        </row>
        <row r="91">
          <cell r="A91">
            <v>89</v>
          </cell>
          <cell r="B91" t="str">
            <v>松风剑法</v>
          </cell>
        </row>
        <row r="92">
          <cell r="A92">
            <v>90</v>
          </cell>
          <cell r="B92" t="str">
            <v>普通攻击</v>
          </cell>
        </row>
        <row r="93">
          <cell r="A93">
            <v>91</v>
          </cell>
          <cell r="B93" t="str">
            <v>狮子吼</v>
          </cell>
        </row>
        <row r="94">
          <cell r="A94">
            <v>92</v>
          </cell>
          <cell r="B94" t="str">
            <v>九阳神功</v>
          </cell>
        </row>
        <row r="95">
          <cell r="A95">
            <v>93</v>
          </cell>
          <cell r="B95" t="str">
            <v>用毒</v>
          </cell>
        </row>
        <row r="96">
          <cell r="A96">
            <v>94</v>
          </cell>
          <cell r="B96" t="str">
            <v>解毒</v>
          </cell>
        </row>
        <row r="97">
          <cell r="A97">
            <v>95</v>
          </cell>
          <cell r="B97" t="str">
            <v>医疗</v>
          </cell>
        </row>
        <row r="98">
          <cell r="A98">
            <v>96</v>
          </cell>
          <cell r="B98" t="str">
            <v>蟒牯朱蛤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8"/>
  <sheetViews>
    <sheetView tabSelected="1" workbookViewId="0">
      <pane xSplit="2" ySplit="1" topLeftCell="C6" activePane="bottomRight" state="frozen"/>
      <selection/>
      <selection pane="topRight"/>
      <selection pane="bottomLeft"/>
      <selection pane="bottomRight" activeCell="G6" sqref="G6"/>
    </sheetView>
  </sheetViews>
  <sheetFormatPr defaultColWidth="9" defaultRowHeight="13.5"/>
  <cols>
    <col min="1" max="2" width="9" style="2"/>
    <col min="3" max="3" width="8.125" style="3" customWidth="1"/>
    <col min="4" max="4" width="19.25" style="4" customWidth="1"/>
    <col min="5" max="5" width="18.625" style="4" customWidth="1"/>
    <col min="6" max="6" width="28.125" style="4" customWidth="1"/>
    <col min="7" max="7" width="27.625" style="4" customWidth="1"/>
    <col min="8" max="8" width="12.625" style="5" customWidth="1"/>
    <col min="11" max="11" width="18.375" style="6" customWidth="1"/>
    <col min="12" max="12" width="12.75" customWidth="1"/>
    <col min="13" max="13" width="12.75" style="7" customWidth="1"/>
    <col min="14" max="14" width="16.375" style="6" customWidth="1"/>
    <col min="15" max="15" width="11.875" customWidth="1"/>
    <col min="16" max="16" width="11.875" style="7" customWidth="1"/>
    <col min="17" max="17" width="23.75" style="6" customWidth="1"/>
    <col min="19" max="19" width="43.75" style="4" customWidth="1"/>
  </cols>
  <sheetData>
    <row r="1" spans="1:19">
      <c r="A1" s="8" t="s">
        <v>0</v>
      </c>
      <c r="B1" s="9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t="s">
        <v>8</v>
      </c>
      <c r="J1" t="s">
        <v>9</v>
      </c>
      <c r="K1" s="6" t="s">
        <v>10</v>
      </c>
      <c r="L1" t="s">
        <v>11</v>
      </c>
      <c r="M1" s="7" t="s">
        <v>12</v>
      </c>
      <c r="N1" s="6" t="s">
        <v>13</v>
      </c>
      <c r="O1" t="s">
        <v>14</v>
      </c>
      <c r="P1" s="7" t="s">
        <v>15</v>
      </c>
      <c r="Q1" s="6" t="s">
        <v>16</v>
      </c>
      <c r="R1" t="s">
        <v>17</v>
      </c>
      <c r="S1" s="4" t="s">
        <v>18</v>
      </c>
    </row>
    <row r="2" ht="54" spans="1:18">
      <c r="A2" s="8">
        <v>0</v>
      </c>
      <c r="B2" s="10" t="str">
        <f>VLOOKUP(A2,[1]main!$A:$B,2,FALSE)</f>
        <v>普通攻击</v>
      </c>
      <c r="C2" s="3">
        <v>0</v>
      </c>
      <c r="E2" s="4">
        <v>1</v>
      </c>
      <c r="F2" s="4">
        <v>1</v>
      </c>
      <c r="G2" s="4">
        <v>1</v>
      </c>
      <c r="H2" s="11">
        <v>0</v>
      </c>
      <c r="I2">
        <v>1</v>
      </c>
      <c r="J2">
        <v>0.7</v>
      </c>
      <c r="K2" s="6" t="s">
        <v>19</v>
      </c>
      <c r="L2">
        <v>0.2</v>
      </c>
      <c r="N2" s="6" t="s">
        <v>20</v>
      </c>
      <c r="O2">
        <v>0.6</v>
      </c>
      <c r="Q2" s="18" t="s">
        <v>21</v>
      </c>
      <c r="R2">
        <v>0.4</v>
      </c>
    </row>
    <row r="3" s="1" customFormat="1" ht="54" spans="1:19">
      <c r="A3" s="12">
        <v>1</v>
      </c>
      <c r="B3" s="13" t="str">
        <f>VLOOKUP(A3,[1]main!$A:$B,2,FALSE)</f>
        <v>野球拳</v>
      </c>
      <c r="C3" s="14">
        <v>0</v>
      </c>
      <c r="D3" s="15"/>
      <c r="E3" s="15">
        <v>17</v>
      </c>
      <c r="F3" s="15">
        <v>17</v>
      </c>
      <c r="G3" s="4">
        <v>1</v>
      </c>
      <c r="H3" s="11">
        <v>0</v>
      </c>
      <c r="I3" s="1">
        <v>1.5</v>
      </c>
      <c r="J3" s="1">
        <v>1</v>
      </c>
      <c r="K3" s="16" t="s">
        <v>22</v>
      </c>
      <c r="L3" s="1">
        <v>0</v>
      </c>
      <c r="M3" s="17"/>
      <c r="N3" s="16" t="s">
        <v>20</v>
      </c>
      <c r="O3" s="1">
        <v>0.8</v>
      </c>
      <c r="P3" s="17" t="s">
        <v>23</v>
      </c>
      <c r="Q3" s="18" t="s">
        <v>21</v>
      </c>
      <c r="R3" s="1">
        <v>0.6</v>
      </c>
      <c r="S3" s="15"/>
    </row>
    <row r="4" ht="54" spans="1:18">
      <c r="A4" s="8">
        <v>2</v>
      </c>
      <c r="B4" s="10" t="str">
        <f>VLOOKUP(A4,[1]main!$A:$B,2,FALSE)</f>
        <v>武当长拳</v>
      </c>
      <c r="C4" s="3">
        <v>0</v>
      </c>
      <c r="E4" s="4">
        <v>17</v>
      </c>
      <c r="F4" s="4">
        <v>17</v>
      </c>
      <c r="G4" s="4">
        <v>1</v>
      </c>
      <c r="H4" s="5">
        <v>0</v>
      </c>
      <c r="I4">
        <v>1</v>
      </c>
      <c r="J4">
        <v>0.7</v>
      </c>
      <c r="K4" s="6" t="s">
        <v>19</v>
      </c>
      <c r="L4">
        <v>0</v>
      </c>
      <c r="N4" s="6" t="s">
        <v>24</v>
      </c>
      <c r="O4">
        <v>0.6</v>
      </c>
      <c r="Q4" s="18" t="s">
        <v>25</v>
      </c>
      <c r="R4">
        <v>0.4</v>
      </c>
    </row>
    <row r="5" ht="54" spans="1:18">
      <c r="A5" s="8">
        <v>3</v>
      </c>
      <c r="B5" s="10" t="str">
        <f>VLOOKUP(A5,[1]main!$A:$B,2,FALSE)</f>
        <v>罗汉拳</v>
      </c>
      <c r="C5" s="3">
        <v>0</v>
      </c>
      <c r="E5" s="4">
        <v>5</v>
      </c>
      <c r="F5" s="4">
        <v>5</v>
      </c>
      <c r="G5" s="4">
        <v>1</v>
      </c>
      <c r="H5" s="5">
        <v>0</v>
      </c>
      <c r="I5">
        <v>1</v>
      </c>
      <c r="J5">
        <v>0.7</v>
      </c>
      <c r="K5" s="6" t="s">
        <v>26</v>
      </c>
      <c r="L5">
        <v>0</v>
      </c>
      <c r="N5" s="6" t="s">
        <v>24</v>
      </c>
      <c r="O5">
        <v>0.6</v>
      </c>
      <c r="Q5" s="18" t="s">
        <v>25</v>
      </c>
      <c r="R5">
        <v>0.4</v>
      </c>
    </row>
    <row r="6" ht="54" spans="1:18">
      <c r="A6" s="8">
        <v>4</v>
      </c>
      <c r="B6" s="10" t="str">
        <f>VLOOKUP(A6,[1]main!$A:$B,2,FALSE)</f>
        <v>灵蛇拳</v>
      </c>
      <c r="C6" s="3">
        <v>0</v>
      </c>
      <c r="E6" s="4">
        <v>19</v>
      </c>
      <c r="F6" s="4" t="s">
        <v>27</v>
      </c>
      <c r="G6" s="4" t="s">
        <v>28</v>
      </c>
      <c r="H6" s="5">
        <v>0</v>
      </c>
      <c r="I6">
        <v>1</v>
      </c>
      <c r="J6">
        <v>0.7</v>
      </c>
      <c r="K6" s="6" t="s">
        <v>29</v>
      </c>
      <c r="L6">
        <v>0</v>
      </c>
      <c r="N6" s="6" t="s">
        <v>30</v>
      </c>
      <c r="O6">
        <v>0.6</v>
      </c>
      <c r="Q6" s="18" t="s">
        <v>31</v>
      </c>
      <c r="R6">
        <v>0.4</v>
      </c>
    </row>
    <row r="7" ht="54" spans="1:18">
      <c r="A7" s="8">
        <v>5</v>
      </c>
      <c r="B7" s="10" t="str">
        <f>VLOOKUP(A7,[1]main!$A:$B,2,FALSE)</f>
        <v>神王毒掌</v>
      </c>
      <c r="C7" s="3">
        <v>0</v>
      </c>
      <c r="E7" s="4">
        <v>9</v>
      </c>
      <c r="F7" s="4">
        <v>9</v>
      </c>
      <c r="G7" s="4">
        <v>5</v>
      </c>
      <c r="H7" s="5">
        <v>0</v>
      </c>
      <c r="I7">
        <v>1.5</v>
      </c>
      <c r="J7">
        <v>1.1</v>
      </c>
      <c r="K7" s="6" t="s">
        <v>29</v>
      </c>
      <c r="L7">
        <v>0</v>
      </c>
      <c r="N7" s="6" t="s">
        <v>32</v>
      </c>
      <c r="O7">
        <v>0.9</v>
      </c>
      <c r="Q7" s="18" t="s">
        <v>33</v>
      </c>
      <c r="R7">
        <v>0.6</v>
      </c>
    </row>
    <row r="8" ht="54" spans="1:18">
      <c r="A8" s="8">
        <v>6</v>
      </c>
      <c r="B8" s="10" t="str">
        <f>VLOOKUP(A8,[1]main!$A:$B,2,FALSE)</f>
        <v>七伤拳</v>
      </c>
      <c r="C8" s="3">
        <v>0</v>
      </c>
      <c r="E8" s="4">
        <v>7</v>
      </c>
      <c r="F8" s="4">
        <v>7</v>
      </c>
      <c r="G8" s="4">
        <v>6</v>
      </c>
      <c r="H8" s="5">
        <v>0</v>
      </c>
      <c r="I8">
        <v>1.5</v>
      </c>
      <c r="J8">
        <v>1.1</v>
      </c>
      <c r="K8" s="6" t="s">
        <v>26</v>
      </c>
      <c r="L8">
        <v>0</v>
      </c>
      <c r="N8" s="6" t="s">
        <v>20</v>
      </c>
      <c r="O8">
        <v>0.9</v>
      </c>
      <c r="Q8" s="18" t="s">
        <v>34</v>
      </c>
      <c r="R8">
        <v>0.6</v>
      </c>
    </row>
    <row r="9" ht="54" spans="1:18">
      <c r="A9" s="8">
        <v>7</v>
      </c>
      <c r="B9" s="10" t="str">
        <f>VLOOKUP(A9,[1]main!$A:$B,2,FALSE)</f>
        <v>混元掌</v>
      </c>
      <c r="C9" s="3">
        <v>0</v>
      </c>
      <c r="E9" s="4">
        <v>13</v>
      </c>
      <c r="F9" s="4">
        <v>13</v>
      </c>
      <c r="G9" s="4">
        <v>7</v>
      </c>
      <c r="H9" s="5">
        <v>0</v>
      </c>
      <c r="I9">
        <v>3.5</v>
      </c>
      <c r="J9">
        <v>2.5</v>
      </c>
      <c r="K9" s="6" t="s">
        <v>26</v>
      </c>
      <c r="L9">
        <v>0</v>
      </c>
      <c r="N9" s="6" t="s">
        <v>24</v>
      </c>
      <c r="O9">
        <v>2.1</v>
      </c>
      <c r="Q9" s="18" t="s">
        <v>35</v>
      </c>
      <c r="R9">
        <v>1.6</v>
      </c>
    </row>
    <row r="10" ht="54" spans="1:18">
      <c r="A10" s="8">
        <v>8</v>
      </c>
      <c r="B10" s="10" t="str">
        <f>VLOOKUP(A10,[1]main!$A:$B,2,FALSE)</f>
        <v>寒冰绵掌</v>
      </c>
      <c r="C10" s="3">
        <v>0</v>
      </c>
      <c r="E10" s="4">
        <v>18</v>
      </c>
      <c r="F10" s="4">
        <v>18</v>
      </c>
      <c r="G10" s="4">
        <v>8</v>
      </c>
      <c r="H10" s="5">
        <v>0</v>
      </c>
      <c r="I10">
        <v>1.5</v>
      </c>
      <c r="J10">
        <v>1.1</v>
      </c>
      <c r="K10" s="6" t="s">
        <v>26</v>
      </c>
      <c r="L10">
        <v>0</v>
      </c>
      <c r="N10" s="6" t="s">
        <v>30</v>
      </c>
      <c r="O10">
        <v>0.9</v>
      </c>
      <c r="Q10" s="18" t="s">
        <v>34</v>
      </c>
      <c r="R10">
        <v>0.6</v>
      </c>
    </row>
    <row r="11" ht="54" spans="1:18">
      <c r="A11" s="8">
        <v>9</v>
      </c>
      <c r="B11" s="10" t="str">
        <f>VLOOKUP(A11,[1]main!$A:$B,2,FALSE)</f>
        <v>鹰爪功</v>
      </c>
      <c r="C11" s="3">
        <v>0</v>
      </c>
      <c r="E11" s="4">
        <v>12</v>
      </c>
      <c r="F11" s="4">
        <v>12</v>
      </c>
      <c r="G11" s="4">
        <v>9</v>
      </c>
      <c r="H11" s="5">
        <v>0</v>
      </c>
      <c r="I11">
        <v>1.5</v>
      </c>
      <c r="J11">
        <v>1.1</v>
      </c>
      <c r="K11" s="6" t="s">
        <v>29</v>
      </c>
      <c r="L11">
        <v>0</v>
      </c>
      <c r="N11" s="6" t="s">
        <v>20</v>
      </c>
      <c r="O11">
        <v>0.9</v>
      </c>
      <c r="Q11" s="18" t="s">
        <v>36</v>
      </c>
      <c r="R11">
        <v>0.6</v>
      </c>
    </row>
    <row r="12" ht="54" spans="1:18">
      <c r="A12" s="8">
        <v>10</v>
      </c>
      <c r="B12" s="10" t="str">
        <f>VLOOKUP(A12,[1]main!$A:$B,2,FALSE)</f>
        <v>逍遥掌</v>
      </c>
      <c r="C12" s="3">
        <v>0</v>
      </c>
      <c r="E12" s="4">
        <v>19</v>
      </c>
      <c r="F12" s="4">
        <v>19</v>
      </c>
      <c r="G12" s="4">
        <v>10</v>
      </c>
      <c r="H12" s="5">
        <v>0</v>
      </c>
      <c r="I12">
        <v>1.5</v>
      </c>
      <c r="J12">
        <v>1.1</v>
      </c>
      <c r="K12" s="6" t="s">
        <v>19</v>
      </c>
      <c r="L12">
        <v>0</v>
      </c>
      <c r="N12" s="6" t="s">
        <v>20</v>
      </c>
      <c r="O12">
        <v>0.9</v>
      </c>
      <c r="Q12" s="18" t="s">
        <v>37</v>
      </c>
      <c r="R12">
        <v>0.6</v>
      </c>
    </row>
    <row r="13" ht="54" spans="1:18">
      <c r="A13" s="8">
        <v>11</v>
      </c>
      <c r="B13" s="10" t="str">
        <f>VLOOKUP(A13,[1]main!$A:$B,2,FALSE)</f>
        <v>铁掌</v>
      </c>
      <c r="C13" s="3">
        <v>0</v>
      </c>
      <c r="E13" s="4">
        <v>7</v>
      </c>
      <c r="F13" s="4">
        <v>7</v>
      </c>
      <c r="G13" s="4">
        <v>11</v>
      </c>
      <c r="H13" s="5">
        <v>0</v>
      </c>
      <c r="I13">
        <v>1</v>
      </c>
      <c r="J13">
        <v>0.7</v>
      </c>
      <c r="K13" s="6" t="s">
        <v>38</v>
      </c>
      <c r="L13">
        <v>0</v>
      </c>
      <c r="N13" s="6" t="s">
        <v>24</v>
      </c>
      <c r="O13">
        <v>0.6</v>
      </c>
      <c r="Q13" s="18" t="s">
        <v>35</v>
      </c>
      <c r="R13">
        <v>0.4</v>
      </c>
    </row>
    <row r="14" ht="54" spans="1:18">
      <c r="A14" s="8">
        <v>12</v>
      </c>
      <c r="B14" s="10" t="str">
        <f>VLOOKUP(A14,[1]main!$A:$B,2,FALSE)</f>
        <v>幻阴指</v>
      </c>
      <c r="C14" s="3">
        <v>0</v>
      </c>
      <c r="E14" s="4">
        <v>15</v>
      </c>
      <c r="F14" s="4">
        <v>15</v>
      </c>
      <c r="G14" s="4">
        <v>12</v>
      </c>
      <c r="H14" s="5">
        <v>0</v>
      </c>
      <c r="I14">
        <v>1</v>
      </c>
      <c r="J14">
        <v>0.7</v>
      </c>
      <c r="K14" s="6" t="s">
        <v>29</v>
      </c>
      <c r="L14">
        <v>0</v>
      </c>
      <c r="N14" s="6" t="s">
        <v>30</v>
      </c>
      <c r="O14">
        <v>0.6</v>
      </c>
      <c r="Q14" s="18" t="s">
        <v>39</v>
      </c>
      <c r="R14">
        <v>0.4</v>
      </c>
    </row>
    <row r="15" ht="54" spans="1:18">
      <c r="A15" s="8">
        <v>13</v>
      </c>
      <c r="B15" s="10" t="str">
        <f>VLOOKUP(A15,[1]main!$A:$B,2,FALSE)</f>
        <v>寒冰神掌</v>
      </c>
      <c r="C15" s="3">
        <v>0</v>
      </c>
      <c r="F15" s="4" t="s">
        <v>40</v>
      </c>
      <c r="G15" s="4" t="s">
        <v>41</v>
      </c>
      <c r="H15" s="5">
        <v>0</v>
      </c>
      <c r="I15">
        <v>1</v>
      </c>
      <c r="J15">
        <v>0.7</v>
      </c>
      <c r="K15" s="6" t="s">
        <v>29</v>
      </c>
      <c r="L15">
        <v>0</v>
      </c>
      <c r="N15" s="6" t="s">
        <v>30</v>
      </c>
      <c r="O15">
        <v>0.6</v>
      </c>
      <c r="Q15" s="18" t="s">
        <v>34</v>
      </c>
      <c r="R15">
        <v>0.4</v>
      </c>
    </row>
    <row r="16" ht="54" spans="1:18">
      <c r="A16" s="8">
        <v>14</v>
      </c>
      <c r="B16" s="10" t="str">
        <f>VLOOKUP(A16,[1]main!$A:$B,2,FALSE)</f>
        <v>千手如来掌</v>
      </c>
      <c r="C16" s="3">
        <v>0</v>
      </c>
      <c r="E16" s="4">
        <v>5</v>
      </c>
      <c r="F16" s="4">
        <v>5</v>
      </c>
      <c r="G16" s="4">
        <v>14</v>
      </c>
      <c r="H16" s="5">
        <v>0</v>
      </c>
      <c r="I16">
        <v>1.5</v>
      </c>
      <c r="J16">
        <v>1.1</v>
      </c>
      <c r="K16" s="6" t="s">
        <v>26</v>
      </c>
      <c r="L16">
        <v>0</v>
      </c>
      <c r="N16" s="6" t="s">
        <v>24</v>
      </c>
      <c r="O16">
        <v>0.9</v>
      </c>
      <c r="Q16" s="18" t="s">
        <v>34</v>
      </c>
      <c r="R16">
        <v>0.6</v>
      </c>
    </row>
    <row r="17" ht="54" spans="1:18">
      <c r="A17" s="8">
        <v>15</v>
      </c>
      <c r="B17" s="10" t="str">
        <f>VLOOKUP(A17,[1]main!$A:$B,2,FALSE)</f>
        <v>天山六阳掌</v>
      </c>
      <c r="C17" s="3">
        <v>0</v>
      </c>
      <c r="E17" s="4">
        <v>19</v>
      </c>
      <c r="F17" s="15" t="s">
        <v>42</v>
      </c>
      <c r="G17" s="4" t="s">
        <v>43</v>
      </c>
      <c r="H17" s="5">
        <v>0</v>
      </c>
      <c r="I17">
        <v>1.5</v>
      </c>
      <c r="J17">
        <v>1.1</v>
      </c>
      <c r="K17" s="6" t="s">
        <v>26</v>
      </c>
      <c r="L17">
        <v>0</v>
      </c>
      <c r="N17" s="6" t="s">
        <v>44</v>
      </c>
      <c r="O17">
        <v>0.9</v>
      </c>
      <c r="Q17" s="18" t="s">
        <v>45</v>
      </c>
      <c r="R17">
        <v>0.6</v>
      </c>
    </row>
    <row r="18" ht="54" spans="1:18">
      <c r="A18" s="8">
        <v>16</v>
      </c>
      <c r="B18" s="10" t="str">
        <f>VLOOKUP(A18,[1]main!$A:$B,2,FALSE)</f>
        <v>玄冥神掌</v>
      </c>
      <c r="C18" s="3">
        <v>0</v>
      </c>
      <c r="E18" s="4">
        <v>16</v>
      </c>
      <c r="F18" s="4">
        <v>16</v>
      </c>
      <c r="G18" s="4">
        <v>16</v>
      </c>
      <c r="H18" s="5">
        <v>0</v>
      </c>
      <c r="I18">
        <v>1</v>
      </c>
      <c r="J18">
        <v>0.7</v>
      </c>
      <c r="K18" s="6" t="s">
        <v>29</v>
      </c>
      <c r="L18">
        <v>0</v>
      </c>
      <c r="N18" s="6" t="s">
        <v>30</v>
      </c>
      <c r="O18">
        <v>0.6</v>
      </c>
      <c r="Q18" s="18" t="s">
        <v>46</v>
      </c>
      <c r="R18">
        <v>0.4</v>
      </c>
    </row>
    <row r="19" ht="54" spans="1:18">
      <c r="A19" s="8">
        <v>17</v>
      </c>
      <c r="B19" s="10" t="str">
        <f>VLOOKUP(A19,[1]main!$A:$B,2,FALSE)</f>
        <v>冰蚕毒掌</v>
      </c>
      <c r="C19" s="3">
        <v>0</v>
      </c>
      <c r="E19" s="4">
        <v>1</v>
      </c>
      <c r="F19" s="4">
        <v>1</v>
      </c>
      <c r="G19" s="4">
        <v>17</v>
      </c>
      <c r="H19" s="5">
        <v>0</v>
      </c>
      <c r="I19">
        <v>1</v>
      </c>
      <c r="J19">
        <v>0.7</v>
      </c>
      <c r="K19" s="6" t="s">
        <v>29</v>
      </c>
      <c r="L19">
        <v>0</v>
      </c>
      <c r="N19" s="6" t="s">
        <v>32</v>
      </c>
      <c r="O19">
        <v>0.6</v>
      </c>
      <c r="Q19" s="18" t="s">
        <v>47</v>
      </c>
      <c r="R19">
        <v>0.4</v>
      </c>
    </row>
    <row r="20" ht="54" spans="1:18">
      <c r="A20" s="8">
        <v>18</v>
      </c>
      <c r="B20" s="10" t="str">
        <f>VLOOKUP(A20,[1]main!$A:$B,2,FALSE)</f>
        <v>龙象般若功</v>
      </c>
      <c r="C20" s="3">
        <v>0</v>
      </c>
      <c r="E20" s="4">
        <v>5</v>
      </c>
      <c r="F20" s="4">
        <v>5</v>
      </c>
      <c r="G20" s="4">
        <v>18</v>
      </c>
      <c r="H20" s="5">
        <v>0</v>
      </c>
      <c r="I20">
        <v>1.5</v>
      </c>
      <c r="J20">
        <v>1.1</v>
      </c>
      <c r="K20" s="6" t="s">
        <v>48</v>
      </c>
      <c r="L20">
        <v>0</v>
      </c>
      <c r="N20" s="6" t="s">
        <v>24</v>
      </c>
      <c r="O20">
        <v>0.9</v>
      </c>
      <c r="Q20" s="18" t="s">
        <v>49</v>
      </c>
      <c r="R20">
        <v>0.6</v>
      </c>
    </row>
    <row r="21" ht="54" spans="1:18">
      <c r="A21" s="8">
        <v>19</v>
      </c>
      <c r="B21" s="10" t="str">
        <f>VLOOKUP(A21,[1]main!$A:$B,2,FALSE)</f>
        <v>一阳指</v>
      </c>
      <c r="C21" s="3">
        <v>0</v>
      </c>
      <c r="E21" s="4">
        <v>5</v>
      </c>
      <c r="F21" s="4">
        <v>5</v>
      </c>
      <c r="G21" s="4">
        <v>19</v>
      </c>
      <c r="H21" s="5">
        <v>0</v>
      </c>
      <c r="I21">
        <v>1</v>
      </c>
      <c r="J21">
        <v>0.7</v>
      </c>
      <c r="K21" s="6" t="s">
        <v>50</v>
      </c>
      <c r="L21">
        <v>0</v>
      </c>
      <c r="N21" s="6" t="s">
        <v>44</v>
      </c>
      <c r="O21">
        <v>0.6</v>
      </c>
      <c r="Q21" s="18" t="s">
        <v>51</v>
      </c>
      <c r="R21">
        <v>0.4</v>
      </c>
    </row>
    <row r="22" ht="54" spans="1:18">
      <c r="A22" s="8">
        <v>20</v>
      </c>
      <c r="B22" s="10" t="str">
        <f>VLOOKUP(A22,[1]main!$A:$B,2,FALSE)</f>
        <v>太极拳</v>
      </c>
      <c r="C22" s="3">
        <v>0</v>
      </c>
      <c r="E22" s="4">
        <v>8</v>
      </c>
      <c r="F22" s="4">
        <v>8</v>
      </c>
      <c r="G22" s="4">
        <v>20</v>
      </c>
      <c r="H22" s="5">
        <v>0</v>
      </c>
      <c r="I22">
        <v>1.5</v>
      </c>
      <c r="J22">
        <v>1.1</v>
      </c>
      <c r="K22" s="6" t="s">
        <v>38</v>
      </c>
      <c r="L22">
        <v>0</v>
      </c>
      <c r="N22" s="6" t="s">
        <v>24</v>
      </c>
      <c r="O22">
        <v>0.9</v>
      </c>
      <c r="Q22" s="18" t="s">
        <v>52</v>
      </c>
      <c r="R22">
        <v>0.6</v>
      </c>
    </row>
    <row r="23" ht="54" spans="1:18">
      <c r="A23" s="8">
        <v>21</v>
      </c>
      <c r="B23" s="10" t="str">
        <f>VLOOKUP(A23,[1]main!$A:$B,2,FALSE)</f>
        <v>空明拳</v>
      </c>
      <c r="C23" s="3">
        <v>0</v>
      </c>
      <c r="E23" s="4">
        <v>17</v>
      </c>
      <c r="F23" s="4">
        <v>17</v>
      </c>
      <c r="G23" s="4">
        <v>21</v>
      </c>
      <c r="H23" s="5">
        <v>0</v>
      </c>
      <c r="I23">
        <v>1.5</v>
      </c>
      <c r="J23">
        <v>1.1</v>
      </c>
      <c r="K23" s="6" t="s">
        <v>38</v>
      </c>
      <c r="L23">
        <v>0</v>
      </c>
      <c r="N23" s="6" t="s">
        <v>24</v>
      </c>
      <c r="O23">
        <v>0.9</v>
      </c>
      <c r="Q23" s="18" t="s">
        <v>53</v>
      </c>
      <c r="R23">
        <v>0.6</v>
      </c>
    </row>
    <row r="24" ht="54" spans="1:18">
      <c r="A24" s="8">
        <v>22</v>
      </c>
      <c r="B24" s="10" t="str">
        <f>VLOOKUP(A24,[1]main!$A:$B,2,FALSE)</f>
        <v>蛤蟆功</v>
      </c>
      <c r="C24" s="3">
        <v>0</v>
      </c>
      <c r="E24" s="4">
        <v>13</v>
      </c>
      <c r="F24" s="4" t="s">
        <v>54</v>
      </c>
      <c r="G24" s="4" t="s">
        <v>55</v>
      </c>
      <c r="H24" s="5">
        <v>0</v>
      </c>
      <c r="I24">
        <v>1.5</v>
      </c>
      <c r="J24">
        <v>1.1</v>
      </c>
      <c r="K24" s="6" t="s">
        <v>29</v>
      </c>
      <c r="L24">
        <v>0</v>
      </c>
      <c r="N24" s="6" t="s">
        <v>32</v>
      </c>
      <c r="O24">
        <v>0.9</v>
      </c>
      <c r="Q24" s="18" t="s">
        <v>56</v>
      </c>
      <c r="R24">
        <v>0.6</v>
      </c>
    </row>
    <row r="25" ht="54" spans="1:18">
      <c r="A25" s="8">
        <v>23</v>
      </c>
      <c r="B25" s="10" t="str">
        <f>VLOOKUP(A25,[1]main!$A:$B,2,FALSE)</f>
        <v>太玄神功</v>
      </c>
      <c r="C25" s="3">
        <v>0</v>
      </c>
      <c r="E25" s="4">
        <v>3</v>
      </c>
      <c r="F25" s="4" t="s">
        <v>57</v>
      </c>
      <c r="G25" s="4" t="s">
        <v>58</v>
      </c>
      <c r="H25" s="5">
        <v>0</v>
      </c>
      <c r="I25">
        <v>1.5</v>
      </c>
      <c r="J25">
        <v>1.1</v>
      </c>
      <c r="K25" s="6" t="s">
        <v>59</v>
      </c>
      <c r="L25">
        <v>0</v>
      </c>
      <c r="N25" s="6" t="s">
        <v>20</v>
      </c>
      <c r="O25">
        <v>0.9</v>
      </c>
      <c r="Q25" s="18" t="s">
        <v>33</v>
      </c>
      <c r="R25">
        <v>0.6</v>
      </c>
    </row>
    <row r="26" ht="54" spans="1:18">
      <c r="A26" s="8">
        <v>24</v>
      </c>
      <c r="B26" s="10" t="str">
        <f>VLOOKUP(A26,[1]main!$A:$B,2,FALSE)</f>
        <v>黯然销魂掌</v>
      </c>
      <c r="C26" s="3">
        <v>0</v>
      </c>
      <c r="E26" s="4">
        <v>3</v>
      </c>
      <c r="F26" s="4">
        <v>3</v>
      </c>
      <c r="G26" s="4">
        <v>24</v>
      </c>
      <c r="H26" s="5">
        <v>0</v>
      </c>
      <c r="I26">
        <v>1</v>
      </c>
      <c r="J26">
        <v>0.7</v>
      </c>
      <c r="K26" s="6" t="s">
        <v>48</v>
      </c>
      <c r="L26">
        <v>0</v>
      </c>
      <c r="N26" s="6" t="s">
        <v>44</v>
      </c>
      <c r="O26">
        <v>0.6</v>
      </c>
      <c r="Q26" s="18" t="s">
        <v>60</v>
      </c>
      <c r="R26">
        <v>0.4</v>
      </c>
    </row>
    <row r="27" ht="54" spans="1:18">
      <c r="A27" s="8">
        <v>25</v>
      </c>
      <c r="B27" s="10" t="str">
        <f>VLOOKUP(A27,[1]main!$A:$B,2,FALSE)</f>
        <v>降龙十八掌</v>
      </c>
      <c r="C27" s="3">
        <v>0</v>
      </c>
      <c r="E27" s="4">
        <v>25</v>
      </c>
      <c r="F27" s="4" t="s">
        <v>61</v>
      </c>
      <c r="G27" s="4" t="s">
        <v>62</v>
      </c>
      <c r="H27" s="5">
        <v>0</v>
      </c>
      <c r="I27">
        <v>2</v>
      </c>
      <c r="J27">
        <v>1.5</v>
      </c>
      <c r="K27" s="6" t="s">
        <v>63</v>
      </c>
      <c r="L27">
        <v>0</v>
      </c>
      <c r="N27" s="6" t="s">
        <v>64</v>
      </c>
      <c r="O27">
        <v>0.23</v>
      </c>
      <c r="Q27" s="18" t="s">
        <v>65</v>
      </c>
      <c r="R27">
        <v>0.8</v>
      </c>
    </row>
    <row r="28" ht="54" spans="1:18">
      <c r="A28" s="8">
        <v>26</v>
      </c>
      <c r="B28" s="10" t="str">
        <f>VLOOKUP(A28,[1]main!$A:$B,2,FALSE)</f>
        <v>葵花神功</v>
      </c>
      <c r="C28" s="3">
        <v>0</v>
      </c>
      <c r="E28" s="4">
        <v>10</v>
      </c>
      <c r="F28" s="4">
        <v>10</v>
      </c>
      <c r="G28" s="4">
        <v>26</v>
      </c>
      <c r="H28" s="5">
        <v>0</v>
      </c>
      <c r="I28">
        <v>2</v>
      </c>
      <c r="J28">
        <v>1.4</v>
      </c>
      <c r="K28" s="6" t="s">
        <v>59</v>
      </c>
      <c r="L28">
        <v>0</v>
      </c>
      <c r="N28" s="6" t="s">
        <v>20</v>
      </c>
      <c r="O28">
        <v>1.2</v>
      </c>
      <c r="Q28" s="18" t="s">
        <v>66</v>
      </c>
      <c r="R28">
        <f>ROUNDUP(I28*0.4,1)</f>
        <v>0.8</v>
      </c>
    </row>
    <row r="29" ht="54" spans="1:18">
      <c r="A29" s="8">
        <v>27</v>
      </c>
      <c r="B29" s="10" t="str">
        <f>VLOOKUP(A29,[1]main!$A:$B,2,FALSE)</f>
        <v>化功大法</v>
      </c>
      <c r="C29" s="3">
        <v>0</v>
      </c>
      <c r="E29" s="4">
        <v>19</v>
      </c>
      <c r="F29" s="4" t="s">
        <v>42</v>
      </c>
      <c r="G29" s="4" t="s">
        <v>67</v>
      </c>
      <c r="H29" s="5">
        <v>0</v>
      </c>
      <c r="I29">
        <v>1.5</v>
      </c>
      <c r="J29">
        <v>1.1</v>
      </c>
      <c r="K29" s="6" t="s">
        <v>29</v>
      </c>
      <c r="L29">
        <v>0</v>
      </c>
      <c r="N29" s="6" t="s">
        <v>32</v>
      </c>
      <c r="O29">
        <v>0.9</v>
      </c>
      <c r="Q29" s="18" t="s">
        <v>68</v>
      </c>
      <c r="R29">
        <f t="shared" ref="R29:R92" si="0">ROUNDUP(I29*0.4,1)</f>
        <v>0.6</v>
      </c>
    </row>
    <row r="30" ht="54" spans="1:18">
      <c r="A30" s="8">
        <v>28</v>
      </c>
      <c r="B30" s="10" t="str">
        <f>VLOOKUP(A30,[1]main!$A:$B,2,FALSE)</f>
        <v>吸星大法</v>
      </c>
      <c r="C30" s="3">
        <v>0</v>
      </c>
      <c r="E30" s="4">
        <v>15</v>
      </c>
      <c r="F30" s="4">
        <v>15</v>
      </c>
      <c r="G30" s="4">
        <v>28</v>
      </c>
      <c r="H30" s="5">
        <v>0</v>
      </c>
      <c r="I30">
        <v>1</v>
      </c>
      <c r="J30">
        <v>0.7</v>
      </c>
      <c r="K30" s="6" t="s">
        <v>29</v>
      </c>
      <c r="L30">
        <v>0</v>
      </c>
      <c r="N30" s="6" t="s">
        <v>20</v>
      </c>
      <c r="O30">
        <v>0.6</v>
      </c>
      <c r="Q30" s="18" t="s">
        <v>69</v>
      </c>
      <c r="R30">
        <f t="shared" si="0"/>
        <v>0.4</v>
      </c>
    </row>
    <row r="31" ht="54" spans="1:18">
      <c r="A31" s="8">
        <v>29</v>
      </c>
      <c r="B31" s="10" t="str">
        <f>VLOOKUP(A31,[1]main!$A:$B,2,FALSE)</f>
        <v>北冥神功</v>
      </c>
      <c r="C31" s="3">
        <v>0</v>
      </c>
      <c r="E31" s="4">
        <v>10</v>
      </c>
      <c r="F31" s="4">
        <v>10</v>
      </c>
      <c r="G31" s="4">
        <v>29</v>
      </c>
      <c r="H31" s="5">
        <v>0</v>
      </c>
      <c r="I31">
        <v>1</v>
      </c>
      <c r="J31">
        <v>0.7</v>
      </c>
      <c r="K31" s="6" t="s">
        <v>29</v>
      </c>
      <c r="L31">
        <v>0</v>
      </c>
      <c r="N31" s="6" t="s">
        <v>20</v>
      </c>
      <c r="O31">
        <v>0.6</v>
      </c>
      <c r="Q31" s="18" t="s">
        <v>69</v>
      </c>
      <c r="R31">
        <f t="shared" si="0"/>
        <v>0.4</v>
      </c>
    </row>
    <row r="32" ht="54" spans="1:18">
      <c r="A32" s="8">
        <v>30</v>
      </c>
      <c r="B32" s="10" t="str">
        <f>VLOOKUP(A32,[1]main!$A:$B,2,FALSE)</f>
        <v>六脉神剑</v>
      </c>
      <c r="C32" s="3">
        <v>0</v>
      </c>
      <c r="E32" s="4">
        <v>10</v>
      </c>
      <c r="F32" s="4">
        <v>10</v>
      </c>
      <c r="G32" s="4">
        <v>30</v>
      </c>
      <c r="H32" s="5">
        <v>0</v>
      </c>
      <c r="I32">
        <v>1.5</v>
      </c>
      <c r="J32">
        <v>1.1</v>
      </c>
      <c r="K32" s="6" t="s">
        <v>29</v>
      </c>
      <c r="L32">
        <v>0</v>
      </c>
      <c r="N32" s="6" t="s">
        <v>20</v>
      </c>
      <c r="O32">
        <v>0.9</v>
      </c>
      <c r="Q32" s="18" t="s">
        <v>70</v>
      </c>
      <c r="R32">
        <f t="shared" si="0"/>
        <v>0.6</v>
      </c>
    </row>
    <row r="33" ht="54" spans="1:18">
      <c r="A33" s="8">
        <v>31</v>
      </c>
      <c r="B33" s="10" t="str">
        <f>VLOOKUP(A33,[1]main!$A:$B,2,FALSE)</f>
        <v>躺尸剑法</v>
      </c>
      <c r="C33" s="3">
        <v>1</v>
      </c>
      <c r="E33" s="4">
        <v>1</v>
      </c>
      <c r="F33" s="4">
        <v>1</v>
      </c>
      <c r="G33" s="4">
        <v>31</v>
      </c>
      <c r="H33" s="5">
        <v>0</v>
      </c>
      <c r="I33">
        <v>1</v>
      </c>
      <c r="J33">
        <v>0.7</v>
      </c>
      <c r="K33" s="6" t="s">
        <v>71</v>
      </c>
      <c r="L33">
        <v>0</v>
      </c>
      <c r="N33" s="6" t="s">
        <v>20</v>
      </c>
      <c r="O33">
        <v>0.6</v>
      </c>
      <c r="Q33" s="18" t="s">
        <v>72</v>
      </c>
      <c r="R33">
        <f t="shared" si="0"/>
        <v>0.4</v>
      </c>
    </row>
    <row r="34" ht="54" spans="1:18">
      <c r="A34" s="8">
        <v>32</v>
      </c>
      <c r="B34" s="10" t="str">
        <f>VLOOKUP(A34,[1]main!$A:$B,2,FALSE)</f>
        <v>青城剑法</v>
      </c>
      <c r="C34" s="3">
        <v>1</v>
      </c>
      <c r="E34" s="4">
        <v>6</v>
      </c>
      <c r="F34" s="4">
        <v>6</v>
      </c>
      <c r="G34" s="4">
        <v>32</v>
      </c>
      <c r="H34" s="5">
        <v>0</v>
      </c>
      <c r="I34">
        <v>1</v>
      </c>
      <c r="J34">
        <v>0.7</v>
      </c>
      <c r="K34" s="6" t="s">
        <v>73</v>
      </c>
      <c r="L34">
        <v>0</v>
      </c>
      <c r="N34" s="6" t="s">
        <v>24</v>
      </c>
      <c r="O34">
        <v>0.6</v>
      </c>
      <c r="Q34" s="18" t="s">
        <v>72</v>
      </c>
      <c r="R34">
        <f t="shared" si="0"/>
        <v>0.4</v>
      </c>
    </row>
    <row r="35" ht="54" spans="1:18">
      <c r="A35" s="8">
        <v>33</v>
      </c>
      <c r="B35" s="10" t="str">
        <f>VLOOKUP(A35,[1]main!$A:$B,2,FALSE)</f>
        <v>冰雪剑法</v>
      </c>
      <c r="C35" s="3">
        <v>1</v>
      </c>
      <c r="E35" s="4">
        <v>6</v>
      </c>
      <c r="F35" s="4">
        <v>6</v>
      </c>
      <c r="G35" s="4">
        <v>31</v>
      </c>
      <c r="H35" s="5">
        <v>0</v>
      </c>
      <c r="I35">
        <v>1</v>
      </c>
      <c r="J35">
        <v>0.7</v>
      </c>
      <c r="K35" s="6" t="s">
        <v>73</v>
      </c>
      <c r="L35">
        <v>0</v>
      </c>
      <c r="N35" s="6" t="s">
        <v>30</v>
      </c>
      <c r="O35">
        <v>0.6</v>
      </c>
      <c r="Q35" s="18" t="s">
        <v>74</v>
      </c>
      <c r="R35">
        <f t="shared" si="0"/>
        <v>0.4</v>
      </c>
    </row>
    <row r="36" ht="54" spans="1:18">
      <c r="A36" s="8">
        <v>34</v>
      </c>
      <c r="B36" s="10" t="str">
        <f>VLOOKUP(A36,[1]main!$A:$B,2,FALSE)</f>
        <v>恒山剑法</v>
      </c>
      <c r="C36" s="3">
        <v>1</v>
      </c>
      <c r="E36" s="4">
        <v>6</v>
      </c>
      <c r="F36" s="4">
        <v>6</v>
      </c>
      <c r="G36" s="4">
        <v>34</v>
      </c>
      <c r="H36" s="5">
        <v>0</v>
      </c>
      <c r="I36">
        <v>1</v>
      </c>
      <c r="J36">
        <v>0.7</v>
      </c>
      <c r="K36" s="6" t="s">
        <v>73</v>
      </c>
      <c r="L36">
        <v>0</v>
      </c>
      <c r="N36" s="6" t="s">
        <v>20</v>
      </c>
      <c r="O36">
        <v>0.6</v>
      </c>
      <c r="Q36" s="18" t="s">
        <v>74</v>
      </c>
      <c r="R36">
        <f t="shared" si="0"/>
        <v>0.4</v>
      </c>
    </row>
    <row r="37" ht="54" spans="1:18">
      <c r="A37" s="8">
        <v>35</v>
      </c>
      <c r="B37" s="10" t="str">
        <f>VLOOKUP(A37,[1]main!$A:$B,2,FALSE)</f>
        <v>泰山剑法</v>
      </c>
      <c r="C37" s="3">
        <v>1</v>
      </c>
      <c r="E37" s="4">
        <v>6</v>
      </c>
      <c r="F37" s="4">
        <v>6</v>
      </c>
      <c r="G37" s="4">
        <v>35</v>
      </c>
      <c r="H37" s="5">
        <v>0</v>
      </c>
      <c r="I37">
        <v>1.5</v>
      </c>
      <c r="J37">
        <v>1.1</v>
      </c>
      <c r="K37" s="6" t="s">
        <v>73</v>
      </c>
      <c r="L37">
        <v>0</v>
      </c>
      <c r="N37" s="6" t="s">
        <v>24</v>
      </c>
      <c r="O37">
        <v>0.9</v>
      </c>
      <c r="Q37" s="18" t="s">
        <v>74</v>
      </c>
      <c r="R37">
        <f t="shared" si="0"/>
        <v>0.6</v>
      </c>
    </row>
    <row r="38" ht="54" spans="1:18">
      <c r="A38" s="8">
        <v>36</v>
      </c>
      <c r="B38" s="10" t="str">
        <f>VLOOKUP(A38,[1]main!$A:$B,2,FALSE)</f>
        <v>衡山剑法</v>
      </c>
      <c r="C38" s="3">
        <v>1</v>
      </c>
      <c r="E38" s="4">
        <v>6</v>
      </c>
      <c r="F38" s="4">
        <v>6</v>
      </c>
      <c r="G38" s="4">
        <v>36</v>
      </c>
      <c r="H38" s="5">
        <v>0</v>
      </c>
      <c r="I38">
        <v>2</v>
      </c>
      <c r="J38">
        <v>1.4</v>
      </c>
      <c r="K38" s="6" t="s">
        <v>73</v>
      </c>
      <c r="L38">
        <v>0</v>
      </c>
      <c r="N38" s="6" t="s">
        <v>24</v>
      </c>
      <c r="O38">
        <v>1.2</v>
      </c>
      <c r="Q38" s="18" t="s">
        <v>74</v>
      </c>
      <c r="R38">
        <f t="shared" si="0"/>
        <v>0.8</v>
      </c>
    </row>
    <row r="39" ht="54" spans="1:18">
      <c r="A39" s="8">
        <v>37</v>
      </c>
      <c r="B39" s="10" t="str">
        <f>VLOOKUP(A39,[1]main!$A:$B,2,FALSE)</f>
        <v>华山剑法</v>
      </c>
      <c r="C39" s="3">
        <v>1</v>
      </c>
      <c r="E39" s="4">
        <v>6</v>
      </c>
      <c r="F39" s="4">
        <v>6</v>
      </c>
      <c r="G39" s="4">
        <v>14</v>
      </c>
      <c r="H39" s="5">
        <v>0</v>
      </c>
      <c r="I39">
        <v>1.5</v>
      </c>
      <c r="J39">
        <v>1.1</v>
      </c>
      <c r="K39" s="6" t="s">
        <v>73</v>
      </c>
      <c r="L39">
        <v>0</v>
      </c>
      <c r="N39" s="6" t="s">
        <v>24</v>
      </c>
      <c r="O39">
        <v>0.9</v>
      </c>
      <c r="Q39" s="18" t="s">
        <v>74</v>
      </c>
      <c r="R39">
        <f t="shared" si="0"/>
        <v>0.6</v>
      </c>
    </row>
    <row r="40" ht="54" spans="1:18">
      <c r="A40" s="8">
        <v>38</v>
      </c>
      <c r="B40" s="10" t="str">
        <f>VLOOKUP(A40,[1]main!$A:$B,2,FALSE)</f>
        <v>嵩山剑法</v>
      </c>
      <c r="C40" s="3">
        <v>1</v>
      </c>
      <c r="E40" s="4">
        <v>6</v>
      </c>
      <c r="F40" s="4">
        <v>6</v>
      </c>
      <c r="G40" s="4">
        <v>38</v>
      </c>
      <c r="H40" s="5">
        <v>0</v>
      </c>
      <c r="I40">
        <v>1</v>
      </c>
      <c r="J40">
        <v>0.7</v>
      </c>
      <c r="K40" s="6" t="s">
        <v>73</v>
      </c>
      <c r="L40">
        <v>0</v>
      </c>
      <c r="N40" s="6" t="s">
        <v>24</v>
      </c>
      <c r="O40">
        <v>0.6</v>
      </c>
      <c r="Q40" s="18" t="s">
        <v>74</v>
      </c>
      <c r="R40">
        <f t="shared" si="0"/>
        <v>0.4</v>
      </c>
    </row>
    <row r="41" ht="54" spans="1:18">
      <c r="A41" s="8">
        <v>39</v>
      </c>
      <c r="B41" s="10" t="str">
        <f>VLOOKUP(A41,[1]main!$A:$B,2,FALSE)</f>
        <v>全真剑法</v>
      </c>
      <c r="C41" s="3">
        <v>1</v>
      </c>
      <c r="E41" s="4">
        <v>6</v>
      </c>
      <c r="F41" s="4">
        <v>6</v>
      </c>
      <c r="G41" s="4">
        <v>35</v>
      </c>
      <c r="H41" s="5">
        <v>0</v>
      </c>
      <c r="I41">
        <v>1.5</v>
      </c>
      <c r="J41">
        <v>1.1</v>
      </c>
      <c r="K41" s="6" t="s">
        <v>73</v>
      </c>
      <c r="L41">
        <v>0</v>
      </c>
      <c r="N41" s="6" t="s">
        <v>24</v>
      </c>
      <c r="O41">
        <v>0.9</v>
      </c>
      <c r="Q41" s="18" t="s">
        <v>74</v>
      </c>
      <c r="R41">
        <f t="shared" si="0"/>
        <v>0.6</v>
      </c>
    </row>
    <row r="42" ht="54" spans="1:18">
      <c r="A42" s="8">
        <v>40</v>
      </c>
      <c r="B42" s="10" t="str">
        <f>VLOOKUP(A42,[1]main!$A:$B,2,FALSE)</f>
        <v>峨嵋剑法</v>
      </c>
      <c r="C42" s="3">
        <v>1</v>
      </c>
      <c r="E42" s="4">
        <v>6</v>
      </c>
      <c r="F42" s="4">
        <v>6</v>
      </c>
      <c r="G42" s="4">
        <v>40</v>
      </c>
      <c r="H42" s="5">
        <v>0</v>
      </c>
      <c r="I42">
        <v>2.5</v>
      </c>
      <c r="J42">
        <v>1.8</v>
      </c>
      <c r="K42" s="6" t="s">
        <v>73</v>
      </c>
      <c r="L42">
        <v>0</v>
      </c>
      <c r="N42" s="6" t="s">
        <v>20</v>
      </c>
      <c r="O42">
        <v>1.5</v>
      </c>
      <c r="Q42" s="18" t="s">
        <v>74</v>
      </c>
      <c r="R42">
        <f t="shared" si="0"/>
        <v>1</v>
      </c>
    </row>
    <row r="43" ht="54" spans="1:18">
      <c r="A43" s="8">
        <v>41</v>
      </c>
      <c r="B43" s="10" t="str">
        <f>VLOOKUP(A43,[1]main!$A:$B,2,FALSE)</f>
        <v>武当剑法</v>
      </c>
      <c r="C43" s="3">
        <v>1</v>
      </c>
      <c r="E43" s="4">
        <v>6</v>
      </c>
      <c r="F43" s="4">
        <v>6</v>
      </c>
      <c r="G43" s="4">
        <v>20</v>
      </c>
      <c r="H43" s="5">
        <v>0</v>
      </c>
      <c r="I43">
        <v>1.5</v>
      </c>
      <c r="J43">
        <v>1.1</v>
      </c>
      <c r="K43" s="6" t="s">
        <v>73</v>
      </c>
      <c r="L43">
        <v>0</v>
      </c>
      <c r="N43" s="6" t="s">
        <v>24</v>
      </c>
      <c r="O43">
        <v>0.9</v>
      </c>
      <c r="Q43" s="18" t="s">
        <v>74</v>
      </c>
      <c r="R43">
        <f t="shared" si="0"/>
        <v>0.6</v>
      </c>
    </row>
    <row r="44" ht="54" spans="1:18">
      <c r="A44" s="8">
        <v>42</v>
      </c>
      <c r="B44" s="10" t="str">
        <f>VLOOKUP(A44,[1]main!$A:$B,2,FALSE)</f>
        <v>万花剑法</v>
      </c>
      <c r="C44" s="3">
        <v>1</v>
      </c>
      <c r="E44" s="4">
        <v>6</v>
      </c>
      <c r="F44" s="4">
        <v>6</v>
      </c>
      <c r="G44" s="4">
        <v>42</v>
      </c>
      <c r="H44" s="5">
        <v>0</v>
      </c>
      <c r="I44">
        <v>1.5</v>
      </c>
      <c r="J44">
        <v>1.1</v>
      </c>
      <c r="K44" s="6" t="s">
        <v>73</v>
      </c>
      <c r="L44">
        <v>0</v>
      </c>
      <c r="N44" s="6" t="s">
        <v>20</v>
      </c>
      <c r="O44">
        <v>0.9</v>
      </c>
      <c r="Q44" s="18" t="s">
        <v>75</v>
      </c>
      <c r="R44">
        <f t="shared" si="0"/>
        <v>0.6</v>
      </c>
    </row>
    <row r="45" ht="54" spans="1:18">
      <c r="A45" s="8">
        <v>43</v>
      </c>
      <c r="B45" s="10" t="str">
        <f>VLOOKUP(A45,[1]main!$A:$B,2,FALSE)</f>
        <v>泼墨剑法</v>
      </c>
      <c r="C45" s="3">
        <v>1</v>
      </c>
      <c r="E45" s="4">
        <v>6</v>
      </c>
      <c r="F45" s="4">
        <v>6</v>
      </c>
      <c r="G45" s="4">
        <v>36</v>
      </c>
      <c r="H45" s="5">
        <v>0</v>
      </c>
      <c r="I45">
        <v>2</v>
      </c>
      <c r="J45">
        <v>1.4</v>
      </c>
      <c r="K45" s="6" t="s">
        <v>73</v>
      </c>
      <c r="L45">
        <v>0</v>
      </c>
      <c r="N45" s="6" t="s">
        <v>24</v>
      </c>
      <c r="O45">
        <v>1.2</v>
      </c>
      <c r="Q45" s="18" t="s">
        <v>76</v>
      </c>
      <c r="R45">
        <f t="shared" si="0"/>
        <v>0.8</v>
      </c>
    </row>
    <row r="46" ht="54" spans="1:18">
      <c r="A46" s="8">
        <v>44</v>
      </c>
      <c r="B46" s="10" t="str">
        <f>VLOOKUP(A46,[1]main!$A:$B,2,FALSE)</f>
        <v>雪山剑法</v>
      </c>
      <c r="C46" s="3">
        <v>1</v>
      </c>
      <c r="E46" s="4">
        <v>6</v>
      </c>
      <c r="F46" s="4">
        <v>6</v>
      </c>
      <c r="G46" s="4">
        <v>32</v>
      </c>
      <c r="H46" s="5">
        <v>0</v>
      </c>
      <c r="I46">
        <v>1</v>
      </c>
      <c r="J46">
        <v>0.7</v>
      </c>
      <c r="K46" s="6" t="s">
        <v>73</v>
      </c>
      <c r="L46">
        <v>0</v>
      </c>
      <c r="N46" s="6" t="s">
        <v>30</v>
      </c>
      <c r="O46">
        <v>0.6</v>
      </c>
      <c r="Q46" s="18" t="s">
        <v>49</v>
      </c>
      <c r="R46">
        <f t="shared" si="0"/>
        <v>0.4</v>
      </c>
    </row>
    <row r="47" ht="54" spans="1:18">
      <c r="A47" s="8">
        <v>45</v>
      </c>
      <c r="B47" s="10" t="str">
        <f>VLOOKUP(A47,[1]main!$A:$B,2,FALSE)</f>
        <v>泰山十八盘</v>
      </c>
      <c r="C47" s="3">
        <v>1</v>
      </c>
      <c r="E47" s="4">
        <v>1</v>
      </c>
      <c r="F47" s="4" t="s">
        <v>77</v>
      </c>
      <c r="G47" s="4" t="s">
        <v>78</v>
      </c>
      <c r="H47" s="5">
        <v>0</v>
      </c>
      <c r="I47">
        <v>1</v>
      </c>
      <c r="J47">
        <v>0.7</v>
      </c>
      <c r="K47" s="6" t="s">
        <v>73</v>
      </c>
      <c r="L47">
        <v>0</v>
      </c>
      <c r="N47" s="6" t="s">
        <v>24</v>
      </c>
      <c r="O47">
        <v>0.6</v>
      </c>
      <c r="Q47" s="18" t="s">
        <v>79</v>
      </c>
      <c r="R47">
        <f t="shared" si="0"/>
        <v>0.4</v>
      </c>
    </row>
    <row r="48" ht="54" spans="1:18">
      <c r="A48" s="8">
        <v>46</v>
      </c>
      <c r="B48" s="10" t="str">
        <f>VLOOKUP(A48,[1]main!$A:$B,2,FALSE)</f>
        <v>回峰落雁剑</v>
      </c>
      <c r="C48" s="3">
        <v>1</v>
      </c>
      <c r="E48" s="4">
        <v>17</v>
      </c>
      <c r="F48" s="4">
        <v>17</v>
      </c>
      <c r="G48" s="4">
        <v>46</v>
      </c>
      <c r="H48" s="5">
        <v>0</v>
      </c>
      <c r="I48">
        <v>2.5</v>
      </c>
      <c r="J48">
        <v>1.8</v>
      </c>
      <c r="K48" s="6" t="s">
        <v>73</v>
      </c>
      <c r="L48">
        <v>0</v>
      </c>
      <c r="N48" s="6" t="s">
        <v>20</v>
      </c>
      <c r="O48">
        <v>1.5</v>
      </c>
      <c r="Q48" s="18" t="s">
        <v>80</v>
      </c>
      <c r="R48">
        <f t="shared" si="0"/>
        <v>1</v>
      </c>
    </row>
    <row r="49" ht="54" spans="1:18">
      <c r="A49" s="8">
        <v>47</v>
      </c>
      <c r="B49" s="10" t="str">
        <f>VLOOKUP(A49,[1]main!$A:$B,2,FALSE)</f>
        <v>两仪剑法</v>
      </c>
      <c r="C49" s="3">
        <v>1</v>
      </c>
      <c r="E49" s="4">
        <v>9</v>
      </c>
      <c r="F49" s="4">
        <v>9</v>
      </c>
      <c r="G49" s="4">
        <v>47</v>
      </c>
      <c r="H49" s="5">
        <v>0</v>
      </c>
      <c r="I49">
        <v>1</v>
      </c>
      <c r="J49">
        <v>0.7</v>
      </c>
      <c r="K49" s="6" t="s">
        <v>73</v>
      </c>
      <c r="L49">
        <v>0</v>
      </c>
      <c r="N49" s="6" t="s">
        <v>20</v>
      </c>
      <c r="O49">
        <v>0.6</v>
      </c>
      <c r="Q49" s="18" t="s">
        <v>81</v>
      </c>
      <c r="R49">
        <f t="shared" si="0"/>
        <v>0.4</v>
      </c>
    </row>
    <row r="50" ht="54" spans="1:18">
      <c r="A50" s="8">
        <v>48</v>
      </c>
      <c r="B50" s="10" t="str">
        <f>VLOOKUP(A50,[1]main!$A:$B,2,FALSE)</f>
        <v>太岳三青峰</v>
      </c>
      <c r="C50" s="3">
        <v>1</v>
      </c>
      <c r="E50" s="4">
        <v>13</v>
      </c>
      <c r="F50" s="4">
        <v>13</v>
      </c>
      <c r="G50" s="4">
        <v>48</v>
      </c>
      <c r="H50" s="5">
        <v>0</v>
      </c>
      <c r="I50">
        <v>2.5</v>
      </c>
      <c r="J50">
        <v>1.8</v>
      </c>
      <c r="K50" s="6" t="s">
        <v>73</v>
      </c>
      <c r="L50">
        <v>0</v>
      </c>
      <c r="N50" s="6" t="s">
        <v>20</v>
      </c>
      <c r="O50">
        <v>1.5</v>
      </c>
      <c r="Q50" s="18" t="s">
        <v>82</v>
      </c>
      <c r="R50">
        <f t="shared" si="0"/>
        <v>1</v>
      </c>
    </row>
    <row r="51" ht="54" spans="1:18">
      <c r="A51" s="8">
        <v>49</v>
      </c>
      <c r="B51" s="10" t="str">
        <f>VLOOKUP(A51,[1]main!$A:$B,2,FALSE)</f>
        <v>玉女素心剑</v>
      </c>
      <c r="C51" s="3">
        <v>1</v>
      </c>
      <c r="E51" s="4">
        <v>9</v>
      </c>
      <c r="F51" s="4">
        <v>9</v>
      </c>
      <c r="G51" s="4">
        <v>49</v>
      </c>
      <c r="H51" s="5">
        <v>0</v>
      </c>
      <c r="I51">
        <v>2.5</v>
      </c>
      <c r="J51">
        <v>1.8</v>
      </c>
      <c r="K51" s="6" t="s">
        <v>73</v>
      </c>
      <c r="L51">
        <v>0</v>
      </c>
      <c r="N51" s="6" t="s">
        <v>20</v>
      </c>
      <c r="O51">
        <v>1.5</v>
      </c>
      <c r="Q51" s="18" t="s">
        <v>83</v>
      </c>
      <c r="R51">
        <f t="shared" si="0"/>
        <v>1</v>
      </c>
    </row>
    <row r="52" ht="54" spans="1:18">
      <c r="A52" s="8">
        <v>50</v>
      </c>
      <c r="B52" s="10" t="str">
        <f>VLOOKUP(A52,[1]main!$A:$B,2,FALSE)</f>
        <v>逍遥剑法</v>
      </c>
      <c r="C52" s="3">
        <v>1</v>
      </c>
      <c r="E52" s="4">
        <v>19</v>
      </c>
      <c r="F52" s="4">
        <v>19</v>
      </c>
      <c r="G52" s="4">
        <v>50</v>
      </c>
      <c r="H52" s="5">
        <v>0</v>
      </c>
      <c r="I52">
        <v>1.5</v>
      </c>
      <c r="J52">
        <v>1.1</v>
      </c>
      <c r="K52" s="6" t="s">
        <v>73</v>
      </c>
      <c r="L52">
        <v>0</v>
      </c>
      <c r="N52" s="6" t="s">
        <v>20</v>
      </c>
      <c r="O52">
        <v>0.9</v>
      </c>
      <c r="Q52" s="18" t="s">
        <v>84</v>
      </c>
      <c r="R52">
        <f t="shared" si="0"/>
        <v>0.6</v>
      </c>
    </row>
    <row r="53" ht="54" spans="1:18">
      <c r="A53" s="8">
        <v>51</v>
      </c>
      <c r="B53" s="10" t="str">
        <f>VLOOKUP(A53,[1]main!$A:$B,2,FALSE)</f>
        <v>慕容剑法</v>
      </c>
      <c r="C53" s="3">
        <v>1</v>
      </c>
      <c r="E53" s="4">
        <v>19</v>
      </c>
      <c r="F53" s="4">
        <v>19</v>
      </c>
      <c r="G53" s="4">
        <v>51</v>
      </c>
      <c r="H53" s="5">
        <v>0</v>
      </c>
      <c r="I53">
        <v>1.5</v>
      </c>
      <c r="J53">
        <v>1.1</v>
      </c>
      <c r="K53" s="6" t="s">
        <v>73</v>
      </c>
      <c r="L53">
        <v>0</v>
      </c>
      <c r="N53" s="6" t="s">
        <v>20</v>
      </c>
      <c r="O53">
        <v>0.9</v>
      </c>
      <c r="Q53" s="18" t="s">
        <v>85</v>
      </c>
      <c r="R53">
        <f t="shared" si="0"/>
        <v>0.6</v>
      </c>
    </row>
    <row r="54" ht="54" spans="1:18">
      <c r="A54" s="8">
        <v>52</v>
      </c>
      <c r="B54" s="10" t="str">
        <f>VLOOKUP(A54,[1]main!$A:$B,2,FALSE)</f>
        <v>倚天剑法</v>
      </c>
      <c r="C54" s="3">
        <v>1</v>
      </c>
      <c r="E54" s="4" t="s">
        <v>86</v>
      </c>
      <c r="F54" s="4" t="s">
        <v>87</v>
      </c>
      <c r="G54" s="4" t="s">
        <v>88</v>
      </c>
      <c r="H54" s="5">
        <v>0</v>
      </c>
      <c r="I54">
        <v>1.5</v>
      </c>
      <c r="J54">
        <v>1.1</v>
      </c>
      <c r="K54" s="6" t="s">
        <v>73</v>
      </c>
      <c r="L54">
        <v>0</v>
      </c>
      <c r="N54" s="6" t="s">
        <v>20</v>
      </c>
      <c r="O54">
        <v>0.9</v>
      </c>
      <c r="Q54" s="18" t="s">
        <v>89</v>
      </c>
      <c r="R54">
        <f t="shared" si="0"/>
        <v>0.6</v>
      </c>
    </row>
    <row r="55" ht="54" spans="1:18">
      <c r="A55" s="8">
        <v>53</v>
      </c>
      <c r="B55" s="10" t="str">
        <f>VLOOKUP(A55,[1]main!$A:$B,2,FALSE)</f>
        <v>七星剑法</v>
      </c>
      <c r="C55" s="3">
        <v>1</v>
      </c>
      <c r="E55" s="4">
        <v>13</v>
      </c>
      <c r="F55" s="4">
        <v>13</v>
      </c>
      <c r="G55" s="4">
        <v>13</v>
      </c>
      <c r="H55" s="5">
        <v>0</v>
      </c>
      <c r="I55">
        <v>1</v>
      </c>
      <c r="J55">
        <v>0.7</v>
      </c>
      <c r="K55" s="6" t="s">
        <v>90</v>
      </c>
      <c r="L55">
        <v>0</v>
      </c>
      <c r="N55" s="6" t="s">
        <v>24</v>
      </c>
      <c r="O55">
        <v>0.6</v>
      </c>
      <c r="Q55" s="18" t="s">
        <v>91</v>
      </c>
      <c r="R55">
        <f t="shared" si="0"/>
        <v>0.4</v>
      </c>
    </row>
    <row r="56" ht="54" spans="1:18">
      <c r="A56" s="8">
        <v>54</v>
      </c>
      <c r="B56" s="10" t="str">
        <f>VLOOKUP(A56,[1]main!$A:$B,2,FALSE)</f>
        <v>金蛇剑法</v>
      </c>
      <c r="C56" s="3">
        <v>1</v>
      </c>
      <c r="E56" s="4">
        <v>17</v>
      </c>
      <c r="F56" s="4">
        <v>17</v>
      </c>
      <c r="G56" s="4">
        <v>54</v>
      </c>
      <c r="H56" s="5">
        <v>0</v>
      </c>
      <c r="I56">
        <v>1.5</v>
      </c>
      <c r="J56">
        <v>1.1</v>
      </c>
      <c r="K56" s="6" t="s">
        <v>73</v>
      </c>
      <c r="L56">
        <v>0</v>
      </c>
      <c r="N56" s="6" t="s">
        <v>24</v>
      </c>
      <c r="O56">
        <v>0.9</v>
      </c>
      <c r="Q56" s="18" t="s">
        <v>92</v>
      </c>
      <c r="R56">
        <f t="shared" si="0"/>
        <v>0.6</v>
      </c>
    </row>
    <row r="57" ht="54" spans="1:18">
      <c r="A57" s="8">
        <v>55</v>
      </c>
      <c r="B57" s="10" t="str">
        <f>VLOOKUP(A57,[1]main!$A:$B,2,FALSE)</f>
        <v>苗家剑法</v>
      </c>
      <c r="C57" s="3">
        <v>1</v>
      </c>
      <c r="E57" s="4">
        <v>16</v>
      </c>
      <c r="F57" s="4">
        <v>16</v>
      </c>
      <c r="G57" s="4">
        <v>10</v>
      </c>
      <c r="H57" s="5">
        <v>0</v>
      </c>
      <c r="I57">
        <v>1.5</v>
      </c>
      <c r="J57">
        <v>1.1</v>
      </c>
      <c r="K57" s="6" t="s">
        <v>73</v>
      </c>
      <c r="L57">
        <v>0</v>
      </c>
      <c r="N57" s="6" t="s">
        <v>24</v>
      </c>
      <c r="O57">
        <v>0.9</v>
      </c>
      <c r="Q57" s="18" t="s">
        <v>93</v>
      </c>
      <c r="R57">
        <f t="shared" si="0"/>
        <v>0.6</v>
      </c>
    </row>
    <row r="58" ht="54" spans="1:18">
      <c r="A58" s="8">
        <v>56</v>
      </c>
      <c r="B58" s="10" t="str">
        <f>VLOOKUP(A58,[1]main!$A:$B,2,FALSE)</f>
        <v>玉箫剑法</v>
      </c>
      <c r="C58" s="3">
        <v>1</v>
      </c>
      <c r="E58" s="4">
        <v>13</v>
      </c>
      <c r="F58" s="15" t="s">
        <v>94</v>
      </c>
      <c r="G58" s="15" t="s">
        <v>95</v>
      </c>
      <c r="H58" s="5">
        <v>0</v>
      </c>
      <c r="I58">
        <v>1.5</v>
      </c>
      <c r="J58">
        <v>1.1</v>
      </c>
      <c r="K58" s="6" t="s">
        <v>73</v>
      </c>
      <c r="L58">
        <v>0</v>
      </c>
      <c r="N58" s="6" t="s">
        <v>20</v>
      </c>
      <c r="O58">
        <v>0.9</v>
      </c>
      <c r="Q58" s="18" t="s">
        <v>96</v>
      </c>
      <c r="R58">
        <f t="shared" si="0"/>
        <v>0.6</v>
      </c>
    </row>
    <row r="59" ht="54" spans="1:18">
      <c r="A59" s="8">
        <v>57</v>
      </c>
      <c r="B59" s="10" t="str">
        <f>VLOOKUP(A59,[1]main!$A:$B,2,FALSE)</f>
        <v>玄铁剑法</v>
      </c>
      <c r="C59" s="3">
        <v>1</v>
      </c>
      <c r="E59" s="4">
        <v>3</v>
      </c>
      <c r="F59" s="4">
        <v>3</v>
      </c>
      <c r="G59" s="4">
        <v>57</v>
      </c>
      <c r="H59" s="5">
        <v>0</v>
      </c>
      <c r="I59">
        <v>1.5</v>
      </c>
      <c r="J59">
        <v>1.1</v>
      </c>
      <c r="K59" s="6" t="s">
        <v>90</v>
      </c>
      <c r="L59">
        <v>0</v>
      </c>
      <c r="N59" s="6" t="s">
        <v>44</v>
      </c>
      <c r="O59">
        <v>0.9</v>
      </c>
      <c r="Q59" s="18" t="s">
        <v>97</v>
      </c>
      <c r="R59">
        <f t="shared" si="0"/>
        <v>0.6</v>
      </c>
    </row>
    <row r="60" ht="54" spans="1:18">
      <c r="A60" s="8">
        <v>58</v>
      </c>
      <c r="B60" s="10" t="str">
        <f>VLOOKUP(A60,[1]main!$A:$B,2,FALSE)</f>
        <v>太极剑法</v>
      </c>
      <c r="C60" s="3">
        <v>1</v>
      </c>
      <c r="E60" s="4">
        <v>8</v>
      </c>
      <c r="F60" s="4">
        <v>8</v>
      </c>
      <c r="G60" s="4">
        <v>58</v>
      </c>
      <c r="H60" s="5">
        <v>0</v>
      </c>
      <c r="I60">
        <v>2.5</v>
      </c>
      <c r="J60">
        <v>1.8</v>
      </c>
      <c r="K60" s="6" t="s">
        <v>73</v>
      </c>
      <c r="L60">
        <v>0</v>
      </c>
      <c r="N60" s="6" t="s">
        <v>20</v>
      </c>
      <c r="O60">
        <v>1.5</v>
      </c>
      <c r="Q60" s="18" t="s">
        <v>92</v>
      </c>
      <c r="R60">
        <f t="shared" si="0"/>
        <v>1</v>
      </c>
    </row>
    <row r="61" ht="54" spans="1:18">
      <c r="A61" s="8">
        <v>59</v>
      </c>
      <c r="B61" s="10" t="str">
        <f>VLOOKUP(A61,[1]main!$A:$B,2,FALSE)</f>
        <v>达摩剑法</v>
      </c>
      <c r="C61" s="3">
        <v>1</v>
      </c>
      <c r="E61" s="4">
        <v>5</v>
      </c>
      <c r="F61" s="4">
        <v>5</v>
      </c>
      <c r="G61" s="4">
        <v>59</v>
      </c>
      <c r="H61" s="5">
        <v>0</v>
      </c>
      <c r="I61">
        <v>1</v>
      </c>
      <c r="J61">
        <v>0.7</v>
      </c>
      <c r="K61" s="6" t="s">
        <v>26</v>
      </c>
      <c r="L61">
        <v>0</v>
      </c>
      <c r="N61" s="6" t="s">
        <v>44</v>
      </c>
      <c r="O61">
        <v>0.6</v>
      </c>
      <c r="Q61" s="18" t="s">
        <v>98</v>
      </c>
      <c r="R61">
        <f t="shared" si="0"/>
        <v>0.4</v>
      </c>
    </row>
    <row r="62" ht="54" spans="1:18">
      <c r="A62" s="8">
        <v>60</v>
      </c>
      <c r="B62" s="10" t="str">
        <f>VLOOKUP(A62,[1]main!$A:$B,2,FALSE)</f>
        <v>辟邪剑法</v>
      </c>
      <c r="C62" s="3">
        <v>1</v>
      </c>
      <c r="E62" s="4">
        <v>10</v>
      </c>
      <c r="F62" s="4">
        <v>10</v>
      </c>
      <c r="G62" s="4">
        <v>60</v>
      </c>
      <c r="H62" s="5">
        <v>0</v>
      </c>
      <c r="I62">
        <v>2.5</v>
      </c>
      <c r="J62">
        <v>1.8</v>
      </c>
      <c r="K62" s="6" t="s">
        <v>90</v>
      </c>
      <c r="L62">
        <v>0</v>
      </c>
      <c r="N62" s="6" t="s">
        <v>20</v>
      </c>
      <c r="O62">
        <v>1.5</v>
      </c>
      <c r="Q62" s="18" t="s">
        <v>99</v>
      </c>
      <c r="R62">
        <f t="shared" si="0"/>
        <v>1</v>
      </c>
    </row>
    <row r="63" s="1" customFormat="1" ht="54" spans="1:19">
      <c r="A63" s="12">
        <v>61</v>
      </c>
      <c r="B63" s="13" t="str">
        <f>VLOOKUP(A63,[1]main!$A:$B,2,FALSE)</f>
        <v>独孤九剑</v>
      </c>
      <c r="C63" s="14">
        <v>1</v>
      </c>
      <c r="D63" s="15"/>
      <c r="E63" s="15" t="s">
        <v>100</v>
      </c>
      <c r="F63" s="15" t="s">
        <v>101</v>
      </c>
      <c r="G63" s="4" t="s">
        <v>102</v>
      </c>
      <c r="H63" s="5">
        <v>0</v>
      </c>
      <c r="I63" s="1">
        <v>2.5</v>
      </c>
      <c r="J63">
        <v>1.8</v>
      </c>
      <c r="K63" s="16" t="s">
        <v>22</v>
      </c>
      <c r="L63" s="1">
        <v>0.5</v>
      </c>
      <c r="M63" s="17"/>
      <c r="N63" s="16" t="s">
        <v>103</v>
      </c>
      <c r="O63">
        <v>1.5</v>
      </c>
      <c r="P63" s="7"/>
      <c r="Q63" s="18" t="s">
        <v>104</v>
      </c>
      <c r="R63">
        <f t="shared" si="0"/>
        <v>1</v>
      </c>
      <c r="S63" s="15"/>
    </row>
    <row r="64" ht="54" spans="1:18">
      <c r="A64" s="8">
        <v>62</v>
      </c>
      <c r="B64" s="10" t="str">
        <f>VLOOKUP(A64,[1]main!$A:$B,2,FALSE)</f>
        <v>西瓜刀法</v>
      </c>
      <c r="C64" s="3">
        <v>2</v>
      </c>
      <c r="E64" s="4">
        <v>1</v>
      </c>
      <c r="F64" s="4">
        <v>1</v>
      </c>
      <c r="G64" s="4">
        <v>62</v>
      </c>
      <c r="H64" s="5">
        <v>0</v>
      </c>
      <c r="I64">
        <v>2.5</v>
      </c>
      <c r="J64">
        <v>1.8</v>
      </c>
      <c r="K64" s="6" t="s">
        <v>105</v>
      </c>
      <c r="L64">
        <v>0</v>
      </c>
      <c r="N64" s="6" t="s">
        <v>24</v>
      </c>
      <c r="O64">
        <v>1.5</v>
      </c>
      <c r="Q64" s="18" t="s">
        <v>106</v>
      </c>
      <c r="R64">
        <f t="shared" si="0"/>
        <v>1</v>
      </c>
    </row>
    <row r="65" ht="54" spans="1:18">
      <c r="A65" s="8">
        <v>63</v>
      </c>
      <c r="B65" s="10" t="str">
        <f>VLOOKUP(A65,[1]main!$A:$B,2,FALSE)</f>
        <v>血刀大法</v>
      </c>
      <c r="C65" s="3">
        <v>2</v>
      </c>
      <c r="E65" s="15" t="s">
        <v>107</v>
      </c>
      <c r="F65" s="4" t="s">
        <v>108</v>
      </c>
      <c r="G65" s="4" t="s">
        <v>109</v>
      </c>
      <c r="H65" s="5">
        <v>0</v>
      </c>
      <c r="I65">
        <v>1</v>
      </c>
      <c r="J65">
        <v>0.7</v>
      </c>
      <c r="K65" s="6" t="s">
        <v>105</v>
      </c>
      <c r="L65">
        <v>0</v>
      </c>
      <c r="N65" s="6" t="s">
        <v>20</v>
      </c>
      <c r="O65">
        <v>0.6</v>
      </c>
      <c r="Q65" s="18" t="s">
        <v>110</v>
      </c>
      <c r="R65">
        <f t="shared" si="0"/>
        <v>0.4</v>
      </c>
    </row>
    <row r="66" s="1" customFormat="1" ht="54" spans="1:19">
      <c r="A66" s="12">
        <v>64</v>
      </c>
      <c r="B66" s="13" t="str">
        <f>VLOOKUP(A66,[1]main!$A:$B,2,FALSE)</f>
        <v>狂风刀法</v>
      </c>
      <c r="C66" s="14">
        <v>2</v>
      </c>
      <c r="D66" s="15"/>
      <c r="E66" s="15" t="s">
        <v>111</v>
      </c>
      <c r="F66" s="15" t="s">
        <v>112</v>
      </c>
      <c r="G66" s="4" t="s">
        <v>113</v>
      </c>
      <c r="H66" s="5">
        <v>0</v>
      </c>
      <c r="I66" s="1">
        <v>2.5</v>
      </c>
      <c r="J66">
        <v>1.8</v>
      </c>
      <c r="K66" s="16" t="s">
        <v>105</v>
      </c>
      <c r="L66">
        <v>0</v>
      </c>
      <c r="M66" s="7"/>
      <c r="N66" s="6" t="s">
        <v>24</v>
      </c>
      <c r="O66">
        <v>1.5</v>
      </c>
      <c r="P66" s="7"/>
      <c r="Q66" s="18" t="s">
        <v>114</v>
      </c>
      <c r="R66">
        <f t="shared" si="0"/>
        <v>1</v>
      </c>
      <c r="S66" s="15"/>
    </row>
    <row r="67" ht="54" spans="1:18">
      <c r="A67" s="8">
        <v>65</v>
      </c>
      <c r="B67" s="10" t="str">
        <f>VLOOKUP(A67,[1]main!$A:$B,2,FALSE)</f>
        <v>反两仪刀法</v>
      </c>
      <c r="C67" s="3">
        <v>2</v>
      </c>
      <c r="E67" s="4">
        <v>15</v>
      </c>
      <c r="F67" s="4">
        <v>15</v>
      </c>
      <c r="G67" s="4">
        <v>40</v>
      </c>
      <c r="H67" s="5">
        <v>0</v>
      </c>
      <c r="I67">
        <v>2.5</v>
      </c>
      <c r="J67">
        <v>1.8</v>
      </c>
      <c r="K67" s="6" t="s">
        <v>105</v>
      </c>
      <c r="L67">
        <v>0</v>
      </c>
      <c r="N67" s="6" t="s">
        <v>24</v>
      </c>
      <c r="O67">
        <v>1.5</v>
      </c>
      <c r="Q67" s="18" t="s">
        <v>115</v>
      </c>
      <c r="R67">
        <f t="shared" si="0"/>
        <v>1</v>
      </c>
    </row>
    <row r="68" ht="54" spans="1:18">
      <c r="A68" s="8">
        <v>66</v>
      </c>
      <c r="B68" s="10" t="str">
        <f>VLOOKUP(A68,[1]main!$A:$B,2,FALSE)</f>
        <v>火焰刀法</v>
      </c>
      <c r="C68" s="3">
        <v>2</v>
      </c>
      <c r="E68" s="4">
        <v>5</v>
      </c>
      <c r="F68" s="4">
        <v>5</v>
      </c>
      <c r="G68" s="4">
        <v>66</v>
      </c>
      <c r="H68" s="5">
        <v>0</v>
      </c>
      <c r="I68">
        <v>1.5</v>
      </c>
      <c r="J68">
        <v>1.1</v>
      </c>
      <c r="K68" s="6" t="s">
        <v>26</v>
      </c>
      <c r="L68">
        <v>0</v>
      </c>
      <c r="N68" s="6" t="s">
        <v>44</v>
      </c>
      <c r="O68">
        <v>0.9</v>
      </c>
      <c r="Q68" s="18" t="s">
        <v>116</v>
      </c>
      <c r="R68">
        <f t="shared" si="0"/>
        <v>0.6</v>
      </c>
    </row>
    <row r="69" ht="54" spans="1:18">
      <c r="A69" s="8">
        <v>67</v>
      </c>
      <c r="B69" s="10" t="str">
        <f>VLOOKUP(A69,[1]main!$A:$B,2,FALSE)</f>
        <v>胡家刀法</v>
      </c>
      <c r="C69" s="3">
        <v>2</v>
      </c>
      <c r="E69" s="4" t="s">
        <v>117</v>
      </c>
      <c r="F69" s="4" t="s">
        <v>118</v>
      </c>
      <c r="G69" s="4" t="s">
        <v>119</v>
      </c>
      <c r="H69" s="5">
        <v>0</v>
      </c>
      <c r="I69">
        <v>2</v>
      </c>
      <c r="J69">
        <v>1.4</v>
      </c>
      <c r="K69" s="6" t="s">
        <v>105</v>
      </c>
      <c r="L69">
        <v>0</v>
      </c>
      <c r="N69" s="6" t="s">
        <v>24</v>
      </c>
      <c r="O69">
        <v>1.2</v>
      </c>
      <c r="Q69" s="18" t="s">
        <v>120</v>
      </c>
      <c r="R69">
        <f t="shared" si="0"/>
        <v>0.8</v>
      </c>
    </row>
    <row r="70" ht="54" spans="1:18">
      <c r="A70" s="8">
        <v>68</v>
      </c>
      <c r="B70" s="10" t="str">
        <f>VLOOKUP(A70,[1]main!$A:$B,2,FALSE)</f>
        <v>霹雳刀法</v>
      </c>
      <c r="C70" s="3">
        <v>2</v>
      </c>
      <c r="E70" s="4">
        <v>14</v>
      </c>
      <c r="F70" s="4">
        <v>14</v>
      </c>
      <c r="G70" s="4">
        <v>42</v>
      </c>
      <c r="H70" s="5">
        <v>0</v>
      </c>
      <c r="I70">
        <v>1.5</v>
      </c>
      <c r="J70">
        <v>1.1</v>
      </c>
      <c r="K70" s="6" t="s">
        <v>105</v>
      </c>
      <c r="L70">
        <v>0</v>
      </c>
      <c r="N70" s="6" t="s">
        <v>44</v>
      </c>
      <c r="O70">
        <v>0.9</v>
      </c>
      <c r="Q70" s="18" t="s">
        <v>121</v>
      </c>
      <c r="R70">
        <f t="shared" si="0"/>
        <v>0.6</v>
      </c>
    </row>
    <row r="71" ht="54" spans="1:18">
      <c r="A71" s="8">
        <v>69</v>
      </c>
      <c r="B71" s="10" t="str">
        <f>VLOOKUP(A71,[1]main!$A:$B,2,FALSE)</f>
        <v>神龙双勾</v>
      </c>
      <c r="C71" s="3">
        <v>3</v>
      </c>
      <c r="E71" s="4">
        <v>6</v>
      </c>
      <c r="F71" s="4">
        <v>6</v>
      </c>
      <c r="G71" s="4">
        <v>69</v>
      </c>
      <c r="H71" s="5">
        <v>0</v>
      </c>
      <c r="I71">
        <v>1.5</v>
      </c>
      <c r="J71">
        <v>1.1</v>
      </c>
      <c r="K71" s="6" t="s">
        <v>105</v>
      </c>
      <c r="L71">
        <v>0</v>
      </c>
      <c r="N71" s="6" t="s">
        <v>20</v>
      </c>
      <c r="O71">
        <v>0.9</v>
      </c>
      <c r="Q71" s="18" t="s">
        <v>122</v>
      </c>
      <c r="R71">
        <f t="shared" si="0"/>
        <v>0.6</v>
      </c>
    </row>
    <row r="72" ht="54" spans="1:18">
      <c r="A72" s="8">
        <v>70</v>
      </c>
      <c r="B72" s="10" t="str">
        <f>VLOOKUP(A72,[1]main!$A:$B,2,FALSE)</f>
        <v>大轮杖法</v>
      </c>
      <c r="C72" s="3">
        <v>3</v>
      </c>
      <c r="E72" s="4">
        <v>5</v>
      </c>
      <c r="F72" s="4">
        <v>5</v>
      </c>
      <c r="G72" s="4">
        <v>70</v>
      </c>
      <c r="H72" s="5">
        <v>0</v>
      </c>
      <c r="I72">
        <v>1.5</v>
      </c>
      <c r="J72">
        <v>1.1</v>
      </c>
      <c r="K72" s="6" t="s">
        <v>19</v>
      </c>
      <c r="L72">
        <v>0</v>
      </c>
      <c r="N72" s="6" t="s">
        <v>24</v>
      </c>
      <c r="O72">
        <v>0.9</v>
      </c>
      <c r="Q72" s="18" t="s">
        <v>123</v>
      </c>
      <c r="R72">
        <f t="shared" si="0"/>
        <v>0.6</v>
      </c>
    </row>
    <row r="73" ht="54" spans="1:18">
      <c r="A73" s="8">
        <v>71</v>
      </c>
      <c r="B73" s="10" t="str">
        <f>VLOOKUP(A73,[1]main!$A:$B,2,FALSE)</f>
        <v>怪异武器</v>
      </c>
      <c r="C73" s="3">
        <v>3</v>
      </c>
      <c r="E73" s="4">
        <v>6</v>
      </c>
      <c r="F73" s="4">
        <v>6</v>
      </c>
      <c r="H73" s="5">
        <v>0</v>
      </c>
      <c r="I73">
        <v>2</v>
      </c>
      <c r="J73">
        <v>1.4</v>
      </c>
      <c r="K73" s="6" t="s">
        <v>19</v>
      </c>
      <c r="L73">
        <v>0</v>
      </c>
      <c r="N73" s="6" t="s">
        <v>32</v>
      </c>
      <c r="O73">
        <v>1.2</v>
      </c>
      <c r="Q73" s="18" t="s">
        <v>124</v>
      </c>
      <c r="R73">
        <f t="shared" si="0"/>
        <v>0.8</v>
      </c>
    </row>
    <row r="74" ht="54" spans="1:18">
      <c r="A74" s="8">
        <v>72</v>
      </c>
      <c r="B74" s="10" t="str">
        <f>VLOOKUP(A74,[1]main!$A:$B,2,FALSE)</f>
        <v>炼心弹</v>
      </c>
      <c r="C74" s="3">
        <v>3</v>
      </c>
      <c r="E74" s="4">
        <v>1</v>
      </c>
      <c r="F74" s="4">
        <v>1</v>
      </c>
      <c r="G74" s="4">
        <v>72</v>
      </c>
      <c r="H74" s="5">
        <v>0</v>
      </c>
      <c r="I74">
        <v>1</v>
      </c>
      <c r="J74">
        <v>0.7</v>
      </c>
      <c r="K74" s="6" t="s">
        <v>19</v>
      </c>
      <c r="L74">
        <v>0</v>
      </c>
      <c r="N74" s="6" t="s">
        <v>32</v>
      </c>
      <c r="O74">
        <v>0.6</v>
      </c>
      <c r="Q74" s="18" t="s">
        <v>125</v>
      </c>
      <c r="R74">
        <f t="shared" si="0"/>
        <v>0.4</v>
      </c>
    </row>
    <row r="75" ht="54" spans="1:18">
      <c r="A75" s="8">
        <v>73</v>
      </c>
      <c r="B75" s="10" t="str">
        <f>VLOOKUP(A75,[1]main!$A:$B,2,FALSE)</f>
        <v>叫化棍法</v>
      </c>
      <c r="C75" s="3">
        <v>3</v>
      </c>
      <c r="E75" s="4">
        <v>1</v>
      </c>
      <c r="F75" s="4">
        <v>1</v>
      </c>
      <c r="G75" s="4">
        <v>73</v>
      </c>
      <c r="H75" s="5">
        <v>0</v>
      </c>
      <c r="I75">
        <v>2.5</v>
      </c>
      <c r="J75">
        <v>1.8</v>
      </c>
      <c r="K75" s="6" t="s">
        <v>19</v>
      </c>
      <c r="L75">
        <v>0</v>
      </c>
      <c r="N75" s="6" t="s">
        <v>24</v>
      </c>
      <c r="O75">
        <v>1.5</v>
      </c>
      <c r="Q75" s="18" t="s">
        <v>126</v>
      </c>
      <c r="R75">
        <f t="shared" si="0"/>
        <v>1</v>
      </c>
    </row>
    <row r="76" ht="54" spans="1:18">
      <c r="A76" s="8">
        <v>74</v>
      </c>
      <c r="B76" s="10" t="str">
        <f>VLOOKUP(A76,[1]main!$A:$B,2,FALSE)</f>
        <v>火焰发射器</v>
      </c>
      <c r="C76" s="3">
        <v>3</v>
      </c>
      <c r="H76" s="5">
        <v>0</v>
      </c>
      <c r="I76">
        <v>2</v>
      </c>
      <c r="J76">
        <v>1.4</v>
      </c>
      <c r="K76" s="6" t="s">
        <v>19</v>
      </c>
      <c r="L76">
        <v>0</v>
      </c>
      <c r="N76" s="6" t="s">
        <v>32</v>
      </c>
      <c r="O76">
        <v>1.2</v>
      </c>
      <c r="Q76" s="18" t="s">
        <v>127</v>
      </c>
      <c r="R76">
        <f t="shared" si="0"/>
        <v>0.8</v>
      </c>
    </row>
    <row r="77" ht="54" spans="1:19">
      <c r="A77" s="8">
        <v>75</v>
      </c>
      <c r="B77" s="10" t="str">
        <f>VLOOKUP(A77,[1]main!$A:$B,2,FALSE)</f>
        <v>鳄鱼</v>
      </c>
      <c r="C77" s="3">
        <v>0</v>
      </c>
      <c r="H77" s="5">
        <v>0</v>
      </c>
      <c r="I77">
        <v>0.8</v>
      </c>
      <c r="J77">
        <v>0.6</v>
      </c>
      <c r="L77">
        <v>0</v>
      </c>
      <c r="N77" s="6" t="s">
        <v>24</v>
      </c>
      <c r="O77">
        <v>0.5</v>
      </c>
      <c r="Q77" s="18" t="s">
        <v>128</v>
      </c>
      <c r="R77">
        <f t="shared" si="0"/>
        <v>0.4</v>
      </c>
      <c r="S77" s="4" t="s">
        <v>129</v>
      </c>
    </row>
    <row r="78" ht="54" spans="1:19">
      <c r="A78" s="8">
        <v>76</v>
      </c>
      <c r="B78" s="10" t="str">
        <f>VLOOKUP(A78,[1]main!$A:$B,2,FALSE)</f>
        <v>大蜘珠</v>
      </c>
      <c r="C78" s="3">
        <v>0</v>
      </c>
      <c r="H78" s="5">
        <v>0</v>
      </c>
      <c r="I78">
        <v>1.5</v>
      </c>
      <c r="J78">
        <v>1.1</v>
      </c>
      <c r="L78">
        <v>0</v>
      </c>
      <c r="N78" s="6" t="s">
        <v>20</v>
      </c>
      <c r="O78">
        <v>0.9</v>
      </c>
      <c r="Q78" s="18" t="s">
        <v>128</v>
      </c>
      <c r="R78">
        <f t="shared" si="0"/>
        <v>0.6</v>
      </c>
      <c r="S78" s="4" t="s">
        <v>130</v>
      </c>
    </row>
    <row r="79" ht="54" spans="1:18">
      <c r="A79" s="8">
        <v>77</v>
      </c>
      <c r="B79" s="10" t="str">
        <f>VLOOKUP(A79,[1]main!$A:$B,2,FALSE)</f>
        <v>毒龙鞭法</v>
      </c>
      <c r="C79" s="3">
        <v>3</v>
      </c>
      <c r="E79" s="4">
        <v>10</v>
      </c>
      <c r="F79" s="4">
        <v>10</v>
      </c>
      <c r="G79" s="4">
        <v>77</v>
      </c>
      <c r="H79" s="5">
        <v>0</v>
      </c>
      <c r="I79">
        <v>2</v>
      </c>
      <c r="J79">
        <v>1.4</v>
      </c>
      <c r="L79">
        <v>0</v>
      </c>
      <c r="N79" s="6" t="s">
        <v>20</v>
      </c>
      <c r="O79">
        <v>1.2</v>
      </c>
      <c r="Q79" s="18" t="s">
        <v>125</v>
      </c>
      <c r="R79">
        <f t="shared" si="0"/>
        <v>0.8</v>
      </c>
    </row>
    <row r="80" ht="54" spans="1:18">
      <c r="A80" s="8">
        <v>78</v>
      </c>
      <c r="B80" s="10" t="str">
        <f>VLOOKUP(A80,[1]main!$A:$B,2,FALSE)</f>
        <v>黄沙万里鞭</v>
      </c>
      <c r="C80" s="3">
        <v>3</v>
      </c>
      <c r="E80" s="4">
        <v>10</v>
      </c>
      <c r="F80" s="4">
        <v>10</v>
      </c>
      <c r="G80" s="4">
        <v>77</v>
      </c>
      <c r="H80" s="5">
        <v>0</v>
      </c>
      <c r="I80">
        <v>2</v>
      </c>
      <c r="J80">
        <v>1.4</v>
      </c>
      <c r="K80" s="6" t="s">
        <v>26</v>
      </c>
      <c r="L80">
        <v>0</v>
      </c>
      <c r="N80" s="6" t="s">
        <v>20</v>
      </c>
      <c r="O80">
        <v>1.2</v>
      </c>
      <c r="Q80" s="18" t="s">
        <v>125</v>
      </c>
      <c r="R80">
        <f t="shared" si="0"/>
        <v>0.8</v>
      </c>
    </row>
    <row r="81" ht="54" spans="1:18">
      <c r="A81" s="8">
        <v>79</v>
      </c>
      <c r="B81" s="10" t="str">
        <f>VLOOKUP(A81,[1]main!$A:$B,2,FALSE)</f>
        <v>雪怪</v>
      </c>
      <c r="C81" s="3">
        <v>3</v>
      </c>
      <c r="E81" s="4">
        <v>7</v>
      </c>
      <c r="F81" s="4">
        <v>7</v>
      </c>
      <c r="G81" s="4">
        <v>79</v>
      </c>
      <c r="H81" s="5">
        <v>0</v>
      </c>
      <c r="I81">
        <v>1</v>
      </c>
      <c r="J81">
        <v>0.7</v>
      </c>
      <c r="L81">
        <v>0</v>
      </c>
      <c r="N81" s="6" t="s">
        <v>24</v>
      </c>
      <c r="O81">
        <v>0.6</v>
      </c>
      <c r="Q81" s="18" t="s">
        <v>36</v>
      </c>
      <c r="R81">
        <f t="shared" si="0"/>
        <v>0.4</v>
      </c>
    </row>
    <row r="82" ht="54" spans="1:18">
      <c r="A82" s="8">
        <v>80</v>
      </c>
      <c r="B82" s="10" t="str">
        <f>VLOOKUP(A82,[1]main!$A:$B,2,FALSE)</f>
        <v>判官笔</v>
      </c>
      <c r="C82" s="3">
        <v>3</v>
      </c>
      <c r="E82" s="4">
        <v>19</v>
      </c>
      <c r="F82" s="4">
        <v>19</v>
      </c>
      <c r="G82" s="4">
        <v>9</v>
      </c>
      <c r="H82" s="5">
        <v>0</v>
      </c>
      <c r="I82">
        <v>1.5</v>
      </c>
      <c r="J82">
        <v>1.1</v>
      </c>
      <c r="K82" s="6" t="s">
        <v>73</v>
      </c>
      <c r="L82">
        <v>0</v>
      </c>
      <c r="N82" s="6" t="s">
        <v>20</v>
      </c>
      <c r="O82">
        <v>0.9</v>
      </c>
      <c r="Q82" s="18" t="s">
        <v>116</v>
      </c>
      <c r="R82">
        <f t="shared" si="0"/>
        <v>0.6</v>
      </c>
    </row>
    <row r="83" ht="54" spans="1:18">
      <c r="A83" s="8">
        <v>81</v>
      </c>
      <c r="B83" s="10" t="str">
        <f>VLOOKUP(A83,[1]main!$A:$B,2,FALSE)</f>
        <v>持棋盘</v>
      </c>
      <c r="C83" s="3">
        <v>3</v>
      </c>
      <c r="E83" s="4">
        <v>18</v>
      </c>
      <c r="F83" s="4">
        <v>18</v>
      </c>
      <c r="G83" s="4">
        <v>81</v>
      </c>
      <c r="H83" s="5">
        <v>0</v>
      </c>
      <c r="I83">
        <v>1</v>
      </c>
      <c r="J83">
        <v>0.7</v>
      </c>
      <c r="K83" s="6" t="s">
        <v>73</v>
      </c>
      <c r="L83">
        <v>0</v>
      </c>
      <c r="N83" s="6" t="s">
        <v>20</v>
      </c>
      <c r="O83">
        <v>0.6</v>
      </c>
      <c r="Q83" s="18" t="s">
        <v>122</v>
      </c>
      <c r="R83">
        <f t="shared" si="0"/>
        <v>0.4</v>
      </c>
    </row>
    <row r="84" ht="54" spans="1:18">
      <c r="A84" s="8">
        <v>82</v>
      </c>
      <c r="B84" s="10" t="str">
        <f>VLOOKUP(A84,[1]main!$A:$B,2,FALSE)</f>
        <v>大剪刀</v>
      </c>
      <c r="C84" s="3">
        <v>3</v>
      </c>
      <c r="H84" s="5">
        <v>0</v>
      </c>
      <c r="I84">
        <v>2</v>
      </c>
      <c r="J84">
        <v>1.4</v>
      </c>
      <c r="K84" s="6" t="s">
        <v>73</v>
      </c>
      <c r="L84">
        <v>0</v>
      </c>
      <c r="N84" s="6" t="s">
        <v>24</v>
      </c>
      <c r="O84">
        <v>1.2</v>
      </c>
      <c r="Q84" s="18" t="s">
        <v>131</v>
      </c>
      <c r="R84">
        <f t="shared" si="0"/>
        <v>0.8</v>
      </c>
    </row>
    <row r="85" ht="54" spans="1:18">
      <c r="A85" s="8">
        <v>83</v>
      </c>
      <c r="B85" s="10" t="str">
        <f>VLOOKUP(A85,[1]main!$A:$B,2,FALSE)</f>
        <v>持瑶琴</v>
      </c>
      <c r="C85" s="3">
        <v>3</v>
      </c>
      <c r="E85" s="4">
        <v>13</v>
      </c>
      <c r="F85" s="4">
        <v>13</v>
      </c>
      <c r="H85" s="5">
        <v>0</v>
      </c>
      <c r="I85">
        <v>2</v>
      </c>
      <c r="J85">
        <v>1.4</v>
      </c>
      <c r="K85" s="6" t="s">
        <v>73</v>
      </c>
      <c r="L85">
        <v>0</v>
      </c>
      <c r="N85" s="6" t="s">
        <v>20</v>
      </c>
      <c r="O85">
        <v>1.2</v>
      </c>
      <c r="Q85" s="18" t="s">
        <v>132</v>
      </c>
      <c r="R85">
        <f t="shared" si="0"/>
        <v>0.8</v>
      </c>
    </row>
    <row r="86" ht="54" spans="1:19">
      <c r="A86" s="8">
        <v>84</v>
      </c>
      <c r="B86" s="10" t="str">
        <f>VLOOKUP(A86,[1]main!$A:$B,2,FALSE)</f>
        <v>大蟒蛇</v>
      </c>
      <c r="C86" s="3">
        <v>0</v>
      </c>
      <c r="H86" s="5">
        <v>0</v>
      </c>
      <c r="I86">
        <v>1.5</v>
      </c>
      <c r="J86">
        <v>1.1</v>
      </c>
      <c r="L86">
        <v>0</v>
      </c>
      <c r="N86" s="6" t="s">
        <v>32</v>
      </c>
      <c r="O86">
        <v>0.9</v>
      </c>
      <c r="Q86" s="18" t="s">
        <v>128</v>
      </c>
      <c r="R86">
        <f t="shared" si="0"/>
        <v>0.6</v>
      </c>
      <c r="S86" s="4" t="s">
        <v>133</v>
      </c>
    </row>
    <row r="87" ht="54" spans="1:18">
      <c r="A87" s="8">
        <v>85</v>
      </c>
      <c r="B87" s="10" t="str">
        <f>VLOOKUP(A87,[1]main!$A:$B,2,FALSE)</f>
        <v>金花杖法</v>
      </c>
      <c r="C87" s="3">
        <v>3</v>
      </c>
      <c r="E87" s="4">
        <v>1</v>
      </c>
      <c r="F87" s="4" t="s">
        <v>134</v>
      </c>
      <c r="G87" s="4" t="s">
        <v>135</v>
      </c>
      <c r="H87" s="5">
        <v>0</v>
      </c>
      <c r="I87">
        <v>1.5</v>
      </c>
      <c r="J87">
        <v>1.1</v>
      </c>
      <c r="K87" s="6" t="s">
        <v>90</v>
      </c>
      <c r="L87">
        <v>0</v>
      </c>
      <c r="N87" s="6" t="s">
        <v>20</v>
      </c>
      <c r="O87">
        <v>0.9</v>
      </c>
      <c r="Q87" s="18" t="s">
        <v>122</v>
      </c>
      <c r="R87">
        <f t="shared" si="0"/>
        <v>0.6</v>
      </c>
    </row>
    <row r="88" ht="54" spans="1:18">
      <c r="A88" s="8">
        <v>86</v>
      </c>
      <c r="B88" s="10" t="str">
        <f>VLOOKUP(A88,[1]main!$A:$B,2,FALSE)</f>
        <v>神龙鹿杖</v>
      </c>
      <c r="C88" s="3">
        <v>3</v>
      </c>
      <c r="E88" s="4">
        <v>13</v>
      </c>
      <c r="F88" s="4">
        <v>13</v>
      </c>
      <c r="G88" s="4">
        <v>86</v>
      </c>
      <c r="H88" s="5">
        <v>0</v>
      </c>
      <c r="I88">
        <v>2</v>
      </c>
      <c r="J88">
        <v>1.4</v>
      </c>
      <c r="K88" s="6" t="s">
        <v>26</v>
      </c>
      <c r="L88">
        <v>0</v>
      </c>
      <c r="N88" s="6" t="s">
        <v>24</v>
      </c>
      <c r="O88">
        <v>1.2</v>
      </c>
      <c r="Q88" s="18" t="s">
        <v>136</v>
      </c>
      <c r="R88">
        <f t="shared" si="0"/>
        <v>0.8</v>
      </c>
    </row>
    <row r="89" ht="54" spans="1:18">
      <c r="A89" s="8">
        <v>87</v>
      </c>
      <c r="B89" s="10" t="str">
        <f>VLOOKUP(A89,[1]main!$A:$B,2,FALSE)</f>
        <v>打狗棍法</v>
      </c>
      <c r="C89" s="3">
        <v>3</v>
      </c>
      <c r="E89" s="4">
        <v>1</v>
      </c>
      <c r="F89" s="4" t="s">
        <v>137</v>
      </c>
      <c r="G89" s="4" t="s">
        <v>138</v>
      </c>
      <c r="H89" s="5">
        <v>0</v>
      </c>
      <c r="I89">
        <v>1.5</v>
      </c>
      <c r="J89">
        <v>1.1</v>
      </c>
      <c r="K89" s="6" t="s">
        <v>90</v>
      </c>
      <c r="L89">
        <v>0</v>
      </c>
      <c r="N89" s="6" t="s">
        <v>20</v>
      </c>
      <c r="O89">
        <v>0.9</v>
      </c>
      <c r="Q89" s="18" t="s">
        <v>126</v>
      </c>
      <c r="R89">
        <f t="shared" si="0"/>
        <v>0.6</v>
      </c>
    </row>
    <row r="90" ht="54" spans="1:18">
      <c r="A90" s="8">
        <v>88</v>
      </c>
      <c r="B90" s="10" t="str">
        <f>VLOOKUP(A90,[1]main!$A:$B,2,FALSE)</f>
        <v>五轮大法</v>
      </c>
      <c r="C90" s="3">
        <v>3</v>
      </c>
      <c r="E90" s="4">
        <v>5</v>
      </c>
      <c r="F90" s="4">
        <v>5</v>
      </c>
      <c r="G90" s="4">
        <v>88</v>
      </c>
      <c r="H90" s="5">
        <v>0</v>
      </c>
      <c r="I90">
        <v>1.5</v>
      </c>
      <c r="J90">
        <v>1.1</v>
      </c>
      <c r="K90" s="6" t="s">
        <v>90</v>
      </c>
      <c r="L90">
        <v>0</v>
      </c>
      <c r="N90" s="6" t="s">
        <v>44</v>
      </c>
      <c r="O90">
        <v>0.9</v>
      </c>
      <c r="Q90" s="18" t="s">
        <v>139</v>
      </c>
      <c r="R90">
        <f t="shared" si="0"/>
        <v>0.6</v>
      </c>
    </row>
    <row r="91" ht="54" spans="1:18">
      <c r="A91" s="8">
        <v>89</v>
      </c>
      <c r="B91" s="10" t="str">
        <f>VLOOKUP(A91,[1]main!$A:$B,2,FALSE)</f>
        <v>松风剑法</v>
      </c>
      <c r="C91" s="3">
        <v>1</v>
      </c>
      <c r="E91" s="4" t="s">
        <v>140</v>
      </c>
      <c r="F91" s="4" t="s">
        <v>141</v>
      </c>
      <c r="G91" s="4" t="s">
        <v>142</v>
      </c>
      <c r="H91" s="5">
        <v>0</v>
      </c>
      <c r="I91">
        <v>1</v>
      </c>
      <c r="J91">
        <v>0.7</v>
      </c>
      <c r="K91" s="6" t="s">
        <v>38</v>
      </c>
      <c r="L91">
        <v>0</v>
      </c>
      <c r="N91" s="6" t="s">
        <v>20</v>
      </c>
      <c r="O91">
        <v>0.6</v>
      </c>
      <c r="Q91" s="18" t="s">
        <v>72</v>
      </c>
      <c r="R91">
        <f t="shared" si="0"/>
        <v>0.4</v>
      </c>
    </row>
    <row r="92" ht="54" spans="1:18">
      <c r="A92" s="8">
        <v>90</v>
      </c>
      <c r="B92" s="10" t="str">
        <f>VLOOKUP(A92,[1]main!$A:$B,2,FALSE)</f>
        <v>普通攻击</v>
      </c>
      <c r="C92" s="3">
        <v>0</v>
      </c>
      <c r="E92" s="4">
        <v>1</v>
      </c>
      <c r="F92" s="4" t="s">
        <v>143</v>
      </c>
      <c r="G92" s="4" t="s">
        <v>144</v>
      </c>
      <c r="H92" s="5">
        <v>0</v>
      </c>
      <c r="I92">
        <v>1</v>
      </c>
      <c r="J92">
        <v>0.7</v>
      </c>
      <c r="K92" s="6" t="s">
        <v>38</v>
      </c>
      <c r="L92">
        <v>0</v>
      </c>
      <c r="N92" s="6" t="s">
        <v>24</v>
      </c>
      <c r="O92">
        <v>0.6</v>
      </c>
      <c r="Q92" s="18" t="s">
        <v>21</v>
      </c>
      <c r="R92">
        <f t="shared" si="0"/>
        <v>0.4</v>
      </c>
    </row>
    <row r="93" ht="54" spans="1:18">
      <c r="A93" s="8">
        <v>91</v>
      </c>
      <c r="B93" s="10" t="str">
        <f>VLOOKUP(A93,[1]main!$A:$B,2,FALSE)</f>
        <v>狮子吼</v>
      </c>
      <c r="C93" s="3">
        <v>0</v>
      </c>
      <c r="E93" s="4">
        <v>15</v>
      </c>
      <c r="F93" s="4">
        <v>15</v>
      </c>
      <c r="G93" s="4">
        <v>91</v>
      </c>
      <c r="H93" s="5">
        <v>0</v>
      </c>
      <c r="I93" s="21">
        <v>2.5</v>
      </c>
      <c r="J93">
        <v>1.8</v>
      </c>
      <c r="K93" s="6" t="s">
        <v>26</v>
      </c>
      <c r="L93">
        <v>0</v>
      </c>
      <c r="N93" s="6" t="s">
        <v>44</v>
      </c>
      <c r="O93">
        <v>1.5</v>
      </c>
      <c r="Q93" s="18" t="s">
        <v>56</v>
      </c>
      <c r="R93">
        <f t="shared" ref="R93:R98" si="1">ROUNDUP(I93*0.4,1)</f>
        <v>1</v>
      </c>
    </row>
    <row r="94" ht="54" spans="1:18">
      <c r="A94" s="8">
        <v>92</v>
      </c>
      <c r="B94" s="10" t="str">
        <f>VLOOKUP(A94,[1]main!$A:$B,2,FALSE)</f>
        <v>九阳神功</v>
      </c>
      <c r="C94" s="3">
        <v>0</v>
      </c>
      <c r="E94" s="4" t="s">
        <v>145</v>
      </c>
      <c r="F94" s="4" t="s">
        <v>146</v>
      </c>
      <c r="G94" s="4" t="s">
        <v>147</v>
      </c>
      <c r="H94" s="5">
        <v>0</v>
      </c>
      <c r="I94" s="21">
        <v>1.5</v>
      </c>
      <c r="J94">
        <v>1.1</v>
      </c>
      <c r="K94" s="6" t="s">
        <v>26</v>
      </c>
      <c r="L94">
        <v>0</v>
      </c>
      <c r="N94" s="6" t="s">
        <v>44</v>
      </c>
      <c r="O94">
        <v>0.9</v>
      </c>
      <c r="Q94" s="18" t="s">
        <v>35</v>
      </c>
      <c r="R94">
        <f t="shared" si="1"/>
        <v>0.6</v>
      </c>
    </row>
    <row r="95" ht="54" spans="1:18">
      <c r="A95" s="19">
        <v>93</v>
      </c>
      <c r="B95" s="20" t="s">
        <v>148</v>
      </c>
      <c r="C95" s="3">
        <v>0</v>
      </c>
      <c r="E95" s="4">
        <v>13</v>
      </c>
      <c r="F95" s="4">
        <v>13</v>
      </c>
      <c r="G95" s="4">
        <v>93</v>
      </c>
      <c r="H95" s="5">
        <v>0</v>
      </c>
      <c r="I95">
        <v>1</v>
      </c>
      <c r="J95">
        <v>0.7</v>
      </c>
      <c r="L95">
        <v>0</v>
      </c>
      <c r="N95" s="6" t="s">
        <v>32</v>
      </c>
      <c r="O95">
        <v>0.25</v>
      </c>
      <c r="Q95" s="18" t="s">
        <v>149</v>
      </c>
      <c r="R95">
        <f t="shared" si="1"/>
        <v>0.4</v>
      </c>
    </row>
    <row r="96" ht="54" spans="1:18">
      <c r="A96" s="19">
        <v>94</v>
      </c>
      <c r="B96" s="20" t="s">
        <v>150</v>
      </c>
      <c r="C96" s="3">
        <v>0</v>
      </c>
      <c r="E96" s="4">
        <v>13</v>
      </c>
      <c r="F96" s="4">
        <v>13</v>
      </c>
      <c r="G96" s="4">
        <v>94</v>
      </c>
      <c r="H96" s="5">
        <v>0</v>
      </c>
      <c r="I96">
        <v>1.5</v>
      </c>
      <c r="J96">
        <v>1.1</v>
      </c>
      <c r="L96">
        <v>0</v>
      </c>
      <c r="N96" s="6" t="s">
        <v>20</v>
      </c>
      <c r="O96">
        <v>0.25</v>
      </c>
      <c r="Q96" s="18" t="s">
        <v>151</v>
      </c>
      <c r="R96">
        <f t="shared" si="1"/>
        <v>0.6</v>
      </c>
    </row>
    <row r="97" ht="54" spans="1:18">
      <c r="A97" s="19">
        <v>95</v>
      </c>
      <c r="B97" s="20" t="s">
        <v>152</v>
      </c>
      <c r="C97" s="3">
        <v>0</v>
      </c>
      <c r="E97" s="4">
        <v>13</v>
      </c>
      <c r="F97" s="4">
        <v>13</v>
      </c>
      <c r="G97" s="4" t="s">
        <v>153</v>
      </c>
      <c r="H97" s="5">
        <v>0</v>
      </c>
      <c r="I97">
        <v>1.5</v>
      </c>
      <c r="J97">
        <v>1.1</v>
      </c>
      <c r="L97">
        <v>0</v>
      </c>
      <c r="N97" s="6" t="s">
        <v>20</v>
      </c>
      <c r="O97">
        <v>0.25</v>
      </c>
      <c r="Q97" s="18" t="s">
        <v>154</v>
      </c>
      <c r="R97">
        <f t="shared" si="1"/>
        <v>0.6</v>
      </c>
    </row>
    <row r="98" ht="54" spans="1:19">
      <c r="A98" s="8">
        <v>96</v>
      </c>
      <c r="B98" s="10" t="str">
        <f>VLOOKUP(A98,[1]main!$A:$B,2,FALSE)</f>
        <v>蟒牯朱蛤</v>
      </c>
      <c r="C98" s="3">
        <v>0</v>
      </c>
      <c r="E98" s="4">
        <v>1</v>
      </c>
      <c r="F98" s="4">
        <v>1</v>
      </c>
      <c r="G98" s="4">
        <v>0</v>
      </c>
      <c r="H98" s="5">
        <v>0</v>
      </c>
      <c r="I98">
        <v>1.5</v>
      </c>
      <c r="J98">
        <v>1.1</v>
      </c>
      <c r="L98">
        <v>0</v>
      </c>
      <c r="N98" s="6" t="s">
        <v>32</v>
      </c>
      <c r="O98">
        <v>0.9</v>
      </c>
      <c r="Q98" s="18" t="s">
        <v>128</v>
      </c>
      <c r="R98">
        <f t="shared" si="1"/>
        <v>0.6</v>
      </c>
      <c r="S98" s="22" t="s">
        <v>155</v>
      </c>
    </row>
  </sheetData>
  <autoFilter ref="A1:S98">
    <extLst/>
  </autoFilter>
  <pageMargins left="0.75" right="0.75" top="1" bottom="1" header="0.5" footer="0.5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chenggong</cp:lastModifiedBy>
  <dcterms:created xsi:type="dcterms:W3CDTF">2015-05-31T13:49:00Z</dcterms:created>
  <dcterms:modified xsi:type="dcterms:W3CDTF">2021-06-07T16:06:54Z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2052-11.1.0.10495</vt:lpwstr>
  </property>
  <property fmtid="{D5CDD505-2E9C-101B-9397-08002B2CF9AE}" pid="5" name="KSORubyTemplateID" linkTarget="0">
    <vt:lpwstr>20</vt:lpwstr>
  </property>
  <property fmtid="{D5CDD505-2E9C-101B-9397-08002B2CF9AE}" pid="6" name="ICV">
    <vt:lpwstr>8F2EE4F934FE4533829A7F1B15B4804C</vt:lpwstr>
  </property>
</Properties>
</file>