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D:\$$Course$$\Spring 2021\6231\"/>
    </mc:Choice>
  </mc:AlternateContent>
  <xr:revisionPtr revIDLastSave="0" documentId="13_ncr:1_{8B27BDDE-270B-43B9-BCA1-1EF7ED3F6CD6}" xr6:coauthVersionLast="46" xr6:coauthVersionMax="46" xr10:uidLastSave="{00000000-0000-0000-0000-000000000000}"/>
  <bookViews>
    <workbookView xWindow="-98" yWindow="-98" windowWidth="19396" windowHeight="11596" activeTab="1" xr2:uid="{00000000-000D-0000-FFFF-FFFF00000000}"/>
  </bookViews>
  <sheets>
    <sheet name="On-hand Data" sheetId="7" r:id="rId1"/>
    <sheet name="Variable Key" sheetId="8" r:id="rId2"/>
    <sheet name="Sheet1" sheetId="9" r:id="rId3"/>
  </sheets>
  <definedNames>
    <definedName name="_xlnm._FilterDatabase" localSheetId="0" hidden="1">'On-hand Data'!$A$1:$AK$46</definedName>
  </definedNames>
  <calcPr calcId="191029"/>
</workbook>
</file>

<file path=xl/calcChain.xml><?xml version="1.0" encoding="utf-8"?>
<calcChain xmlns="http://schemas.openxmlformats.org/spreadsheetml/2006/main">
  <c r="U7" i="7" l="1"/>
  <c r="U11" i="7"/>
  <c r="U28" i="7"/>
  <c r="U21" i="7"/>
  <c r="U41" i="7"/>
  <c r="U18" i="7"/>
  <c r="U10" i="7"/>
  <c r="U20" i="7"/>
  <c r="U35" i="7"/>
  <c r="U26" i="7"/>
  <c r="U32" i="7"/>
  <c r="U33" i="7"/>
  <c r="U38" i="7"/>
  <c r="U37" i="7"/>
  <c r="U43" i="7"/>
  <c r="U9" i="7"/>
  <c r="U29" i="7"/>
  <c r="U44" i="7"/>
  <c r="U40" i="7"/>
  <c r="U25" i="7"/>
  <c r="U34" i="7"/>
  <c r="U14" i="7"/>
  <c r="U39" i="7"/>
  <c r="U30" i="7"/>
  <c r="U12" i="7"/>
  <c r="U22" i="7"/>
  <c r="U2" i="7"/>
  <c r="U46" i="7"/>
  <c r="U4" i="7"/>
  <c r="U17" i="7"/>
  <c r="U23" i="7"/>
  <c r="U31" i="7"/>
  <c r="U19" i="7"/>
  <c r="U3" i="7"/>
  <c r="U16" i="7"/>
  <c r="U8" i="7"/>
  <c r="U15" i="7"/>
  <c r="U27" i="7"/>
  <c r="U24" i="7"/>
  <c r="U45" i="7"/>
  <c r="U36" i="7"/>
  <c r="U13" i="7"/>
  <c r="U6" i="7"/>
  <c r="U5" i="7"/>
  <c r="U42" i="7"/>
  <c r="V42" i="7"/>
  <c r="W42" i="7"/>
  <c r="Z42" i="7"/>
  <c r="AA42" i="7"/>
  <c r="AB42" i="7"/>
  <c r="AC42" i="7"/>
  <c r="AD42" i="7"/>
  <c r="AE42" i="7"/>
  <c r="AF42" i="7"/>
  <c r="AG42" i="7"/>
  <c r="AH42" i="7"/>
  <c r="AI42" i="7"/>
  <c r="AJ42" i="7"/>
  <c r="AK42" i="7"/>
  <c r="V7" i="7"/>
  <c r="W7" i="7"/>
  <c r="Z7" i="7"/>
  <c r="AA7" i="7"/>
  <c r="AB7" i="7"/>
  <c r="AC7" i="7"/>
  <c r="AD7" i="7"/>
  <c r="AE7" i="7"/>
  <c r="AF7" i="7"/>
  <c r="AG7" i="7"/>
  <c r="AH7" i="7"/>
  <c r="AI7" i="7"/>
  <c r="AJ7" i="7"/>
  <c r="AK7" i="7"/>
  <c r="V11" i="7"/>
  <c r="W11" i="7"/>
  <c r="Z11" i="7"/>
  <c r="AA11" i="7"/>
  <c r="AB11" i="7"/>
  <c r="AC11" i="7"/>
  <c r="AD11" i="7"/>
  <c r="AE11" i="7"/>
  <c r="AF11" i="7"/>
  <c r="AG11" i="7"/>
  <c r="AH11" i="7"/>
  <c r="AI11" i="7"/>
  <c r="AJ11" i="7"/>
  <c r="AK11" i="7"/>
  <c r="V28" i="7"/>
  <c r="W28" i="7"/>
  <c r="Z28" i="7"/>
  <c r="AA28" i="7"/>
  <c r="AB28" i="7"/>
  <c r="AC28" i="7"/>
  <c r="AD28" i="7"/>
  <c r="AE28" i="7"/>
  <c r="AF28" i="7"/>
  <c r="AG28" i="7"/>
  <c r="AH28" i="7"/>
  <c r="AI28" i="7"/>
  <c r="AJ28" i="7"/>
  <c r="AK28" i="7"/>
  <c r="V21" i="7"/>
  <c r="W21" i="7"/>
  <c r="Z21" i="7"/>
  <c r="AA21" i="7"/>
  <c r="AB21" i="7"/>
  <c r="AC21" i="7"/>
  <c r="AD21" i="7"/>
  <c r="AE21" i="7"/>
  <c r="AF21" i="7"/>
  <c r="AG21" i="7"/>
  <c r="AH21" i="7"/>
  <c r="AI21" i="7"/>
  <c r="AJ21" i="7"/>
  <c r="AK21" i="7"/>
  <c r="V41" i="7"/>
  <c r="W41" i="7"/>
  <c r="Z41" i="7"/>
  <c r="AA41" i="7"/>
  <c r="AB41" i="7"/>
  <c r="AC41" i="7"/>
  <c r="AD41" i="7"/>
  <c r="AE41" i="7"/>
  <c r="AF41" i="7"/>
  <c r="AG41" i="7"/>
  <c r="AH41" i="7"/>
  <c r="AI41" i="7"/>
  <c r="AJ41" i="7"/>
  <c r="AK41" i="7"/>
  <c r="V18" i="7"/>
  <c r="W18" i="7"/>
  <c r="Z18" i="7"/>
  <c r="AA18" i="7"/>
  <c r="AB18" i="7"/>
  <c r="AC18" i="7"/>
  <c r="AD18" i="7"/>
  <c r="AE18" i="7"/>
  <c r="AF18" i="7"/>
  <c r="AG18" i="7"/>
  <c r="AH18" i="7"/>
  <c r="AI18" i="7"/>
  <c r="AJ18" i="7"/>
  <c r="AK18" i="7"/>
  <c r="V10" i="7"/>
  <c r="W10" i="7"/>
  <c r="Z10" i="7"/>
  <c r="AA10" i="7"/>
  <c r="AB10" i="7"/>
  <c r="AC10" i="7"/>
  <c r="AD10" i="7"/>
  <c r="AE10" i="7"/>
  <c r="AF10" i="7"/>
  <c r="AG10" i="7"/>
  <c r="AH10" i="7"/>
  <c r="AI10" i="7"/>
  <c r="AJ10" i="7"/>
  <c r="AK10" i="7"/>
  <c r="V20" i="7"/>
  <c r="W20" i="7"/>
  <c r="Z20" i="7"/>
  <c r="AA20" i="7"/>
  <c r="AB20" i="7"/>
  <c r="AC20" i="7"/>
  <c r="AD20" i="7"/>
  <c r="AE20" i="7"/>
  <c r="AF20" i="7"/>
  <c r="AG20" i="7"/>
  <c r="AH20" i="7"/>
  <c r="AI20" i="7"/>
  <c r="AJ20" i="7"/>
  <c r="AK20" i="7"/>
  <c r="V35" i="7"/>
  <c r="W35" i="7"/>
  <c r="Z35" i="7"/>
  <c r="AA35" i="7"/>
  <c r="AB35" i="7"/>
  <c r="AC35" i="7"/>
  <c r="AD35" i="7"/>
  <c r="AE35" i="7"/>
  <c r="AF35" i="7"/>
  <c r="AG35" i="7"/>
  <c r="AH35" i="7"/>
  <c r="AI35" i="7"/>
  <c r="AJ35" i="7"/>
  <c r="AK35" i="7"/>
  <c r="V26" i="7"/>
  <c r="W26" i="7"/>
  <c r="Z26" i="7"/>
  <c r="AA26" i="7"/>
  <c r="AB26" i="7"/>
  <c r="AC26" i="7"/>
  <c r="AD26" i="7"/>
  <c r="AE26" i="7"/>
  <c r="AF26" i="7"/>
  <c r="AG26" i="7"/>
  <c r="AH26" i="7"/>
  <c r="AI26" i="7"/>
  <c r="AJ26" i="7"/>
  <c r="AK26" i="7"/>
  <c r="V32" i="7"/>
  <c r="W32" i="7"/>
  <c r="Z32" i="7"/>
  <c r="AA32" i="7"/>
  <c r="AB32" i="7"/>
  <c r="AC32" i="7"/>
  <c r="AD32" i="7"/>
  <c r="AE32" i="7"/>
  <c r="AF32" i="7"/>
  <c r="AG32" i="7"/>
  <c r="AH32" i="7"/>
  <c r="AI32" i="7"/>
  <c r="AJ32" i="7"/>
  <c r="AK32" i="7"/>
  <c r="V33" i="7"/>
  <c r="W33" i="7"/>
  <c r="Z33" i="7"/>
  <c r="AA33" i="7"/>
  <c r="AB33" i="7"/>
  <c r="AC33" i="7"/>
  <c r="AD33" i="7"/>
  <c r="AE33" i="7"/>
  <c r="AF33" i="7"/>
  <c r="AG33" i="7"/>
  <c r="AH33" i="7"/>
  <c r="AI33" i="7"/>
  <c r="AJ33" i="7"/>
  <c r="AK33" i="7"/>
  <c r="V38" i="7"/>
  <c r="W38" i="7"/>
  <c r="Z38" i="7"/>
  <c r="AA38" i="7"/>
  <c r="AB38" i="7"/>
  <c r="AC38" i="7"/>
  <c r="AD38" i="7"/>
  <c r="AE38" i="7"/>
  <c r="AF38" i="7"/>
  <c r="AG38" i="7"/>
  <c r="AH38" i="7"/>
  <c r="AI38" i="7"/>
  <c r="AJ38" i="7"/>
  <c r="AK38" i="7"/>
  <c r="V37" i="7"/>
  <c r="W37" i="7"/>
  <c r="Z37" i="7"/>
  <c r="AA37" i="7"/>
  <c r="AB37" i="7"/>
  <c r="AC37" i="7"/>
  <c r="AD37" i="7"/>
  <c r="AE37" i="7"/>
  <c r="AF37" i="7"/>
  <c r="AG37" i="7"/>
  <c r="AH37" i="7"/>
  <c r="AI37" i="7"/>
  <c r="AJ37" i="7"/>
  <c r="AK37" i="7"/>
  <c r="V43" i="7"/>
  <c r="W43" i="7"/>
  <c r="Z43" i="7"/>
  <c r="AA43" i="7"/>
  <c r="AB43" i="7"/>
  <c r="AC43" i="7"/>
  <c r="AD43" i="7"/>
  <c r="AE43" i="7"/>
  <c r="AF43" i="7"/>
  <c r="AG43" i="7"/>
  <c r="AH43" i="7"/>
  <c r="AI43" i="7"/>
  <c r="AJ43" i="7"/>
  <c r="AK43" i="7"/>
  <c r="V9" i="7"/>
  <c r="W9" i="7"/>
  <c r="Z9" i="7"/>
  <c r="AA9" i="7"/>
  <c r="AB9" i="7"/>
  <c r="AC9" i="7"/>
  <c r="AD9" i="7"/>
  <c r="AE9" i="7"/>
  <c r="AF9" i="7"/>
  <c r="AG9" i="7"/>
  <c r="AH9" i="7"/>
  <c r="AI9" i="7"/>
  <c r="AJ9" i="7"/>
  <c r="AK9" i="7"/>
  <c r="V29" i="7"/>
  <c r="W29" i="7"/>
  <c r="Z29" i="7"/>
  <c r="AA29" i="7"/>
  <c r="AB29" i="7"/>
  <c r="AC29" i="7"/>
  <c r="AD29" i="7"/>
  <c r="AE29" i="7"/>
  <c r="AF29" i="7"/>
  <c r="AG29" i="7"/>
  <c r="AH29" i="7"/>
  <c r="AI29" i="7"/>
  <c r="AJ29" i="7"/>
  <c r="AK29" i="7"/>
  <c r="V44" i="7"/>
  <c r="W44" i="7"/>
  <c r="Z44" i="7"/>
  <c r="AA44" i="7"/>
  <c r="AB44" i="7"/>
  <c r="AC44" i="7"/>
  <c r="AD44" i="7"/>
  <c r="AE44" i="7"/>
  <c r="AF44" i="7"/>
  <c r="AG44" i="7"/>
  <c r="AH44" i="7"/>
  <c r="AI44" i="7"/>
  <c r="AJ44" i="7"/>
  <c r="AK44" i="7"/>
  <c r="V40" i="7"/>
  <c r="W40" i="7"/>
  <c r="Z40" i="7"/>
  <c r="AA40" i="7"/>
  <c r="AB40" i="7"/>
  <c r="AC40" i="7"/>
  <c r="AD40" i="7"/>
  <c r="AE40" i="7"/>
  <c r="AF40" i="7"/>
  <c r="AG40" i="7"/>
  <c r="AH40" i="7"/>
  <c r="AI40" i="7"/>
  <c r="AJ40" i="7"/>
  <c r="AK40" i="7"/>
  <c r="V25" i="7"/>
  <c r="W25" i="7"/>
  <c r="Z25" i="7"/>
  <c r="AA25" i="7"/>
  <c r="AB25" i="7"/>
  <c r="AC25" i="7"/>
  <c r="AD25" i="7"/>
  <c r="AE25" i="7"/>
  <c r="AF25" i="7"/>
  <c r="AG25" i="7"/>
  <c r="AH25" i="7"/>
  <c r="AI25" i="7"/>
  <c r="AJ25" i="7"/>
  <c r="AK25" i="7"/>
  <c r="V34" i="7"/>
  <c r="W34" i="7"/>
  <c r="Z34" i="7"/>
  <c r="AA34" i="7"/>
  <c r="AB34" i="7"/>
  <c r="AC34" i="7"/>
  <c r="AD34" i="7"/>
  <c r="AE34" i="7"/>
  <c r="AF34" i="7"/>
  <c r="AG34" i="7"/>
  <c r="AH34" i="7"/>
  <c r="AI34" i="7"/>
  <c r="AJ34" i="7"/>
  <c r="AK34" i="7"/>
  <c r="V14" i="7"/>
  <c r="W14" i="7"/>
  <c r="Z14" i="7"/>
  <c r="AA14" i="7"/>
  <c r="AB14" i="7"/>
  <c r="AC14" i="7"/>
  <c r="AD14" i="7"/>
  <c r="AE14" i="7"/>
  <c r="AF14" i="7"/>
  <c r="AG14" i="7"/>
  <c r="AH14" i="7"/>
  <c r="AI14" i="7"/>
  <c r="AJ14" i="7"/>
  <c r="AK14" i="7"/>
  <c r="V39" i="7"/>
  <c r="W39" i="7"/>
  <c r="Z39" i="7"/>
  <c r="AA39" i="7"/>
  <c r="AB39" i="7"/>
  <c r="AC39" i="7"/>
  <c r="AD39" i="7"/>
  <c r="AE39" i="7"/>
  <c r="AF39" i="7"/>
  <c r="AG39" i="7"/>
  <c r="AH39" i="7"/>
  <c r="AI39" i="7"/>
  <c r="AJ39" i="7"/>
  <c r="AK39" i="7"/>
  <c r="V30" i="7"/>
  <c r="W30" i="7"/>
  <c r="Z30" i="7"/>
  <c r="AA30" i="7"/>
  <c r="AB30" i="7"/>
  <c r="AC30" i="7"/>
  <c r="AD30" i="7"/>
  <c r="AE30" i="7"/>
  <c r="AF30" i="7"/>
  <c r="AG30" i="7"/>
  <c r="AH30" i="7"/>
  <c r="AI30" i="7"/>
  <c r="AJ30" i="7"/>
  <c r="AK30" i="7"/>
  <c r="V12" i="7"/>
  <c r="W12" i="7"/>
  <c r="Z12" i="7"/>
  <c r="AA12" i="7"/>
  <c r="AB12" i="7"/>
  <c r="AC12" i="7"/>
  <c r="AD12" i="7"/>
  <c r="AE12" i="7"/>
  <c r="AF12" i="7"/>
  <c r="AG12" i="7"/>
  <c r="AH12" i="7"/>
  <c r="AI12" i="7"/>
  <c r="AJ12" i="7"/>
  <c r="AK12" i="7"/>
  <c r="V22" i="7"/>
  <c r="W22" i="7"/>
  <c r="Z22" i="7"/>
  <c r="AA22" i="7"/>
  <c r="AB22" i="7"/>
  <c r="AC22" i="7"/>
  <c r="AD22" i="7"/>
  <c r="AE22" i="7"/>
  <c r="AF22" i="7"/>
  <c r="AG22" i="7"/>
  <c r="AH22" i="7"/>
  <c r="AI22" i="7"/>
  <c r="AJ22" i="7"/>
  <c r="AK22" i="7"/>
  <c r="V2" i="7"/>
  <c r="W2" i="7"/>
  <c r="Z2" i="7"/>
  <c r="AA2" i="7"/>
  <c r="AB2" i="7"/>
  <c r="AC2" i="7"/>
  <c r="AD2" i="7"/>
  <c r="AE2" i="7"/>
  <c r="AF2" i="7"/>
  <c r="AG2" i="7"/>
  <c r="AH2" i="7"/>
  <c r="AI2" i="7"/>
  <c r="AJ2" i="7"/>
  <c r="AK2" i="7"/>
  <c r="V46" i="7"/>
  <c r="W46" i="7"/>
  <c r="Z46" i="7"/>
  <c r="AA46" i="7"/>
  <c r="AB46" i="7"/>
  <c r="AC46" i="7"/>
  <c r="AD46" i="7"/>
  <c r="AE46" i="7"/>
  <c r="AF46" i="7"/>
  <c r="AG46" i="7"/>
  <c r="AH46" i="7"/>
  <c r="AI46" i="7"/>
  <c r="AJ46" i="7"/>
  <c r="AK46" i="7"/>
  <c r="V4" i="7"/>
  <c r="W4" i="7"/>
  <c r="Z4" i="7"/>
  <c r="AA4" i="7"/>
  <c r="AB4" i="7"/>
  <c r="AC4" i="7"/>
  <c r="AD4" i="7"/>
  <c r="AE4" i="7"/>
  <c r="AF4" i="7"/>
  <c r="AG4" i="7"/>
  <c r="AH4" i="7"/>
  <c r="AI4" i="7"/>
  <c r="AJ4" i="7"/>
  <c r="AK4" i="7"/>
  <c r="V17" i="7"/>
  <c r="W17" i="7"/>
  <c r="Z17" i="7"/>
  <c r="AA17" i="7"/>
  <c r="AB17" i="7"/>
  <c r="AC17" i="7"/>
  <c r="AD17" i="7"/>
  <c r="AE17" i="7"/>
  <c r="AF17" i="7"/>
  <c r="AG17" i="7"/>
  <c r="AH17" i="7"/>
  <c r="AI17" i="7"/>
  <c r="AJ17" i="7"/>
  <c r="AK17" i="7"/>
  <c r="V23" i="7"/>
  <c r="W23" i="7"/>
  <c r="Z23" i="7"/>
  <c r="AA23" i="7"/>
  <c r="AB23" i="7"/>
  <c r="AC23" i="7"/>
  <c r="AD23" i="7"/>
  <c r="AE23" i="7"/>
  <c r="AF23" i="7"/>
  <c r="AG23" i="7"/>
  <c r="AH23" i="7"/>
  <c r="AI23" i="7"/>
  <c r="AJ23" i="7"/>
  <c r="AK23" i="7"/>
  <c r="V31" i="7"/>
  <c r="W31" i="7"/>
  <c r="Z31" i="7"/>
  <c r="AA31" i="7"/>
  <c r="AB31" i="7"/>
  <c r="AC31" i="7"/>
  <c r="AD31" i="7"/>
  <c r="AE31" i="7"/>
  <c r="AF31" i="7"/>
  <c r="AG31" i="7"/>
  <c r="AH31" i="7"/>
  <c r="AI31" i="7"/>
  <c r="AJ31" i="7"/>
  <c r="AK31" i="7"/>
  <c r="V19" i="7"/>
  <c r="W19" i="7"/>
  <c r="Z19" i="7"/>
  <c r="AA19" i="7"/>
  <c r="AB19" i="7"/>
  <c r="AC19" i="7"/>
  <c r="AD19" i="7"/>
  <c r="AE19" i="7"/>
  <c r="AF19" i="7"/>
  <c r="AG19" i="7"/>
  <c r="AH19" i="7"/>
  <c r="AI19" i="7"/>
  <c r="AJ19" i="7"/>
  <c r="AK19" i="7"/>
  <c r="V3" i="7"/>
  <c r="W3" i="7"/>
  <c r="Z3" i="7"/>
  <c r="AA3" i="7"/>
  <c r="AB3" i="7"/>
  <c r="AC3" i="7"/>
  <c r="AD3" i="7"/>
  <c r="AE3" i="7"/>
  <c r="AF3" i="7"/>
  <c r="AG3" i="7"/>
  <c r="AH3" i="7"/>
  <c r="AI3" i="7"/>
  <c r="AJ3" i="7"/>
  <c r="AK3" i="7"/>
  <c r="V16" i="7"/>
  <c r="W16" i="7"/>
  <c r="Z16" i="7"/>
  <c r="AA16" i="7"/>
  <c r="AB16" i="7"/>
  <c r="AC16" i="7"/>
  <c r="AD16" i="7"/>
  <c r="AE16" i="7"/>
  <c r="AF16" i="7"/>
  <c r="AG16" i="7"/>
  <c r="AH16" i="7"/>
  <c r="AI16" i="7"/>
  <c r="AJ16" i="7"/>
  <c r="AK16" i="7"/>
  <c r="V8" i="7"/>
  <c r="W8" i="7"/>
  <c r="Z8" i="7"/>
  <c r="AA8" i="7"/>
  <c r="AB8" i="7"/>
  <c r="AC8" i="7"/>
  <c r="AD8" i="7"/>
  <c r="AE8" i="7"/>
  <c r="AF8" i="7"/>
  <c r="AG8" i="7"/>
  <c r="AH8" i="7"/>
  <c r="AI8" i="7"/>
  <c r="AJ8" i="7"/>
  <c r="AK8" i="7"/>
  <c r="V15" i="7"/>
  <c r="W15" i="7"/>
  <c r="Z15" i="7"/>
  <c r="AA15" i="7"/>
  <c r="AB15" i="7"/>
  <c r="AC15" i="7"/>
  <c r="AD15" i="7"/>
  <c r="AE15" i="7"/>
  <c r="AF15" i="7"/>
  <c r="AG15" i="7"/>
  <c r="AH15" i="7"/>
  <c r="AI15" i="7"/>
  <c r="AJ15" i="7"/>
  <c r="AK15" i="7"/>
  <c r="V27" i="7"/>
  <c r="W27" i="7"/>
  <c r="Z27" i="7"/>
  <c r="AA27" i="7"/>
  <c r="AB27" i="7"/>
  <c r="AC27" i="7"/>
  <c r="AD27" i="7"/>
  <c r="AE27" i="7"/>
  <c r="AF27" i="7"/>
  <c r="AG27" i="7"/>
  <c r="AH27" i="7"/>
  <c r="AI27" i="7"/>
  <c r="AJ27" i="7"/>
  <c r="AK27" i="7"/>
  <c r="V24" i="7"/>
  <c r="W24" i="7"/>
  <c r="Z24" i="7"/>
  <c r="AA24" i="7"/>
  <c r="AB24" i="7"/>
  <c r="AC24" i="7"/>
  <c r="AD24" i="7"/>
  <c r="AE24" i="7"/>
  <c r="AF24" i="7"/>
  <c r="AG24" i="7"/>
  <c r="AH24" i="7"/>
  <c r="AI24" i="7"/>
  <c r="AJ24" i="7"/>
  <c r="AK24" i="7"/>
  <c r="V45" i="7"/>
  <c r="W45" i="7"/>
  <c r="Z45" i="7"/>
  <c r="AA45" i="7"/>
  <c r="AB45" i="7"/>
  <c r="AC45" i="7"/>
  <c r="AD45" i="7"/>
  <c r="AE45" i="7"/>
  <c r="AF45" i="7"/>
  <c r="AG45" i="7"/>
  <c r="AH45" i="7"/>
  <c r="AI45" i="7"/>
  <c r="AJ45" i="7"/>
  <c r="AK45" i="7"/>
  <c r="V36" i="7"/>
  <c r="W36" i="7"/>
  <c r="Z36" i="7"/>
  <c r="AA36" i="7"/>
  <c r="AB36" i="7"/>
  <c r="AC36" i="7"/>
  <c r="AD36" i="7"/>
  <c r="AE36" i="7"/>
  <c r="AF36" i="7"/>
  <c r="AG36" i="7"/>
  <c r="AH36" i="7"/>
  <c r="AI36" i="7"/>
  <c r="AJ36" i="7"/>
  <c r="AK36" i="7"/>
  <c r="V13" i="7"/>
  <c r="W13" i="7"/>
  <c r="Z13" i="7"/>
  <c r="AA13" i="7"/>
  <c r="AB13" i="7"/>
  <c r="AC13" i="7"/>
  <c r="AD13" i="7"/>
  <c r="AE13" i="7"/>
  <c r="AF13" i="7"/>
  <c r="AG13" i="7"/>
  <c r="AH13" i="7"/>
  <c r="AI13" i="7"/>
  <c r="AJ13" i="7"/>
  <c r="AK13" i="7"/>
  <c r="V6" i="7"/>
  <c r="W6" i="7"/>
  <c r="Z6" i="7"/>
  <c r="AA6" i="7"/>
  <c r="AB6" i="7"/>
  <c r="AC6" i="7"/>
  <c r="AD6" i="7"/>
  <c r="AE6" i="7"/>
  <c r="AF6" i="7"/>
  <c r="AG6" i="7"/>
  <c r="AH6" i="7"/>
  <c r="AI6" i="7"/>
  <c r="AJ6" i="7"/>
  <c r="AK6" i="7"/>
  <c r="V5" i="7"/>
  <c r="W5" i="7"/>
  <c r="Z5" i="7"/>
  <c r="AA5" i="7"/>
  <c r="AB5" i="7"/>
  <c r="AC5" i="7"/>
  <c r="AD5" i="7"/>
  <c r="AE5" i="7"/>
  <c r="AF5" i="7"/>
  <c r="AG5" i="7"/>
  <c r="AH5" i="7"/>
  <c r="AI5" i="7"/>
  <c r="AJ5" i="7"/>
  <c r="AK5" i="7"/>
  <c r="H42" i="7"/>
  <c r="H7" i="7"/>
  <c r="H11" i="7"/>
  <c r="H28" i="7"/>
  <c r="H21" i="7"/>
  <c r="H41" i="7"/>
  <c r="H18" i="7"/>
  <c r="H10" i="7"/>
  <c r="H20" i="7"/>
  <c r="H35" i="7"/>
  <c r="H26" i="7"/>
  <c r="H32" i="7"/>
  <c r="H33" i="7"/>
  <c r="H38" i="7"/>
  <c r="H37" i="7"/>
  <c r="H43" i="7"/>
  <c r="H9" i="7"/>
  <c r="H29" i="7"/>
  <c r="H44" i="7"/>
  <c r="H40" i="7"/>
  <c r="H25" i="7"/>
  <c r="H34" i="7"/>
  <c r="H14" i="7"/>
  <c r="H39" i="7"/>
  <c r="H30" i="7"/>
  <c r="H12" i="7"/>
  <c r="H22" i="7"/>
  <c r="H2" i="7"/>
  <c r="H46" i="7"/>
  <c r="H4" i="7"/>
  <c r="H17" i="7"/>
  <c r="H23" i="7"/>
  <c r="H31" i="7"/>
  <c r="H19" i="7"/>
  <c r="H3" i="7"/>
  <c r="H16" i="7"/>
  <c r="H8" i="7"/>
  <c r="H15" i="7"/>
  <c r="H27" i="7"/>
  <c r="H24" i="7"/>
  <c r="H45" i="7"/>
  <c r="H36" i="7"/>
  <c r="H13" i="7"/>
  <c r="H6" i="7"/>
  <c r="H5" i="7"/>
  <c r="G7" i="7"/>
  <c r="G11" i="7"/>
  <c r="G28" i="7"/>
  <c r="G21" i="7"/>
  <c r="G41" i="7"/>
  <c r="G18" i="7"/>
  <c r="G10" i="7"/>
  <c r="G20" i="7"/>
  <c r="G35" i="7"/>
  <c r="G26" i="7"/>
  <c r="G32" i="7"/>
  <c r="G33" i="7"/>
  <c r="G38" i="7"/>
  <c r="G37" i="7"/>
  <c r="G43" i="7"/>
  <c r="G9" i="7"/>
  <c r="G29" i="7"/>
  <c r="G44" i="7"/>
  <c r="G40" i="7"/>
  <c r="G25" i="7"/>
  <c r="G34" i="7"/>
  <c r="G14" i="7"/>
  <c r="G39" i="7"/>
  <c r="G30" i="7"/>
  <c r="G12" i="7"/>
  <c r="G22" i="7"/>
  <c r="G2" i="7"/>
  <c r="G46" i="7"/>
  <c r="G4" i="7"/>
  <c r="G17" i="7"/>
  <c r="G23" i="7"/>
  <c r="G31" i="7"/>
  <c r="G19" i="7"/>
  <c r="G3" i="7"/>
  <c r="G16" i="7"/>
  <c r="G8" i="7"/>
  <c r="G15" i="7"/>
  <c r="G27" i="7"/>
  <c r="G24" i="7"/>
  <c r="G45" i="7"/>
  <c r="G36" i="7"/>
  <c r="G13" i="7"/>
  <c r="G6" i="7"/>
  <c r="G5" i="7"/>
  <c r="G42" i="7"/>
  <c r="Y13" i="7" l="1"/>
  <c r="Y27" i="7"/>
  <c r="X27" i="7"/>
  <c r="X13" i="7"/>
  <c r="X3" i="7"/>
  <c r="X14" i="7"/>
  <c r="X26" i="7"/>
  <c r="Y22" i="7"/>
  <c r="Y37" i="7"/>
  <c r="X5" i="7"/>
  <c r="X8" i="7"/>
  <c r="X46" i="7"/>
  <c r="X25" i="7"/>
  <c r="X33" i="7"/>
  <c r="X21" i="7"/>
  <c r="Y8" i="7"/>
  <c r="Y46" i="7"/>
  <c r="Y9" i="7"/>
  <c r="Y42" i="7"/>
  <c r="X17" i="7"/>
  <c r="X44" i="7"/>
  <c r="X18" i="7"/>
  <c r="X11" i="7"/>
  <c r="Y17" i="7"/>
  <c r="Y44" i="7"/>
  <c r="Y18" i="7"/>
  <c r="X45" i="7"/>
  <c r="X31" i="7"/>
  <c r="X30" i="7"/>
  <c r="X9" i="7"/>
  <c r="X20" i="7"/>
  <c r="Y5" i="7"/>
  <c r="Y45" i="7"/>
  <c r="Y31" i="7"/>
  <c r="Y30" i="7"/>
  <c r="Y25" i="7"/>
  <c r="Y33" i="7"/>
  <c r="Y20" i="7"/>
  <c r="Y21" i="7"/>
  <c r="X24" i="7"/>
  <c r="X16" i="7"/>
  <c r="X23" i="7"/>
  <c r="X2" i="7"/>
  <c r="X39" i="7"/>
  <c r="X40" i="7"/>
  <c r="X43" i="7"/>
  <c r="X32" i="7"/>
  <c r="X10" i="7"/>
  <c r="X28" i="7"/>
  <c r="Y6" i="7"/>
  <c r="Y24" i="7"/>
  <c r="Y16" i="7"/>
  <c r="Y23" i="7"/>
  <c r="Y2" i="7"/>
  <c r="Y39" i="7"/>
  <c r="Y40" i="7"/>
  <c r="Y43" i="7"/>
  <c r="Y32" i="7"/>
  <c r="Y10" i="7"/>
  <c r="Y28" i="7"/>
  <c r="X22" i="7"/>
  <c r="X37" i="7"/>
  <c r="Y3" i="7"/>
  <c r="Y14" i="7"/>
  <c r="Y26" i="7"/>
  <c r="Y11" i="7"/>
  <c r="X42" i="7"/>
  <c r="X36" i="7"/>
  <c r="X15" i="7"/>
  <c r="X19" i="7"/>
  <c r="X4" i="7"/>
  <c r="X12" i="7"/>
  <c r="X34" i="7"/>
  <c r="X29" i="7"/>
  <c r="X38" i="7"/>
  <c r="X35" i="7"/>
  <c r="X41" i="7"/>
  <c r="X7" i="7"/>
  <c r="Y36" i="7"/>
  <c r="Y15" i="7"/>
  <c r="Y19" i="7"/>
  <c r="Y4" i="7"/>
  <c r="Y12" i="7"/>
  <c r="Y34" i="7"/>
  <c r="Y29" i="7"/>
  <c r="Y38" i="7"/>
  <c r="Y35" i="7"/>
  <c r="Y41" i="7"/>
  <c r="Y7" i="7"/>
  <c r="X6" i="7"/>
</calcChain>
</file>

<file path=xl/sharedStrings.xml><?xml version="1.0" encoding="utf-8"?>
<sst xmlns="http://schemas.openxmlformats.org/spreadsheetml/2006/main" count="417" uniqueCount="209">
  <si>
    <t>TUN</t>
  </si>
  <si>
    <t>Costa Rica</t>
  </si>
  <si>
    <t>BLR</t>
  </si>
  <si>
    <t>Land area is a country's total area, excluding area under inland water bodies, national claims to continental shelf, and exclusive economic zones. In most cases the definition of inland water bodies includes major rivers and lakes.</t>
  </si>
  <si>
    <t>Egypt, Arab Rep.</t>
  </si>
  <si>
    <t>ARE</t>
  </si>
  <si>
    <t>Access to electricity, rural is the percentage of rural population with access to electricity.</t>
  </si>
  <si>
    <t>Ethiopia</t>
  </si>
  <si>
    <t>United Kingdom</t>
  </si>
  <si>
    <t>NGA</t>
  </si>
  <si>
    <t>South Africa</t>
  </si>
  <si>
    <t>Colombia</t>
  </si>
  <si>
    <t>BEL</t>
  </si>
  <si>
    <t>CRI</t>
  </si>
  <si>
    <t>JAM</t>
  </si>
  <si>
    <t>CHN</t>
  </si>
  <si>
    <t>ECU</t>
  </si>
  <si>
    <t>Thailand</t>
  </si>
  <si>
    <t>SAU</t>
  </si>
  <si>
    <t>Italy</t>
  </si>
  <si>
    <t>KAZ</t>
  </si>
  <si>
    <t>Chile</t>
  </si>
  <si>
    <t>ESP</t>
  </si>
  <si>
    <t>EGY</t>
  </si>
  <si>
    <t>United Arab Emirates</t>
  </si>
  <si>
    <t>Crop production index (2004-2006 = 100)</t>
  </si>
  <si>
    <t>BGR</t>
  </si>
  <si>
    <t>China</t>
  </si>
  <si>
    <t>PER</t>
  </si>
  <si>
    <t>Serbia</t>
  </si>
  <si>
    <t>ETH</t>
  </si>
  <si>
    <t>SWE</t>
  </si>
  <si>
    <t>IND</t>
  </si>
  <si>
    <t>India</t>
  </si>
  <si>
    <t>Belarus</t>
  </si>
  <si>
    <t>CHL</t>
  </si>
  <si>
    <t>UKR</t>
  </si>
  <si>
    <t>Country Name</t>
  </si>
  <si>
    <t>Canada</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</si>
  <si>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</si>
  <si>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NOR</t>
  </si>
  <si>
    <t>GRC</t>
  </si>
  <si>
    <t>UGA</t>
  </si>
  <si>
    <t>Greece</t>
  </si>
  <si>
    <t>GBR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</si>
  <si>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2005 U.S. dollars.</t>
  </si>
  <si>
    <t>Dominican Republic</t>
  </si>
  <si>
    <t>Kazakhstan</t>
  </si>
  <si>
    <t>THA</t>
  </si>
  <si>
    <t>Spain</t>
  </si>
  <si>
    <t>Argentina</t>
  </si>
  <si>
    <t>JOR</t>
  </si>
  <si>
    <t>Saudi Arabia</t>
  </si>
  <si>
    <t>MYS</t>
  </si>
  <si>
    <t>United States</t>
  </si>
  <si>
    <t>Belgium</t>
  </si>
  <si>
    <t>USA</t>
  </si>
  <si>
    <t>Malaysia</t>
  </si>
  <si>
    <t>Tunisia</t>
  </si>
  <si>
    <t>Norway</t>
  </si>
  <si>
    <t>Indonesia</t>
  </si>
  <si>
    <t>TUR</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</si>
  <si>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</si>
  <si>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ITA</t>
  </si>
  <si>
    <t>Jordan</t>
  </si>
  <si>
    <t>DEU</t>
  </si>
  <si>
    <t>Annual growth rate for agricultural value added based on constant local currency. Aggregates are based on constant 2005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</si>
  <si>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CAN</t>
  </si>
  <si>
    <t>Australia</t>
  </si>
  <si>
    <t>Ecuador</t>
  </si>
  <si>
    <t>NZL</t>
  </si>
  <si>
    <t>COL</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</si>
  <si>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</si>
  <si>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AUT</t>
  </si>
  <si>
    <t>KOR</t>
  </si>
  <si>
    <t>SRB</t>
  </si>
  <si>
    <t>Peru</t>
  </si>
  <si>
    <t>Bulgaria</t>
  </si>
  <si>
    <t>Uganda</t>
  </si>
  <si>
    <t>ZAF</t>
  </si>
  <si>
    <t>Nigeria</t>
  </si>
  <si>
    <t>ARG</t>
  </si>
  <si>
    <t>AUS</t>
  </si>
  <si>
    <t>DOM</t>
  </si>
  <si>
    <t>Ukraine</t>
  </si>
  <si>
    <t>New Zealand</t>
  </si>
  <si>
    <t>IDN</t>
  </si>
  <si>
    <t>Sweden</t>
  </si>
  <si>
    <t>Austria</t>
  </si>
  <si>
    <t>Turkey</t>
  </si>
  <si>
    <t>Jamaica</t>
  </si>
  <si>
    <t>Germany</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</si>
  <si>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</si>
  <si>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South Korea</t>
  </si>
  <si>
    <t>Variable</t>
  </si>
  <si>
    <t>Potential Partner</t>
  </si>
  <si>
    <t>Proprietary performance variable, with higher values indicating better sales performance</t>
  </si>
  <si>
    <t>Country Abbreviation</t>
  </si>
  <si>
    <t>Corruption perceptions index relates to perceptions of the degree of corruption as seen by business people and country analysts, and ranges between 10 (highly clean) and 0 (highly corrupt). It is a composite index, making use of surveys of business people and assessments by country analysts. It consists of credible sources using diverse sampling frames and different methodologies. These perceptions enhance our understanding of real levels of corruption from one country to another.</t>
  </si>
  <si>
    <t>The ease of doing business ranking, from the World Bank, ranks the economies based on 10 indicators of business regulation that record the time and cost to meet government requirements in starting and operating a business, trading across borders, paying taxes, and closing a business. The rankings do not reflect such areas as macroeconomic policy, quality of infrastructure, currency volatility, investor perceptions, or crime rates. Several rankings are missing because these countries are not covered by Euromonitor International (Paulau, Marshall Islands, Micronesia, Timor-Leste and West Bank and Gaza) but are included in the World Bank’s survey.All Doing Business 2011 rankings have been recalculated to reflect changes to the methodology in 2012. Previous data refers to an old methodology.</t>
  </si>
  <si>
    <t>Gross domestic product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Purchasing power parity (PPP): A method of measuring the relative purchasing power of different countries’ currencies over the same types of goods and services. Because goods and services may cost more in one country than in another, PPP allows us to make more accurate comparisons of standards of living across countries. PPP estimates use price comparisons of comparable items but since not all items can be matched exactly across countries and time, the estimates are not always “robust”.</t>
  </si>
  <si>
    <t>Employees are people who work for a public or private employer and receive remuneration in wages, salary, commission, tips, piece rates, or pay in kind. Agriculture corresponds to division 1 (ISIC revision 2) or tabulation categories A and B (ISIC revision 3) and includes hunting, forestry, and fishing.</t>
  </si>
  <si>
    <t>The annual average inflation rate indicates the average percentage increase in the price of goods and services comparing every month of the year with corresponding month last year.</t>
  </si>
  <si>
    <t>Mexico</t>
  </si>
  <si>
    <t>Japan</t>
  </si>
  <si>
    <t>Brazil</t>
  </si>
  <si>
    <t>BRA</t>
  </si>
  <si>
    <t>JPN</t>
  </si>
  <si>
    <t>MEX</t>
  </si>
  <si>
    <t>COUNTRY</t>
  </si>
  <si>
    <t>CTRY</t>
  </si>
  <si>
    <t>PERF</t>
  </si>
  <si>
    <t>LAND</t>
  </si>
  <si>
    <t>AGLAND</t>
  </si>
  <si>
    <t>Agricultural land refers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</si>
  <si>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AGLAND-PC</t>
  </si>
  <si>
    <t>CROPX</t>
  </si>
  <si>
    <t>CORRX</t>
  </si>
  <si>
    <t>GDPCAP</t>
  </si>
  <si>
    <t>INFL</t>
  </si>
  <si>
    <t>XRATE</t>
  </si>
  <si>
    <t>PPPX</t>
  </si>
  <si>
    <t>AGVAL</t>
  </si>
  <si>
    <t>AGVAL-PC</t>
  </si>
  <si>
    <t>AGVAL-GR</t>
  </si>
  <si>
    <t>ELEC-PC</t>
  </si>
  <si>
    <t>EASE-RK</t>
  </si>
  <si>
    <t>AGEMP</t>
  </si>
  <si>
    <t>I-LAND</t>
  </si>
  <si>
    <t>I-AGLAND</t>
  </si>
  <si>
    <t>I-AGLAND-PC</t>
  </si>
  <si>
    <t>I-CROPX</t>
  </si>
  <si>
    <t>I-AGVAL</t>
  </si>
  <si>
    <t>I-AGVAL-PC</t>
  </si>
  <si>
    <t>I-AGVAL-GR</t>
  </si>
  <si>
    <t>I-AGEMP</t>
  </si>
  <si>
    <t>I-ELEC-PC</t>
  </si>
  <si>
    <t>I-CORRX</t>
  </si>
  <si>
    <t>I-EASE-RK</t>
  </si>
  <si>
    <t>I-GDPCAP</t>
  </si>
  <si>
    <t>I-INFL</t>
  </si>
  <si>
    <t>I-PPPX</t>
  </si>
  <si>
    <t>I-XRATE</t>
  </si>
  <si>
    <t>LOGLAND</t>
  </si>
  <si>
    <t>LOGAGLAND</t>
  </si>
  <si>
    <t>I-LOGLAND</t>
  </si>
  <si>
    <t>I-LOGAGLAND</t>
  </si>
  <si>
    <t xml:space="preserve">Access to electricity, rural (% of rural population) </t>
  </si>
  <si>
    <t xml:space="preserve">Land area (sq. km, thousands) </t>
  </si>
  <si>
    <t xml:space="preserve">Agricultural land (sq. km, thousands) </t>
  </si>
  <si>
    <t xml:space="preserve">Agricultural land (% of land area) </t>
  </si>
  <si>
    <t xml:space="preserve">Employment in agriculture (% of total employment) </t>
  </si>
  <si>
    <t xml:space="preserve">Partner Performance Indicator </t>
  </si>
  <si>
    <t xml:space="preserve">Agriculture, value added (constant 2005 US$ millions) </t>
  </si>
  <si>
    <t xml:space="preserve">Agriculture, value added (% of GDP) </t>
  </si>
  <si>
    <t xml:space="preserve">Agriculture, value added (annual % growth) </t>
  </si>
  <si>
    <t xml:space="preserve">Corruption Perception Index </t>
  </si>
  <si>
    <t xml:space="preserve">Ease of Doing Business Ranking </t>
  </si>
  <si>
    <t xml:space="preserve">GDP Per Capita PPP (International Dollars) </t>
  </si>
  <si>
    <t xml:space="preserve">Inflation (% Growth) </t>
  </si>
  <si>
    <t xml:space="preserve">Official exchange rate (LCU per US$, period average) </t>
  </si>
  <si>
    <r>
      <t xml:space="preserve">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t>
    </r>
    <r>
      <rPr>
        <b/>
        <i/>
        <sz val="9"/>
        <color rgb="FF403E3C"/>
        <rFont val="宋体"/>
        <family val="2"/>
        <scheme val="minor"/>
      </rPr>
      <t>national price level</t>
    </r>
    <r>
      <rPr>
        <sz val="9"/>
        <color rgb="FF403E3C"/>
        <rFont val="宋体"/>
        <family val="2"/>
        <scheme val="minor"/>
      </rPr>
      <t>, makes it possible to compare the cost of the bundle of goods that make up gross domestic product (GDP) across countries. It tells how many dollars are needed to buy a dollar's worth of goods in the country as compared to the United States. PPP conversion factors are based on the 2011 ICP round.</t>
    </r>
  </si>
  <si>
    <t>National price level</t>
  </si>
  <si>
    <t>Source</t>
  </si>
  <si>
    <t>Code/Year</t>
  </si>
  <si>
    <t>World Bank</t>
  </si>
  <si>
    <t>Euromonitor</t>
  </si>
  <si>
    <t>AG.LND.TOTL.K2 2013</t>
  </si>
  <si>
    <t>AG.LND.AGRI.K2 2013</t>
  </si>
  <si>
    <t>AG.LND.AGRI.ZS 2013</t>
  </si>
  <si>
    <t>AG.PRD.CROP.XD 2012</t>
  </si>
  <si>
    <t>NV.AGR.TOTL.KD 2014</t>
  </si>
  <si>
    <t>NV.AGR.TOTL.ZS 2014</t>
  </si>
  <si>
    <t>NV.AGR.TOTL.KD.ZG 2014</t>
  </si>
  <si>
    <t>SL.AGR.EMPL.ZS 2013</t>
  </si>
  <si>
    <t>EG.ELC.ACCS.RU.ZS 2012</t>
  </si>
  <si>
    <t>PA.NUS.PPPC.RF 2014</t>
  </si>
  <si>
    <t>PA.NUS.FCRF 2014</t>
  </si>
  <si>
    <t>Passport GMID 2014</t>
  </si>
  <si>
    <t>2014</t>
  </si>
  <si>
    <t>I-COUNTRY</t>
  </si>
  <si>
    <t>I-CTRY</t>
  </si>
  <si>
    <t>I-PERF</t>
  </si>
  <si>
    <t>Indexed COUNTRY (percent of max value)</t>
  </si>
  <si>
    <t>Indexed CTRY (percent of max value)</t>
  </si>
  <si>
    <t>Indexed PERF (percent of max value)</t>
  </si>
  <si>
    <t>Indexed LAND (percent of max value)</t>
  </si>
  <si>
    <t>Indexed AGLAND (percent of max value)</t>
  </si>
  <si>
    <t>Indexed AGLAND-PC (percent of max value)</t>
  </si>
  <si>
    <t>Indexed LOGLAND (percent of max value)</t>
  </si>
  <si>
    <t>Indexed LOGAGLAND (percent of max value)</t>
  </si>
  <si>
    <t>Indexed CROPX (percent of max value)</t>
  </si>
  <si>
    <t>Indexed AGVAL (percent of max value)</t>
  </si>
  <si>
    <t>Indexed AGVAL-PC (percent of max value)</t>
  </si>
  <si>
    <t>Indexed AGVAL-GR (percent of max value)</t>
  </si>
  <si>
    <t>Indexed AGEMP (percent of max value)</t>
  </si>
  <si>
    <t>Indexed ELEC-PC (percent of max value)</t>
  </si>
  <si>
    <t>Indexed CORRX (percent of max value)</t>
  </si>
  <si>
    <t>Indexed EASE-RK (percent of max value)</t>
  </si>
  <si>
    <t>Indexed GDPCAP (percent of max value)</t>
  </si>
  <si>
    <t>Indexed INFL (percent of max value)</t>
  </si>
  <si>
    <t>Indexed PPPX (percent of max value)</t>
  </si>
  <si>
    <t>Indexed XRATE (percent of max value)</t>
  </si>
  <si>
    <t>transformed LAND, using Log10</t>
  </si>
  <si>
    <t>transformed AGLAND, using Log10</t>
  </si>
  <si>
    <t>Short Explanation</t>
  </si>
  <si>
    <t>Long Explanation</t>
  </si>
  <si>
    <t>TOP 20</t>
    <phoneticPr fontId="12" type="noConversion"/>
  </si>
  <si>
    <t>No.</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</si>
</sst>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6" formatCode="_(* #,##0.0_);_(* \(#,##0.0\);_(* &quot;-&quot;??_);_(@_)"/>
    <numFmt numFmtId="177" formatCode="_(* #,##0_);_(* \(#,##0\);_(* &quot;-&quot;??_);_(@_)"/>
    <numFmt numFmtId="178" formatCode="#,##0.0"/>
  </numFmts>
  <fonts count="14">
    <font>
      <sz val="11"/>
      <color theme="1"/>
      <name val="宋体"/>
      <family val="2"/>
      <scheme val="minor"/>
    </font>
    <font>
      <sz val="10"/>
      <color rgb="FF595959"/>
      <name val="Arial"/>
      <family val="2"/>
    </font>
    <font>
      <sz val="11"/>
      <color theme="1"/>
      <name val="宋体"/>
      <family val="2"/>
      <scheme val="minor"/>
    </font>
    <font>
      <b/>
      <sz val="9"/>
      <color theme="0"/>
      <name val="宋体"/>
      <family val="2"/>
      <scheme val="minor"/>
    </font>
    <font>
      <sz val="9"/>
      <color theme="1"/>
      <name val="宋体"/>
      <family val="2"/>
      <scheme val="minor"/>
    </font>
    <font>
      <sz val="9"/>
      <color rgb="FF333333"/>
      <name val="宋体"/>
      <family val="2"/>
      <scheme val="minor"/>
    </font>
    <font>
      <sz val="9"/>
      <color rgb="FF000000"/>
      <name val="宋体"/>
      <family val="2"/>
      <scheme val="minor"/>
    </font>
    <font>
      <sz val="9"/>
      <color rgb="FF403E3C"/>
      <name val="宋体"/>
      <family val="2"/>
      <scheme val="minor"/>
    </font>
    <font>
      <i/>
      <sz val="9"/>
      <color theme="1"/>
      <name val="宋体"/>
      <family val="2"/>
      <scheme val="minor"/>
    </font>
    <font>
      <b/>
      <i/>
      <sz val="9"/>
      <color rgb="FF403E3C"/>
      <name val="宋体"/>
      <family val="2"/>
      <scheme val="minor"/>
    </font>
    <font>
      <b/>
      <i/>
      <sz val="9"/>
      <color theme="0"/>
      <name val="宋体"/>
      <family val="2"/>
      <scheme val="minor"/>
    </font>
    <font>
      <sz val="9"/>
      <color rgb="FF595959"/>
      <name val="宋体"/>
      <family val="2"/>
      <scheme val="minor"/>
    </font>
    <font>
      <sz val="9"/>
      <name val="宋体"/>
      <family val="3"/>
      <charset val="134"/>
      <scheme val="minor"/>
    </font>
    <font>
      <sz val="9"/>
      <name val="宋体"/>
      <family val="2"/>
      <scheme val="minor"/>
    </font>
  </fonts>
  <fills count="11">
    <fill>
      <patternFill patternType="none"/>
    </fill>
    <fill>
      <patternFill patternType="gray125"/>
    </fill>
    <fill>
      <patternFill patternType="solid">
        <fgColor theme="4"/>
        <bgColor theme="4"/>
      </patternFill>
    </fill>
    <fill>
      <patternFill patternType="solid">
        <fgColor rgb="FFFF0000"/>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s>
  <borders count="2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
      <left/>
      <right/>
      <top/>
      <bottom style="thin">
        <color theme="4" tint="0.39997558519241921"/>
      </bottom>
      <diagonal/>
    </border>
    <border>
      <left style="thin">
        <color theme="4" tint="0.39997558519241921"/>
      </left>
      <right/>
      <top/>
      <bottom/>
      <diagonal/>
    </border>
    <border>
      <left/>
      <right style="thin">
        <color theme="4" tint="0.39997558519241921"/>
      </right>
      <top style="thin">
        <color theme="0"/>
      </top>
      <bottom style="thin">
        <color theme="4" tint="0.39997558519241921"/>
      </bottom>
      <diagonal/>
    </border>
    <border>
      <left style="thin">
        <color indexed="64"/>
      </left>
      <right style="thin">
        <color theme="0"/>
      </right>
      <top style="thin">
        <color theme="0"/>
      </top>
      <bottom/>
      <diagonal/>
    </border>
    <border>
      <left style="thin">
        <color theme="4" tint="0.39997558519241921"/>
      </left>
      <right/>
      <top style="thin">
        <color theme="0"/>
      </top>
      <bottom style="thin">
        <color theme="4" tint="0.39997558519241921"/>
      </bottom>
      <diagonal/>
    </border>
    <border>
      <left style="thin">
        <color theme="0"/>
      </left>
      <right style="thin">
        <color indexed="64"/>
      </right>
      <top style="thin">
        <color theme="0"/>
      </top>
      <bottom/>
      <diagonal/>
    </border>
    <border>
      <left/>
      <right/>
      <top style="thin">
        <color theme="0"/>
      </top>
      <bottom style="thin">
        <color theme="4" tint="0.39997558519241921"/>
      </bottom>
      <diagonal/>
    </border>
    <border>
      <left style="thin">
        <color indexed="64"/>
      </left>
      <right/>
      <top style="thin">
        <color theme="0"/>
      </top>
      <bottom/>
      <diagonal/>
    </border>
    <border>
      <left style="thin">
        <color theme="0"/>
      </left>
      <right style="thin">
        <color theme="0"/>
      </right>
      <top style="thin">
        <color theme="0"/>
      </top>
      <bottom style="thin">
        <color theme="0"/>
      </bottom>
      <diagonal/>
    </border>
    <border>
      <left/>
      <right style="thin">
        <color indexed="64"/>
      </right>
      <top style="thin">
        <color theme="0"/>
      </top>
      <bottom/>
      <diagonal/>
    </border>
    <border>
      <left style="thin">
        <color theme="0"/>
      </left>
      <right/>
      <top/>
      <bottom style="thin">
        <color theme="4" tint="0.39997558519241921"/>
      </bottom>
      <diagonal/>
    </border>
  </borders>
  <cellStyleXfs count="3">
    <xf numFmtId="0" fontId="0" fillId="0" borderId="0"/>
    <xf numFmtId="4" fontId="1" fillId="0" borderId="0" applyFill="0" applyBorder="0" applyProtection="0">
      <alignment horizontal="right" vertical="center"/>
    </xf>
    <xf numFmtId="43" fontId="2" fillId="0" borderId="0" applyFont="0" applyFill="0" applyBorder="0" applyAlignment="0" applyProtection="0"/>
  </cellStyleXfs>
  <cellXfs count="89">
    <xf numFmtId="0" fontId="0" fillId="0" borderId="0" xfId="0"/>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7" xfId="0" applyFont="1" applyBorder="1" applyAlignment="1">
      <alignment vertical="center" wrapText="1"/>
    </xf>
    <xf numFmtId="0" fontId="3" fillId="2" borderId="3" xfId="0" applyFont="1" applyFill="1" applyBorder="1"/>
    <xf numFmtId="0" fontId="3" fillId="2" borderId="4" xfId="0" applyFont="1" applyFill="1" applyBorder="1"/>
    <xf numFmtId="0" fontId="3" fillId="2" borderId="4" xfId="0" applyFont="1" applyFill="1" applyBorder="1" applyAlignment="1">
      <alignment horizontal="center"/>
    </xf>
    <xf numFmtId="0" fontId="10" fillId="2" borderId="4" xfId="0" applyFont="1" applyFill="1" applyBorder="1" applyAlignment="1">
      <alignment horizontal="center"/>
    </xf>
    <xf numFmtId="176" fontId="3" fillId="2" borderId="4" xfId="2" applyNumberFormat="1" applyFont="1" applyFill="1" applyBorder="1" applyAlignment="1">
      <alignment horizontal="center"/>
    </xf>
    <xf numFmtId="176" fontId="3" fillId="2" borderId="4" xfId="2" applyNumberFormat="1" applyFont="1" applyFill="1" applyBorder="1" applyAlignment="1">
      <alignment horizontal="center" vertical="center"/>
    </xf>
    <xf numFmtId="0" fontId="3" fillId="2" borderId="4" xfId="0" applyFont="1" applyFill="1" applyBorder="1" applyAlignment="1">
      <alignment horizontal="center" vertical="center"/>
    </xf>
    <xf numFmtId="0" fontId="10" fillId="3" borderId="4" xfId="0" applyFont="1" applyFill="1" applyBorder="1" applyAlignment="1">
      <alignment horizontal="center" vertical="center"/>
    </xf>
    <xf numFmtId="176" fontId="10" fillId="3" borderId="4" xfId="2" applyNumberFormat="1" applyFont="1" applyFill="1" applyBorder="1" applyAlignment="1">
      <alignment horizontal="center" vertical="center"/>
    </xf>
    <xf numFmtId="0" fontId="10" fillId="3" borderId="5" xfId="0" applyFont="1" applyFill="1" applyBorder="1" applyAlignment="1">
      <alignment horizontal="center" vertical="center"/>
    </xf>
    <xf numFmtId="0" fontId="4" fillId="0" borderId="0" xfId="0" applyFont="1"/>
    <xf numFmtId="0" fontId="4" fillId="0" borderId="3" xfId="0" applyFont="1" applyFill="1" applyBorder="1"/>
    <xf numFmtId="0" fontId="4" fillId="0" borderId="4" xfId="0" applyFont="1" applyFill="1" applyBorder="1"/>
    <xf numFmtId="43" fontId="4" fillId="0" borderId="6" xfId="2" applyNumberFormat="1" applyFont="1" applyFill="1" applyBorder="1"/>
    <xf numFmtId="177" fontId="4" fillId="0" borderId="4" xfId="2" applyNumberFormat="1" applyFont="1" applyFill="1" applyBorder="1"/>
    <xf numFmtId="43" fontId="8" fillId="0" borderId="4" xfId="2" applyFont="1" applyFill="1" applyBorder="1"/>
    <xf numFmtId="176" fontId="4" fillId="0" borderId="4" xfId="2" applyNumberFormat="1" applyFont="1" applyFill="1" applyBorder="1"/>
    <xf numFmtId="176" fontId="11" fillId="0" borderId="4" xfId="2" applyNumberFormat="1" applyFont="1" applyFill="1" applyBorder="1" applyAlignment="1">
      <alignment horizontal="right" vertical="center"/>
    </xf>
    <xf numFmtId="3" fontId="11" fillId="0" borderId="4" xfId="1" applyNumberFormat="1" applyFont="1" applyFill="1" applyBorder="1" applyAlignment="1">
      <alignment horizontal="right" vertical="center"/>
    </xf>
    <xf numFmtId="178" fontId="11" fillId="0" borderId="4" xfId="1" applyNumberFormat="1" applyFont="1" applyFill="1" applyBorder="1" applyAlignment="1">
      <alignment horizontal="right" vertical="center"/>
    </xf>
    <xf numFmtId="43" fontId="4" fillId="0" borderId="4" xfId="2" applyNumberFormat="1" applyFont="1" applyFill="1" applyBorder="1"/>
    <xf numFmtId="4" fontId="8" fillId="0" borderId="4" xfId="1" applyNumberFormat="1" applyFont="1" applyFill="1" applyBorder="1" applyAlignment="1">
      <alignment horizontal="right" vertical="center"/>
    </xf>
    <xf numFmtId="176" fontId="4" fillId="0" borderId="4" xfId="2" applyNumberFormat="1" applyFont="1" applyFill="1" applyBorder="1" applyAlignment="1">
      <alignment horizontal="right" vertical="center"/>
    </xf>
    <xf numFmtId="3" fontId="4" fillId="0" borderId="4" xfId="1" applyNumberFormat="1" applyFont="1" applyFill="1" applyBorder="1" applyAlignment="1">
      <alignment horizontal="right" vertical="center"/>
    </xf>
    <xf numFmtId="178" fontId="4" fillId="0" borderId="4" xfId="1" applyNumberFormat="1" applyFont="1" applyFill="1" applyBorder="1" applyAlignment="1">
      <alignment horizontal="right" vertical="center"/>
    </xf>
    <xf numFmtId="3" fontId="11" fillId="0" borderId="4" xfId="0" applyNumberFormat="1" applyFont="1" applyFill="1" applyBorder="1" applyAlignment="1">
      <alignment vertical="center"/>
    </xf>
    <xf numFmtId="0" fontId="4" fillId="0" borderId="1" xfId="0" applyFont="1" applyFill="1" applyBorder="1"/>
    <xf numFmtId="0" fontId="4" fillId="0" borderId="2" xfId="0" applyFont="1" applyFill="1" applyBorder="1"/>
    <xf numFmtId="43" fontId="4" fillId="0" borderId="2" xfId="2" applyNumberFormat="1" applyFont="1" applyFill="1" applyBorder="1"/>
    <xf numFmtId="177" fontId="4" fillId="0" borderId="2" xfId="2" applyNumberFormat="1" applyFont="1" applyFill="1" applyBorder="1"/>
    <xf numFmtId="176" fontId="4" fillId="0" borderId="2" xfId="2" applyNumberFormat="1" applyFont="1" applyFill="1" applyBorder="1"/>
    <xf numFmtId="176" fontId="11" fillId="0" borderId="2" xfId="2" applyNumberFormat="1" applyFont="1" applyFill="1" applyBorder="1" applyAlignment="1">
      <alignment horizontal="right" vertical="center"/>
    </xf>
    <xf numFmtId="3" fontId="11" fillId="0" borderId="2" xfId="1" applyNumberFormat="1" applyFont="1" applyFill="1" applyBorder="1" applyAlignment="1">
      <alignment horizontal="right" vertical="center"/>
    </xf>
    <xf numFmtId="178" fontId="11" fillId="0" borderId="2" xfId="1" applyNumberFormat="1" applyFont="1" applyFill="1" applyBorder="1" applyAlignment="1">
      <alignment horizontal="right" vertical="center"/>
    </xf>
    <xf numFmtId="176" fontId="4" fillId="0" borderId="0" xfId="2" applyNumberFormat="1" applyFont="1"/>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left" vertical="center" wrapText="1"/>
    </xf>
    <xf numFmtId="0" fontId="4" fillId="4" borderId="8" xfId="0" applyFont="1" applyFill="1" applyBorder="1" applyAlignment="1">
      <alignment vertical="center" wrapText="1"/>
    </xf>
    <xf numFmtId="0" fontId="4" fillId="4" borderId="6" xfId="0" applyFont="1" applyFill="1" applyBorder="1" applyAlignment="1">
      <alignment vertical="center" wrapText="1"/>
    </xf>
    <xf numFmtId="0" fontId="4" fillId="4" borderId="6" xfId="0" applyFont="1" applyFill="1" applyBorder="1" applyAlignment="1">
      <alignment horizontal="center" vertical="center" wrapText="1"/>
    </xf>
    <xf numFmtId="0" fontId="4" fillId="4" borderId="9" xfId="0" applyFont="1" applyFill="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vertical="center" wrapText="1"/>
    </xf>
    <xf numFmtId="0" fontId="8" fillId="4" borderId="3" xfId="0" applyFont="1" applyFill="1" applyBorder="1" applyAlignment="1">
      <alignment vertical="center" wrapText="1"/>
    </xf>
    <xf numFmtId="0" fontId="8" fillId="4" borderId="4" xfId="0" applyFont="1" applyFill="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5" fillId="4" borderId="5" xfId="0" applyFont="1" applyFill="1" applyBorder="1" applyAlignment="1">
      <alignment vertical="center" wrapText="1"/>
    </xf>
    <xf numFmtId="0" fontId="5" fillId="0" borderId="5" xfId="0" applyFont="1" applyBorder="1" applyAlignment="1">
      <alignment vertical="center" wrapText="1"/>
    </xf>
    <xf numFmtId="0" fontId="6" fillId="4" borderId="4" xfId="0" applyFont="1" applyFill="1" applyBorder="1" applyAlignment="1">
      <alignment horizontal="left" vertical="center" wrapText="1"/>
    </xf>
    <xf numFmtId="0" fontId="7" fillId="4" borderId="5" xfId="0" applyFont="1" applyFill="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4" fillId="0" borderId="11" xfId="0" applyFont="1" applyFill="1" applyBorder="1"/>
    <xf numFmtId="177" fontId="4" fillId="0" borderId="0" xfId="2" applyNumberFormat="1" applyFont="1" applyFill="1" applyBorder="1"/>
    <xf numFmtId="177" fontId="4" fillId="0" borderId="12" xfId="2" applyNumberFormat="1" applyFont="1" applyFill="1" applyBorder="1"/>
    <xf numFmtId="0" fontId="4" fillId="0" borderId="14" xfId="0" applyFont="1" applyFill="1" applyBorder="1"/>
    <xf numFmtId="177" fontId="4" fillId="0" borderId="16" xfId="2" applyNumberFormat="1" applyFont="1" applyFill="1" applyBorder="1"/>
    <xf numFmtId="3" fontId="11" fillId="0" borderId="0" xfId="1" applyNumberFormat="1" applyFont="1" applyFill="1" applyBorder="1" applyAlignment="1">
      <alignment horizontal="right" vertical="center"/>
    </xf>
    <xf numFmtId="0" fontId="3" fillId="2" borderId="19" xfId="0" applyFont="1" applyFill="1" applyBorder="1" applyAlignment="1">
      <alignment horizontal="center"/>
    </xf>
    <xf numFmtId="0" fontId="3" fillId="2" borderId="13" xfId="0" applyFont="1" applyFill="1" applyBorder="1" applyAlignment="1">
      <alignment horizontal="center"/>
    </xf>
    <xf numFmtId="0" fontId="3" fillId="2" borderId="15"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vertical="center"/>
    </xf>
    <xf numFmtId="0" fontId="3" fillId="2" borderId="18" xfId="0" applyFont="1" applyFill="1" applyBorder="1" applyAlignment="1">
      <alignment horizontal="center"/>
    </xf>
    <xf numFmtId="176" fontId="3" fillId="2" borderId="20" xfId="2" applyNumberFormat="1" applyFont="1" applyFill="1" applyBorder="1" applyAlignment="1">
      <alignment horizontal="center"/>
    </xf>
    <xf numFmtId="176" fontId="3" fillId="2" borderId="10" xfId="2" applyNumberFormat="1" applyFont="1" applyFill="1" applyBorder="1" applyAlignment="1">
      <alignment horizontal="center"/>
    </xf>
    <xf numFmtId="0" fontId="4" fillId="6" borderId="3" xfId="0" applyFont="1" applyFill="1" applyBorder="1"/>
    <xf numFmtId="0" fontId="4" fillId="7" borderId="3" xfId="0" applyFont="1" applyFill="1" applyBorder="1"/>
    <xf numFmtId="0" fontId="4" fillId="8" borderId="3" xfId="0" applyFont="1" applyFill="1" applyBorder="1"/>
    <xf numFmtId="0" fontId="4" fillId="9" borderId="3" xfId="0" applyFont="1" applyFill="1" applyBorder="1"/>
    <xf numFmtId="0" fontId="4" fillId="10" borderId="3" xfId="0" applyFont="1" applyFill="1" applyBorder="1"/>
    <xf numFmtId="0" fontId="4" fillId="9" borderId="14" xfId="0" applyFont="1" applyFill="1" applyBorder="1"/>
    <xf numFmtId="0" fontId="13" fillId="7" borderId="3" xfId="0" applyFont="1" applyFill="1" applyBorder="1"/>
  </cellXfs>
  <cellStyles count="3">
    <cellStyle name="NumberStyle" xfId="1" xr:uid="{00000000-0005-0000-0000-000002000000}"/>
    <cellStyle name="千位分隔" xfId="2" builtinId="3"/>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6"/>
  <sheetViews>
    <sheetView topLeftCell="A13" zoomScaleNormal="100" workbookViewId="0">
      <selection activeCell="C30" sqref="C30"/>
    </sheetView>
  </sheetViews>
  <sheetFormatPr defaultColWidth="8.6640625" defaultRowHeight="11.25"/>
  <cols>
    <col min="1" max="1" width="15" style="17" bestFit="1" customWidth="1"/>
    <col min="2" max="2" width="4.33203125" style="17" bestFit="1" customWidth="1"/>
    <col min="3" max="3" width="8.9296875" style="17" bestFit="1" customWidth="1"/>
    <col min="4" max="5" width="6.53125" style="17" bestFit="1" customWidth="1"/>
    <col min="6" max="6" width="9" style="17" bestFit="1" customWidth="1"/>
    <col min="7" max="7" width="8" style="17" bestFit="1" customWidth="1"/>
    <col min="8" max="8" width="10" style="17" bestFit="1" customWidth="1"/>
    <col min="9" max="9" width="6.53125" style="17" bestFit="1" customWidth="1"/>
    <col min="10" max="10" width="7.6640625" style="17" bestFit="1" customWidth="1"/>
    <col min="11" max="11" width="7.86328125" style="17" bestFit="1" customWidth="1"/>
    <col min="12" max="12" width="8" style="17" bestFit="1" customWidth="1"/>
    <col min="13" max="13" width="7.1328125" style="17" bestFit="1" customWidth="1"/>
    <col min="14" max="14" width="7.53125" style="17" bestFit="1" customWidth="1"/>
    <col min="15" max="15" width="6.53125" style="41" bestFit="1" customWidth="1"/>
    <col min="16" max="16" width="11.53125" style="17" bestFit="1" customWidth="1"/>
    <col min="17" max="17" width="6.53125" style="17" bestFit="1" customWidth="1"/>
    <col min="18" max="18" width="3.86328125" style="17" bestFit="1" customWidth="1"/>
    <col min="19" max="19" width="8.9296875" style="17" bestFit="1" customWidth="1"/>
    <col min="20" max="20" width="8.1328125" style="17" bestFit="1" customWidth="1"/>
    <col min="21" max="21" width="6.1328125" style="17" bestFit="1" customWidth="1"/>
    <col min="22" max="22" width="8.1328125" style="17" bestFit="1" customWidth="1"/>
    <col min="23" max="23" width="10.46484375" style="17" bestFit="1" customWidth="1"/>
    <col min="24" max="24" width="9" style="17" bestFit="1" customWidth="1"/>
    <col min="25" max="25" width="11" style="17" bestFit="1" customWidth="1"/>
    <col min="26" max="26" width="8.1328125" style="17" bestFit="1" customWidth="1"/>
    <col min="27" max="27" width="7.1328125" style="17" bestFit="1" customWidth="1"/>
    <col min="28" max="28" width="9.46484375" style="17" bestFit="1" customWidth="1"/>
    <col min="29" max="29" width="9.53125" style="17" bestFit="1" customWidth="1"/>
    <col min="30" max="30" width="8.53125" style="17" bestFit="1" customWidth="1"/>
    <col min="31" max="31" width="8.86328125" style="17" bestFit="1" customWidth="1"/>
    <col min="32" max="33" width="8.1328125" style="17" bestFit="1" customWidth="1"/>
    <col min="34" max="34" width="8" style="17" bestFit="1" customWidth="1"/>
    <col min="35" max="35" width="5.46484375" style="17" bestFit="1" customWidth="1"/>
    <col min="36" max="36" width="6" style="17" bestFit="1" customWidth="1"/>
    <col min="37" max="37" width="6.86328125" style="17" bestFit="1" customWidth="1"/>
    <col min="38" max="16384" width="8.6640625" style="17"/>
  </cols>
  <sheetData>
    <row r="1" spans="1:37">
      <c r="A1" s="7" t="s">
        <v>109</v>
      </c>
      <c r="B1" s="8" t="s">
        <v>110</v>
      </c>
      <c r="C1" s="9" t="s">
        <v>111</v>
      </c>
      <c r="D1" s="9" t="s">
        <v>112</v>
      </c>
      <c r="E1" s="9" t="s">
        <v>113</v>
      </c>
      <c r="F1" s="9" t="s">
        <v>115</v>
      </c>
      <c r="G1" s="10" t="s">
        <v>143</v>
      </c>
      <c r="H1" s="10" t="s">
        <v>144</v>
      </c>
      <c r="I1" s="11" t="s">
        <v>116</v>
      </c>
      <c r="J1" s="9" t="s">
        <v>122</v>
      </c>
      <c r="K1" s="9" t="s">
        <v>123</v>
      </c>
      <c r="L1" s="9" t="s">
        <v>124</v>
      </c>
      <c r="M1" s="11" t="s">
        <v>127</v>
      </c>
      <c r="N1" s="11" t="s">
        <v>125</v>
      </c>
      <c r="O1" s="12" t="s">
        <v>117</v>
      </c>
      <c r="P1" s="13" t="s">
        <v>126</v>
      </c>
      <c r="Q1" s="13" t="s">
        <v>118</v>
      </c>
      <c r="R1" s="13" t="s">
        <v>119</v>
      </c>
      <c r="S1" s="9" t="s">
        <v>121</v>
      </c>
      <c r="T1" s="9" t="s">
        <v>120</v>
      </c>
      <c r="U1" s="14" t="s">
        <v>128</v>
      </c>
      <c r="V1" s="14" t="s">
        <v>129</v>
      </c>
      <c r="W1" s="14" t="s">
        <v>130</v>
      </c>
      <c r="X1" s="14" t="s">
        <v>145</v>
      </c>
      <c r="Y1" s="14" t="s">
        <v>146</v>
      </c>
      <c r="Z1" s="15" t="s">
        <v>131</v>
      </c>
      <c r="AA1" s="14" t="s">
        <v>132</v>
      </c>
      <c r="AB1" s="14" t="s">
        <v>133</v>
      </c>
      <c r="AC1" s="14" t="s">
        <v>134</v>
      </c>
      <c r="AD1" s="15" t="s">
        <v>135</v>
      </c>
      <c r="AE1" s="15" t="s">
        <v>136</v>
      </c>
      <c r="AF1" s="15" t="s">
        <v>137</v>
      </c>
      <c r="AG1" s="14" t="s">
        <v>138</v>
      </c>
      <c r="AH1" s="14" t="s">
        <v>139</v>
      </c>
      <c r="AI1" s="14" t="s">
        <v>140</v>
      </c>
      <c r="AJ1" s="14" t="s">
        <v>141</v>
      </c>
      <c r="AK1" s="16" t="s">
        <v>142</v>
      </c>
    </row>
    <row r="2" spans="1:37">
      <c r="A2" s="18" t="s">
        <v>85</v>
      </c>
      <c r="B2" s="19" t="s">
        <v>70</v>
      </c>
      <c r="C2" s="20">
        <v>11.101269559867379</v>
      </c>
      <c r="D2" s="21">
        <v>263.31</v>
      </c>
      <c r="E2" s="21">
        <v>111.06</v>
      </c>
      <c r="F2" s="21">
        <v>42.178420872735565</v>
      </c>
      <c r="G2" s="22">
        <f>LOG10(D2)</f>
        <v>2.420467353076253</v>
      </c>
      <c r="H2" s="22">
        <f>LOG10(E2)</f>
        <v>2.0455576691365476</v>
      </c>
      <c r="I2" s="23">
        <v>117.97</v>
      </c>
      <c r="J2" s="21"/>
      <c r="K2" s="23"/>
      <c r="L2" s="23"/>
      <c r="M2" s="23">
        <v>6.4000000953674299</v>
      </c>
      <c r="N2" s="23">
        <v>100</v>
      </c>
      <c r="O2" s="24">
        <v>9.1</v>
      </c>
      <c r="P2" s="25">
        <v>2</v>
      </c>
      <c r="Q2" s="25">
        <v>35720.699999999997</v>
      </c>
      <c r="R2" s="26">
        <v>1.2</v>
      </c>
      <c r="S2" s="27">
        <v>1.1768400240575689</v>
      </c>
      <c r="T2" s="23">
        <v>1.20543333333333</v>
      </c>
      <c r="U2" s="28">
        <f>IF(NOT(ISBLANK('On-hand Data'!D29)), 'On-hand Data'!D29/MAX('On-hand Data'!D$2:D$46),"")</f>
        <v>1.3729985404034913E-2</v>
      </c>
      <c r="V2" s="28">
        <f>IF(NOT(ISBLANK('On-hand Data'!E29)), 'On-hand Data'!E29/MAX('On-hand Data'!E$2:E$46),"")</f>
        <v>1.5813725699782143E-2</v>
      </c>
      <c r="W2" s="28">
        <f>IF(NOT(ISBLANK('On-hand Data'!F29)), 'On-hand Data'!F29/MAX('On-hand Data'!F$2:F$46),"")</f>
        <v>0.78307111124630824</v>
      </c>
      <c r="X2" s="28">
        <f>IF(NOT(ISBLANK('On-hand Data'!G29)), 'On-hand Data'!G29/MAX('On-hand Data'!G$2:G$46),"")</f>
        <v>0.53120425712652064</v>
      </c>
      <c r="Y2" s="28">
        <f>IF(NOT(ISBLANK('On-hand Data'!H29)), 'On-hand Data'!H29/MAX('On-hand Data'!H$2:H$46),"")</f>
        <v>0.51475152623074183</v>
      </c>
      <c r="Z2" s="28">
        <f>IF(NOT(ISBLANK('On-hand Data'!I29)), 'On-hand Data'!I29/MAX('On-hand Data'!I$2:I$46),"")</f>
        <v>0.51790769230769229</v>
      </c>
      <c r="AA2" s="28">
        <f>IF(NOT(ISBLANK('On-hand Data'!J29)), 'On-hand Data'!J29/MAX('On-hand Data'!J$2:J$46),"")</f>
        <v>2.6739024385272755E-2</v>
      </c>
      <c r="AB2" s="28">
        <f>IF(NOT(ISBLANK('On-hand Data'!K29)), 'On-hand Data'!K29/MAX('On-hand Data'!K$2:K$46),"")</f>
        <v>9.1553246132363014E-2</v>
      </c>
      <c r="AC2" s="28">
        <f>IF(NOT(ISBLANK('On-hand Data'!L29)), 'On-hand Data'!L29/MAX('On-hand Data'!L$2:L$46),"")</f>
        <v>0.82950319667229122</v>
      </c>
      <c r="AD2" s="28">
        <f>IF(NOT(ISBLANK('On-hand Data'!M29)), 'On-hand Data'!M29/MAX('On-hand Data'!M$2:M$46),"")</f>
        <v>0.18294361415453234</v>
      </c>
      <c r="AE2" s="28">
        <f>IF(NOT(ISBLANK('On-hand Data'!N29)), 'On-hand Data'!N29/MAX('On-hand Data'!N$2:N$46),"")</f>
        <v>1</v>
      </c>
      <c r="AF2" s="28">
        <f>IF(NOT(ISBLANK('On-hand Data'!O29)), 'On-hand Data'!O29/MAX('On-hand Data'!O$2:O$46),"")</f>
        <v>0.47252747252747251</v>
      </c>
      <c r="AG2" s="28">
        <f>IF(NOT(ISBLANK('On-hand Data'!P29)), 'On-hand Data'!P29/MAX('On-hand Data'!P$2:P$46),"")</f>
        <v>0.37142857142857144</v>
      </c>
      <c r="AH2" s="28">
        <f>IF(NOT(ISBLANK('On-hand Data'!Q29)), 'On-hand Data'!Q29/MAX('On-hand Data'!Q$2:Q$46),"")</f>
        <v>0.35522192581563511</v>
      </c>
      <c r="AI2" s="28">
        <f>IF(NOT(ISBLANK('On-hand Data'!R29)), 'On-hand Data'!R29/MAX('On-hand Data'!R$2:R$46),"")</f>
        <v>-6.0465116279069767E-2</v>
      </c>
      <c r="AJ2" s="28">
        <f>IF(NOT(ISBLANK('On-hand Data'!S29)), 'On-hand Data'!S29/MAX('On-hand Data'!S$2:S$46),"")</f>
        <v>0.54430483107311201</v>
      </c>
      <c r="AK2" s="28" t="str">
        <f>IF(NOT(ISBLANK('On-hand Data'!T29)), 'On-hand Data'!T29/MAX('On-hand Data'!T$2:T$46),"")</f>
        <v/>
      </c>
    </row>
    <row r="3" spans="1:37">
      <c r="A3" s="18" t="s">
        <v>93</v>
      </c>
      <c r="B3" s="19" t="s">
        <v>74</v>
      </c>
      <c r="C3" s="27">
        <v>9.4541177784293193</v>
      </c>
      <c r="D3" s="21">
        <v>97.465999999999994</v>
      </c>
      <c r="E3" s="21">
        <v>17.687000000000001</v>
      </c>
      <c r="F3" s="21">
        <v>18.146840949664497</v>
      </c>
      <c r="G3" s="22">
        <f>LOG10(D3)</f>
        <v>1.9888531430055094</v>
      </c>
      <c r="H3" s="22">
        <f>LOG10(E3)</f>
        <v>1.247654175819024</v>
      </c>
      <c r="I3" s="23">
        <v>93.75</v>
      </c>
      <c r="J3" s="21">
        <v>28909.765975420305</v>
      </c>
      <c r="K3" s="23">
        <v>2.341476489649716</v>
      </c>
      <c r="L3" s="23">
        <v>2.5710829862788671</v>
      </c>
      <c r="M3" s="23">
        <v>6.0999999046325701</v>
      </c>
      <c r="N3" s="23">
        <v>100</v>
      </c>
      <c r="O3" s="24">
        <v>5.5</v>
      </c>
      <c r="P3" s="25">
        <v>5</v>
      </c>
      <c r="Q3" s="25">
        <v>35379</v>
      </c>
      <c r="R3" s="26">
        <v>1.3</v>
      </c>
      <c r="S3" s="27">
        <v>0.83757037678895541</v>
      </c>
      <c r="T3" s="23">
        <v>1052.9608333333299</v>
      </c>
      <c r="U3" s="28">
        <f>IF(NOT(ISBLANK('On-hand Data'!D36)), 'On-hand Data'!D36/MAX('On-hand Data'!D$2:D$46),"")</f>
        <v>6.1707177224713E-2</v>
      </c>
      <c r="V3" s="28">
        <f>IF(NOT(ISBLANK('On-hand Data'!E36)), 'On-hand Data'!E36/MAX('On-hand Data'!E$2:E$46),"")</f>
        <v>8.0215254793966809E-2</v>
      </c>
      <c r="W3" s="28">
        <f>IF(NOT(ISBLANK('On-hand Data'!F36)), 'On-hand Data'!F36/MAX('On-hand Data'!F$2:F$46),"")</f>
        <v>0.88380888597785667</v>
      </c>
      <c r="X3" s="28">
        <f>IF(NOT(ISBLANK('On-hand Data'!G36)), 'On-hand Data'!G36/MAX('On-hand Data'!G$2:G$46),"")</f>
        <v>0.69549676672170602</v>
      </c>
      <c r="Y3" s="28">
        <f>IF(NOT(ISBLANK('On-hand Data'!H36)), 'On-hand Data'!H36/MAX('On-hand Data'!H$2:H$46),"")</f>
        <v>0.7047652794636553</v>
      </c>
      <c r="Z3" s="28">
        <f>IF(NOT(ISBLANK('On-hand Data'!I36)), 'On-hand Data'!I36/MAX('On-hand Data'!I$2:I$46),"")</f>
        <v>1</v>
      </c>
      <c r="AA3" s="28">
        <f>IF(NOT(ISBLANK('On-hand Data'!J36)), 'On-hand Data'!J36/MAX('On-hand Data'!J$2:J$46),"")</f>
        <v>2.9878154465018229E-2</v>
      </c>
      <c r="AB3" s="28">
        <f>IF(NOT(ISBLANK('On-hand Data'!K36)), 'On-hand Data'!K36/MAX('On-hand Data'!K$2:K$46),"")</f>
        <v>0.28118081447721532</v>
      </c>
      <c r="AC3" s="28">
        <f>IF(NOT(ISBLANK('On-hand Data'!L36)), 'On-hand Data'!L36/MAX('On-hand Data'!L$2:L$46),"")</f>
        <v>0.22095444421916619</v>
      </c>
      <c r="AD3" s="28">
        <f>IF(NOT(ISBLANK('On-hand Data'!M36)), 'On-hand Data'!M36/MAX('On-hand Data'!M$2:M$46),"")</f>
        <v>0.27510317523450151</v>
      </c>
      <c r="AE3" s="28">
        <f>IF(NOT(ISBLANK('On-hand Data'!N36)), 'On-hand Data'!N36/MAX('On-hand Data'!N$2:N$46),"")</f>
        <v>1</v>
      </c>
      <c r="AF3" s="28">
        <f>IF(NOT(ISBLANK('On-hand Data'!O36)), 'On-hand Data'!O36/MAX('On-hand Data'!O$2:O$46),"")</f>
        <v>0.28571428571428575</v>
      </c>
      <c r="AG3" s="28">
        <f>IF(NOT(ISBLANK('On-hand Data'!P36)), 'On-hand Data'!P36/MAX('On-hand Data'!P$2:P$46),"")</f>
        <v>0.64</v>
      </c>
      <c r="AH3" s="28">
        <f>IF(NOT(ISBLANK('On-hand Data'!Q36)), 'On-hand Data'!Q36/MAX('On-hand Data'!Q$2:Q$46),"")</f>
        <v>0.11364642140744877</v>
      </c>
      <c r="AI3" s="28">
        <f>IF(NOT(ISBLANK('On-hand Data'!R36)), 'On-hand Data'!R36/MAX('On-hand Data'!R$2:R$46),"")</f>
        <v>0.56744186046511624</v>
      </c>
      <c r="AJ3" s="28">
        <f>IF(NOT(ISBLANK('On-hand Data'!S36)), 'On-hand Data'!S36/MAX('On-hand Data'!S$2:S$46),"")</f>
        <v>0.23987953772688933</v>
      </c>
      <c r="AK3" s="28">
        <f>IF(NOT(ISBLANK('On-hand Data'!T36)), 'On-hand Data'!T36/MAX('On-hand Data'!T$2:T$46),"")</f>
        <v>1.0018076475702623E-3</v>
      </c>
    </row>
    <row r="4" spans="1:37">
      <c r="A4" s="18" t="s">
        <v>59</v>
      </c>
      <c r="B4" s="19" t="s">
        <v>40</v>
      </c>
      <c r="C4" s="27">
        <v>9.5018855566892206</v>
      </c>
      <c r="D4" s="21">
        <v>365.245</v>
      </c>
      <c r="E4" s="21">
        <v>9.8720999999999997</v>
      </c>
      <c r="F4" s="21">
        <v>2.7028706758477186</v>
      </c>
      <c r="G4" s="22">
        <f>LOG10(D4)</f>
        <v>2.5625842793981959</v>
      </c>
      <c r="H4" s="22">
        <f>LOG10(E4)</f>
        <v>0.99440954592217179</v>
      </c>
      <c r="I4" s="23">
        <v>76.900000000000006</v>
      </c>
      <c r="J4" s="21">
        <v>6355.6072990284829</v>
      </c>
      <c r="K4" s="23">
        <v>1.708753432335975</v>
      </c>
      <c r="L4" s="23">
        <v>6.1079582073851384</v>
      </c>
      <c r="M4" s="23">
        <v>2.0999999046325701</v>
      </c>
      <c r="N4" s="23">
        <v>100</v>
      </c>
      <c r="O4" s="24">
        <v>8.6</v>
      </c>
      <c r="P4" s="25">
        <v>6</v>
      </c>
      <c r="Q4" s="25">
        <v>67965.399999999994</v>
      </c>
      <c r="R4" s="26">
        <v>2</v>
      </c>
      <c r="S4" s="27">
        <v>1.4828988098386662</v>
      </c>
      <c r="T4" s="23">
        <v>6.3016666666666703</v>
      </c>
      <c r="U4" s="28">
        <f>IF(NOT(ISBLANK('On-hand Data'!D31)), 'On-hand Data'!D31/MAX('On-hand Data'!D$2:D$46),"")</f>
        <v>9.315938894002276E-3</v>
      </c>
      <c r="V4" s="28">
        <f>IF(NOT(ISBLANK('On-hand Data'!E31)), 'On-hand Data'!E31/MAX('On-hand Data'!E$2:E$46),"")</f>
        <v>9.8512689654904357E-3</v>
      </c>
      <c r="W4" s="28">
        <f>IF(NOT(ISBLANK('On-hand Data'!F31)), 'On-hand Data'!F31/MAX('On-hand Data'!F$2:F$46),"")</f>
        <v>0.71895651248717973</v>
      </c>
      <c r="X4" s="28">
        <f>IF(NOT(ISBLANK('On-hand Data'!G31)), 'On-hand Data'!G31/MAX('On-hand Data'!G$2:G$46),"")</f>
        <v>0.48880276392867844</v>
      </c>
      <c r="Y4" s="28">
        <f>IF(NOT(ISBLANK('On-hand Data'!H31)), 'On-hand Data'!H31/MAX('On-hand Data'!H$2:H$46),"")</f>
        <v>0.45937071117431655</v>
      </c>
      <c r="Z4" s="28">
        <f>IF(NOT(ISBLANK('On-hand Data'!I31)), 'On-hand Data'!I31/MAX('On-hand Data'!I$2:I$46),"")</f>
        <v>0.6486153846153847</v>
      </c>
      <c r="AA4" s="28">
        <f>IF(NOT(ISBLANK('On-hand Data'!J31)), 'On-hand Data'!J31/MAX('On-hand Data'!J$2:J$46),"")</f>
        <v>6.9864490011215192E-3</v>
      </c>
      <c r="AB4" s="28">
        <f>IF(NOT(ISBLANK('On-hand Data'!K31)), 'On-hand Data'!K31/MAX('On-hand Data'!K$2:K$46),"")</f>
        <v>0.23111695765288781</v>
      </c>
      <c r="AC4" s="28">
        <f>IF(NOT(ISBLANK('On-hand Data'!L31)), 'On-hand Data'!L31/MAX('On-hand Data'!L$2:L$46),"")</f>
        <v>6.0952949901302601E-2</v>
      </c>
      <c r="AD4" s="28">
        <f>IF(NOT(ISBLANK('On-hand Data'!M31)), 'On-hand Data'!M31/MAX('On-hand Data'!M$2:M$46),"")</f>
        <v>0.29298487113039018</v>
      </c>
      <c r="AE4" s="28">
        <f>IF(NOT(ISBLANK('On-hand Data'!N31)), 'On-hand Data'!N31/MAX('On-hand Data'!N$2:N$46),"")</f>
        <v>1</v>
      </c>
      <c r="AF4" s="28">
        <f>IF(NOT(ISBLANK('On-hand Data'!O31)), 'On-hand Data'!O31/MAX('On-hand Data'!O$2:O$46),"")</f>
        <v>0.4505494505494505</v>
      </c>
      <c r="AG4" s="28">
        <f>IF(NOT(ISBLANK('On-hand Data'!P31)), 'On-hand Data'!P31/MAX('On-hand Data'!P$2:P$46),"")</f>
        <v>0.44</v>
      </c>
      <c r="AH4" s="28">
        <f>IF(NOT(ISBLANK('On-hand Data'!Q31)), 'On-hand Data'!Q31/MAX('On-hand Data'!Q$2:Q$46),"")</f>
        <v>0.18484741953939796</v>
      </c>
      <c r="AI4" s="28">
        <f>IF(NOT(ISBLANK('On-hand Data'!R31)), 'On-hand Data'!R31/MAX('On-hand Data'!R$2:R$46),"")</f>
        <v>9.7674418604651161E-2</v>
      </c>
      <c r="AJ4" s="28">
        <f>IF(NOT(ISBLANK('On-hand Data'!S31)), 'On-hand Data'!S31/MAX('On-hand Data'!S$2:S$46),"")</f>
        <v>0.30522370792369297</v>
      </c>
      <c r="AK4" s="28">
        <f>IF(NOT(ISBLANK('On-hand Data'!T31)), 'On-hand Data'!T31/MAX('On-hand Data'!T$2:T$46),"")</f>
        <v>7.450799326340604E-3</v>
      </c>
    </row>
    <row r="5" spans="1:37">
      <c r="A5" s="18" t="s">
        <v>54</v>
      </c>
      <c r="B5" s="19" t="s">
        <v>56</v>
      </c>
      <c r="C5" s="27">
        <v>14.773226695399066</v>
      </c>
      <c r="D5" s="21">
        <v>9147.42</v>
      </c>
      <c r="E5" s="21">
        <v>4054.37</v>
      </c>
      <c r="F5" s="21">
        <v>44.322552151316984</v>
      </c>
      <c r="G5" s="22">
        <f>LOG10(D5)</f>
        <v>3.961298619994067</v>
      </c>
      <c r="H5" s="22">
        <f>LOG10(E5)</f>
        <v>3.6079233796865111</v>
      </c>
      <c r="I5" s="23">
        <v>108.7</v>
      </c>
      <c r="J5" s="21"/>
      <c r="K5" s="23"/>
      <c r="L5" s="23"/>
      <c r="M5" s="23"/>
      <c r="N5" s="23">
        <v>100</v>
      </c>
      <c r="O5" s="24">
        <v>7.4</v>
      </c>
      <c r="P5" s="25">
        <v>7</v>
      </c>
      <c r="Q5" s="25">
        <v>54407.1</v>
      </c>
      <c r="R5" s="26">
        <v>1.6</v>
      </c>
      <c r="S5" s="27">
        <v>1</v>
      </c>
      <c r="T5" s="23">
        <v>1</v>
      </c>
      <c r="U5" s="28">
        <f>IF(NOT(ISBLANK('On-hand Data'!D46)), 'On-hand Data'!D46/MAX('On-hand Data'!D$2:D$46),"")</f>
        <v>9.7012093145328757E-2</v>
      </c>
      <c r="V5" s="28">
        <f>IF(NOT(ISBLANK('On-hand Data'!E46)), 'On-hand Data'!E46/MAX('On-hand Data'!E$2:E$46),"")</f>
        <v>0.13759515540673167</v>
      </c>
      <c r="W5" s="28">
        <f>IF(NOT(ISBLANK('On-hand Data'!F46)), 'On-hand Data'!F46/MAX('On-hand Data'!F$2:F$46),"")</f>
        <v>0.9643048356594397</v>
      </c>
      <c r="X5" s="28">
        <f>IF(NOT(ISBLANK('On-hand Data'!G46)), 'On-hand Data'!G46/MAX('On-hand Data'!G$2:G$46),"")</f>
        <v>0.74495833938095846</v>
      </c>
      <c r="Y5" s="28">
        <f>IF(NOT(ISBLANK('On-hand Data'!H46)), 'On-hand Data'!H46/MAX('On-hand Data'!H$2:H$46),"")</f>
        <v>0.76790702496824326</v>
      </c>
      <c r="Z5" s="28">
        <f>IF(NOT(ISBLANK('On-hand Data'!I46)), 'On-hand Data'!I46/MAX('On-hand Data'!I$2:I$46),"")</f>
        <v>0.6688615384615384</v>
      </c>
      <c r="AA5" s="28">
        <f>IF(NOT(ISBLANK('On-hand Data'!J46)), 'On-hand Data'!J46/MAX('On-hand Data'!J$2:J$46),"")</f>
        <v>0.15188171814964302</v>
      </c>
      <c r="AB5" s="28">
        <f>IF(NOT(ISBLANK('On-hand Data'!K46)), 'On-hand Data'!K46/MAX('On-hand Data'!K$2:K$46),"")</f>
        <v>0.48268753942634296</v>
      </c>
      <c r="AC5" s="28">
        <f>IF(NOT(ISBLANK('On-hand Data'!L46)), 'On-hand Data'!L46/MAX('On-hand Data'!L$2:L$46),"")</f>
        <v>0.32534608057112041</v>
      </c>
      <c r="AD5" s="28" t="str">
        <f>IF(NOT(ISBLANK('On-hand Data'!M46)), 'On-hand Data'!M46/MAX('On-hand Data'!M$2:M$46),"")</f>
        <v/>
      </c>
      <c r="AE5" s="28">
        <f>IF(NOT(ISBLANK('On-hand Data'!N46)), 'On-hand Data'!N46/MAX('On-hand Data'!N$2:N$46),"")</f>
        <v>0.34399999999999997</v>
      </c>
      <c r="AF5" s="28">
        <f>IF(NOT(ISBLANK('On-hand Data'!O46)), 'On-hand Data'!O46/MAX('On-hand Data'!O$2:O$46),"")</f>
        <v>0.29670329670329676</v>
      </c>
      <c r="AG5" s="28">
        <f>IF(NOT(ISBLANK('On-hand Data'!P46)), 'On-hand Data'!P46/MAX('On-hand Data'!P$2:P$46),"")</f>
        <v>1</v>
      </c>
      <c r="AH5" s="28">
        <f>IF(NOT(ISBLANK('On-hand Data'!Q46)), 'On-hand Data'!Q46/MAX('On-hand Data'!Q$2:Q$46),"")</f>
        <v>8.1791674421490171E-2</v>
      </c>
      <c r="AI5" s="28">
        <f>IF(NOT(ISBLANK('On-hand Data'!R46)), 'On-hand Data'!R46/MAX('On-hand Data'!R$2:R$46),"")</f>
        <v>0.37209302325581395</v>
      </c>
      <c r="AJ5" s="28">
        <f>IF(NOT(ISBLANK('On-hand Data'!S46)), 'On-hand Data'!S46/MAX('On-hand Data'!S$2:S$46),"")</f>
        <v>0.36543284622355493</v>
      </c>
      <c r="AK5" s="28">
        <f>IF(NOT(ISBLANK('On-hand Data'!T46)), 'On-hand Data'!T46/MAX('On-hand Data'!T$2:T$46),"")</f>
        <v>1.3362816532071272E-2</v>
      </c>
    </row>
    <row r="6" spans="1:37">
      <c r="A6" s="18" t="s">
        <v>8</v>
      </c>
      <c r="B6" s="19" t="s">
        <v>44</v>
      </c>
      <c r="C6" s="27">
        <v>11.657160450535939</v>
      </c>
      <c r="D6" s="21">
        <v>241.93</v>
      </c>
      <c r="E6" s="21">
        <v>172.50200000000001</v>
      </c>
      <c r="F6" s="21">
        <v>71.302442855371382</v>
      </c>
      <c r="G6" s="22">
        <f>LOG10(D6)</f>
        <v>2.3836897254376037</v>
      </c>
      <c r="H6" s="22">
        <f>LOG10(E6)</f>
        <v>2.2367941346784441</v>
      </c>
      <c r="I6" s="23">
        <v>93.38</v>
      </c>
      <c r="J6" s="21">
        <v>15206.063628830874</v>
      </c>
      <c r="K6" s="23">
        <v>0.68236335122402758</v>
      </c>
      <c r="L6" s="23">
        <v>13.124877488216541</v>
      </c>
      <c r="M6" s="23">
        <v>0.89999997615814198</v>
      </c>
      <c r="N6" s="23">
        <v>100</v>
      </c>
      <c r="O6" s="24">
        <v>7.8</v>
      </c>
      <c r="P6" s="25">
        <v>9</v>
      </c>
      <c r="Q6" s="25">
        <v>40343.5</v>
      </c>
      <c r="R6" s="26">
        <v>1.5</v>
      </c>
      <c r="S6" s="27">
        <v>1.150715662147723</v>
      </c>
      <c r="T6" s="23">
        <v>0.60772962687825505</v>
      </c>
      <c r="U6" s="28">
        <f>IF(NOT(ISBLANK('On-hand Data'!D45)), 'On-hand Data'!D45/MAX('On-hand Data'!D$2:D$46),"")</f>
        <v>2.1358701886866414E-2</v>
      </c>
      <c r="V6" s="28">
        <f>IF(NOT(ISBLANK('On-hand Data'!E45)), 'On-hand Data'!E45/MAX('On-hand Data'!E$2:E$46),"")</f>
        <v>2.8014606852938377E-2</v>
      </c>
      <c r="W6" s="28">
        <f>IF(NOT(ISBLANK('On-hand Data'!F45)), 'On-hand Data'!F45/MAX('On-hand Data'!F$2:F$46),"")</f>
        <v>0.89175746711281545</v>
      </c>
      <c r="X6" s="28">
        <f>IF(NOT(ISBLANK('On-hand Data'!G45)), 'On-hand Data'!G45/MAX('On-hand Data'!G$2:G$46),"")</f>
        <v>0.57951156404237247</v>
      </c>
      <c r="Y6" s="28">
        <f>IF(NOT(ISBLANK('On-hand Data'!H45)), 'On-hand Data'!H45/MAX('On-hand Data'!H$2:H$46),"")</f>
        <v>0.58166652208390512</v>
      </c>
      <c r="Z6" s="28">
        <f>IF(NOT(ISBLANK('On-hand Data'!I45)), 'On-hand Data'!I45/MAX('On-hand Data'!I$2:I$46),"")</f>
        <v>0.66375384615384614</v>
      </c>
      <c r="AA6" s="28">
        <f>IF(NOT(ISBLANK('On-hand Data'!J45)), 'On-hand Data'!J45/MAX('On-hand Data'!J$2:J$46),"")</f>
        <v>6.896970314630102E-3</v>
      </c>
      <c r="AB6" s="28">
        <f>IF(NOT(ISBLANK('On-hand Data'!K45)), 'On-hand Data'!K45/MAX('On-hand Data'!K$2:K$46),"")</f>
        <v>0.64795712140044504</v>
      </c>
      <c r="AC6" s="28">
        <f>IF(NOT(ISBLANK('On-hand Data'!L45)), 'On-hand Data'!L45/MAX('On-hand Data'!L$2:L$46),"")</f>
        <v>0.22990056467190814</v>
      </c>
      <c r="AD6" s="28">
        <f>IF(NOT(ISBLANK('On-hand Data'!M45)), 'On-hand Data'!M45/MAX('On-hand Data'!M$2:M$46),"")</f>
        <v>0.98899593595673951</v>
      </c>
      <c r="AE6" s="28">
        <f>IF(NOT(ISBLANK('On-hand Data'!N45)), 'On-hand Data'!N45/MAX('On-hand Data'!N$2:N$46),"")</f>
        <v>8.0546010000000001E-2</v>
      </c>
      <c r="AF6" s="28">
        <f>IF(NOT(ISBLANK('On-hand Data'!O45)), 'On-hand Data'!O45/MAX('On-hand Data'!O$2:O$46),"")</f>
        <v>0.28571428571428575</v>
      </c>
      <c r="AG6" s="28">
        <f>IF(NOT(ISBLANK('On-hand Data'!P45)), 'On-hand Data'!P45/MAX('On-hand Data'!P$2:P$46),"")</f>
        <v>0.86857142857142855</v>
      </c>
      <c r="AH6" s="28">
        <f>IF(NOT(ISBLANK('On-hand Data'!Q45)), 'On-hand Data'!Q45/MAX('On-hand Data'!Q$2:Q$46),"")</f>
        <v>2.7474822673035963E-2</v>
      </c>
      <c r="AI6" s="28">
        <f>IF(NOT(ISBLANK('On-hand Data'!R45)), 'On-hand Data'!R45/MAX('On-hand Data'!R$2:R$46),"")</f>
        <v>0.19999999999999998</v>
      </c>
      <c r="AJ6" s="28">
        <f>IF(NOT(ISBLANK('On-hand Data'!S45)), 'On-hand Data'!S45/MAX('On-hand Data'!S$2:S$46),"")</f>
        <v>0.27211230411297627</v>
      </c>
      <c r="AK6" s="28">
        <f>IF(NOT(ISBLANK('On-hand Data'!T45)), 'On-hand Data'!T45/MAX('On-hand Data'!T$2:T$46),"")</f>
        <v>0.21911017482091855</v>
      </c>
    </row>
    <row r="7" spans="1:37">
      <c r="A7" s="18" t="s">
        <v>68</v>
      </c>
      <c r="B7" s="19" t="s">
        <v>82</v>
      </c>
      <c r="C7" s="27">
        <v>14.541008463318446</v>
      </c>
      <c r="D7" s="21">
        <v>7682.3</v>
      </c>
      <c r="E7" s="21">
        <v>3966.1529999999998</v>
      </c>
      <c r="F7" s="21">
        <v>51.627155929864756</v>
      </c>
      <c r="G7" s="22">
        <f>LOG10(D7)</f>
        <v>3.8854912627094755</v>
      </c>
      <c r="H7" s="22">
        <f>LOG10(E7)</f>
        <v>3.598369463720537</v>
      </c>
      <c r="I7" s="23">
        <v>128.79</v>
      </c>
      <c r="J7" s="21">
        <v>23077.683908536408</v>
      </c>
      <c r="K7" s="23">
        <v>2.4058594351161111</v>
      </c>
      <c r="L7" s="23">
        <v>0.73766321858572326</v>
      </c>
      <c r="M7" s="23">
        <v>2.5999999046325701</v>
      </c>
      <c r="N7" s="23">
        <v>100</v>
      </c>
      <c r="O7" s="24">
        <v>8</v>
      </c>
      <c r="P7" s="25">
        <v>10</v>
      </c>
      <c r="Q7" s="25">
        <v>46735.8</v>
      </c>
      <c r="R7" s="26">
        <v>2.5</v>
      </c>
      <c r="S7" s="27">
        <v>1.3495749563940145</v>
      </c>
      <c r="T7" s="23">
        <v>1.1093632928169199</v>
      </c>
      <c r="U7" s="28">
        <f>IF(NOT(ISBLANK('On-hand Data'!D3)), 'On-hand Data'!D3/MAX('On-hand Data'!D$2:D$46),"")</f>
        <v>1.038174365701836E-2</v>
      </c>
      <c r="V7" s="28">
        <f>IF(NOT(ISBLANK('On-hand Data'!E3)), 'On-hand Data'!E3/MAX('On-hand Data'!E$2:E$46),"")</f>
        <v>3.4373524204503719E-3</v>
      </c>
      <c r="W7" s="28">
        <f>IF(NOT(ISBLANK('On-hand Data'!F3)), 'On-hand Data'!F3/MAX('On-hand Data'!F$2:F$46),"")</f>
        <v>0.22510795188022892</v>
      </c>
      <c r="X7" s="28">
        <f>IF(NOT(ISBLANK('On-hand Data'!G3)), 'On-hand Data'!G3/MAX('On-hand Data'!G$2:G$46),"")</f>
        <v>0.50064485051819874</v>
      </c>
      <c r="Y7" s="28">
        <f>IF(NOT(ISBLANK('On-hand Data'!H3)), 'On-hand Data'!H3/MAX('On-hand Data'!H$2:H$46),"")</f>
        <v>0.33616534254726976</v>
      </c>
      <c r="Z7" s="28">
        <f>IF(NOT(ISBLANK('On-hand Data'!I3)), 'On-hand Data'!I3/MAX('On-hand Data'!I$2:I$46),"")</f>
        <v>0.57692307692307687</v>
      </c>
      <c r="AA7" s="28">
        <f>IF(NOT(ISBLANK('On-hand Data'!J3)), 'On-hand Data'!J3/MAX('On-hand Data'!J$2:J$46),"")</f>
        <v>7.474196564154717E-2</v>
      </c>
      <c r="AB7" s="28">
        <f>IF(NOT(ISBLANK('On-hand Data'!K3)), 'On-hand Data'!K3/MAX('On-hand Data'!K$2:K$46),"")</f>
        <v>5.5851818628477136E-2</v>
      </c>
      <c r="AC7" s="28">
        <f>IF(NOT(ISBLANK('On-hand Data'!L3)), 'On-hand Data'!L3/MAX('On-hand Data'!L$2:L$46),"")</f>
        <v>0.1958938655684348</v>
      </c>
      <c r="AD7" s="28">
        <f>IF(NOT(ISBLANK('On-hand Data'!M3)), 'On-hand Data'!M3/MAX('On-hand Data'!M$2:M$46),"")</f>
        <v>8.3906467134728824E-2</v>
      </c>
      <c r="AE7" s="28">
        <f>IF(NOT(ISBLANK('On-hand Data'!N3)), 'On-hand Data'!N3/MAX('On-hand Data'!N$2:N$46),"")</f>
        <v>1</v>
      </c>
      <c r="AF7" s="28">
        <f>IF(NOT(ISBLANK('On-hand Data'!O3)), 'On-hand Data'!O3/MAX('On-hand Data'!O$2:O$46),"")</f>
        <v>0.60439560439560447</v>
      </c>
      <c r="AG7" s="28">
        <f>IF(NOT(ISBLANK('On-hand Data'!P3)), 'On-hand Data'!P3/MAX('On-hand Data'!P$2:P$46),"")</f>
        <v>2.8571428571428571E-2</v>
      </c>
      <c r="AH7" s="28">
        <f>IF(NOT(ISBLANK('On-hand Data'!Q3)), 'On-hand Data'!Q3/MAX('On-hand Data'!Q$2:Q$46),"")</f>
        <v>0.48774737886965691</v>
      </c>
      <c r="AI7" s="28">
        <f>IF(NOT(ISBLANK('On-hand Data'!R3)), 'On-hand Data'!R3/MAX('On-hand Data'!R$2:R$46),"")</f>
        <v>6.0465116279069767E-2</v>
      </c>
      <c r="AJ7" s="28">
        <f>IF(NOT(ISBLANK('On-hand Data'!S3)), 'On-hand Data'!S3/MAX('On-hand Data'!S$2:S$46),"")</f>
        <v>0.56481964327699463</v>
      </c>
      <c r="AK7" s="28">
        <f>IF(NOT(ISBLANK('On-hand Data'!T3)), 'On-hand Data'!T3/MAX('On-hand Data'!T$2:T$46),"")</f>
        <v>8.8743538318783191E-2</v>
      </c>
    </row>
    <row r="8" spans="1:37">
      <c r="A8" s="18" t="s">
        <v>87</v>
      </c>
      <c r="B8" s="19" t="s">
        <v>31</v>
      </c>
      <c r="C8" s="27">
        <v>10.059150390132507</v>
      </c>
      <c r="D8" s="21">
        <v>407.34</v>
      </c>
      <c r="E8" s="21">
        <v>30.478999999999999</v>
      </c>
      <c r="F8" s="21">
        <v>7.4824470957922138</v>
      </c>
      <c r="G8" s="22">
        <f>LOG10(D8)</f>
        <v>2.6099570590580345</v>
      </c>
      <c r="H8" s="22">
        <f>LOG10(E8)</f>
        <v>1.4840007139271982</v>
      </c>
      <c r="I8" s="23">
        <v>102.31</v>
      </c>
      <c r="J8" s="21">
        <v>4265.2814016120483</v>
      </c>
      <c r="K8" s="23">
        <v>1.3784297165718833</v>
      </c>
      <c r="L8" s="23">
        <v>2.8885804916732667</v>
      </c>
      <c r="M8" s="23">
        <v>1.79999995231628</v>
      </c>
      <c r="N8" s="23">
        <v>100</v>
      </c>
      <c r="O8" s="24">
        <v>8.6999999999999993</v>
      </c>
      <c r="P8" s="25">
        <v>12</v>
      </c>
      <c r="Q8" s="25">
        <v>46688.6</v>
      </c>
      <c r="R8" s="26">
        <v>-0.2</v>
      </c>
      <c r="S8" s="27">
        <v>1.3002844426694615</v>
      </c>
      <c r="T8" s="23">
        <v>6.8607849999999999</v>
      </c>
      <c r="U8" s="28">
        <f>IF(NOT(ISBLANK('On-hand Data'!D38)), 'On-hand Data'!D38/MAX('On-hand Data'!D$2:D$46),"")</f>
        <v>2.6454454421614516E-2</v>
      </c>
      <c r="V8" s="28">
        <f>IF(NOT(ISBLANK('On-hand Data'!E38)), 'On-hand Data'!E38/MAX('On-hand Data'!E$2:E$46),"")</f>
        <v>1.4602966069578839E-2</v>
      </c>
      <c r="W8" s="28">
        <f>IF(NOT(ISBLANK('On-hand Data'!F38)), 'On-hand Data'!F38/MAX('On-hand Data'!F$2:F$46),"")</f>
        <v>0.37530067312837978</v>
      </c>
      <c r="X8" s="28">
        <f>IF(NOT(ISBLANK('On-hand Data'!G38)), 'On-hand Data'!G38/MAX('On-hand Data'!G$2:G$46),"")</f>
        <v>0.60290288372867518</v>
      </c>
      <c r="Y8" s="28">
        <f>IF(NOT(ISBLANK('On-hand Data'!H38)), 'On-hand Data'!H38/MAX('On-hand Data'!H$2:H$46),"")</f>
        <v>0.50543082660823035</v>
      </c>
      <c r="Z8" s="28">
        <f>IF(NOT(ISBLANK('On-hand Data'!I38)), 'On-hand Data'!I38/MAX('On-hand Data'!I$2:I$46),"")</f>
        <v>0.63790769230769229</v>
      </c>
      <c r="AA8" s="28">
        <f>IF(NOT(ISBLANK('On-hand Data'!J38)), 'On-hand Data'!J38/MAX('On-hand Data'!J$2:J$46),"")</f>
        <v>1.3566582849718626E-2</v>
      </c>
      <c r="AB8" s="28">
        <f>IF(NOT(ISBLANK('On-hand Data'!K38)), 'On-hand Data'!K38/MAX('On-hand Data'!K$2:K$46),"")</f>
        <v>0.21776344527096722</v>
      </c>
      <c r="AC8" s="28">
        <f>IF(NOT(ISBLANK('On-hand Data'!L38)), 'On-hand Data'!L38/MAX('On-hand Data'!L$2:L$46),"")</f>
        <v>0.20424529811711803</v>
      </c>
      <c r="AD8" s="28">
        <f>IF(NOT(ISBLANK('On-hand Data'!M38)), 'On-hand Data'!M38/MAX('On-hand Data'!M$2:M$46),"")</f>
        <v>0.34800550617729048</v>
      </c>
      <c r="AE8" s="28">
        <f>IF(NOT(ISBLANK('On-hand Data'!N38)), 'On-hand Data'!N38/MAX('On-hand Data'!N$2:N$46),"")</f>
        <v>0.92299999999999993</v>
      </c>
      <c r="AF8" s="28">
        <f>IF(NOT(ISBLANK('On-hand Data'!O38)), 'On-hand Data'!O38/MAX('On-hand Data'!O$2:O$46),"")</f>
        <v>0.36263736263736263</v>
      </c>
      <c r="AG8" s="28">
        <f>IF(NOT(ISBLANK('On-hand Data'!P38)), 'On-hand Data'!P38/MAX('On-hand Data'!P$2:P$46),"")</f>
        <v>0.65714285714285714</v>
      </c>
      <c r="AH8" s="28">
        <f>IF(NOT(ISBLANK('On-hand Data'!Q38)), 'On-hand Data'!Q38/MAX('On-hand Data'!Q$2:Q$46),"")</f>
        <v>0.15734778143116129</v>
      </c>
      <c r="AI8" s="28">
        <f>IF(NOT(ISBLANK('On-hand Data'!R38)), 'On-hand Data'!R38/MAX('On-hand Data'!R$2:R$46),"")</f>
        <v>0.16744186046511628</v>
      </c>
      <c r="AJ8" s="28">
        <f>IF(NOT(ISBLANK('On-hand Data'!S38)), 'On-hand Data'!S38/MAX('On-hand Data'!S$2:S$46),"")</f>
        <v>0.37631683296801932</v>
      </c>
      <c r="AK8" s="28" t="str">
        <f>IF(NOT(ISBLANK('On-hand Data'!T38)), 'On-hand Data'!T38/MAX('On-hand Data'!T$2:T$46),"")</f>
        <v/>
      </c>
    </row>
    <row r="9" spans="1:37">
      <c r="A9" s="18" t="s">
        <v>91</v>
      </c>
      <c r="B9" s="19" t="s">
        <v>65</v>
      </c>
      <c r="C9" s="27">
        <v>11.43589662719245</v>
      </c>
      <c r="D9" s="21">
        <v>348.54</v>
      </c>
      <c r="E9" s="21">
        <v>166.97</v>
      </c>
      <c r="F9" s="21">
        <v>47.905548860962874</v>
      </c>
      <c r="G9" s="22">
        <f>LOG10(D9)</f>
        <v>2.5422526268598724</v>
      </c>
      <c r="H9" s="22">
        <f>LOG10(E9)</f>
        <v>2.2226384471664344</v>
      </c>
      <c r="I9" s="23">
        <v>97.74</v>
      </c>
      <c r="J9" s="21">
        <v>21687.666797234982</v>
      </c>
      <c r="K9" s="23">
        <v>0.68251565901284361</v>
      </c>
      <c r="L9" s="23">
        <v>7.4578665859319955</v>
      </c>
      <c r="M9" s="23">
        <v>1.29999995231628</v>
      </c>
      <c r="N9" s="23">
        <v>100</v>
      </c>
      <c r="O9" s="24">
        <v>7.9</v>
      </c>
      <c r="P9" s="25">
        <v>13</v>
      </c>
      <c r="Q9" s="25">
        <v>46406.2</v>
      </c>
      <c r="R9" s="26">
        <v>0.9</v>
      </c>
      <c r="S9" s="27">
        <v>1.029597125599194</v>
      </c>
      <c r="T9" s="23"/>
      <c r="U9" s="28">
        <f>IF(NOT(ISBLANK('On-hand Data'!D18)), 'On-hand Data'!D18/MAX('On-hand Data'!D$2:D$46),"")</f>
        <v>1.1563438444236076E-2</v>
      </c>
      <c r="V9" s="28">
        <f>IF(NOT(ISBLANK('On-hand Data'!E18)), 'On-hand Data'!E18/MAX('On-hand Data'!E$2:E$46),"")</f>
        <v>9.7074548200088238E-3</v>
      </c>
      <c r="W9" s="28">
        <f>IF(NOT(ISBLANK('On-hand Data'!F18)), 'On-hand Data'!F18/MAX('On-hand Data'!F$2:F$46),"")</f>
        <v>0.57076253964220258</v>
      </c>
      <c r="X9" s="28">
        <f>IF(NOT(ISBLANK('On-hand Data'!G18)), 'On-hand Data'!G18/MAX('On-hand Data'!G$2:G$46),"")</f>
        <v>0.51242980089192736</v>
      </c>
      <c r="Y9" s="28">
        <f>IF(NOT(ISBLANK('On-hand Data'!H18)), 'On-hand Data'!H18/MAX('On-hand Data'!H$2:H$46),"")</f>
        <v>0.45764986544526604</v>
      </c>
      <c r="Z9" s="28">
        <f>IF(NOT(ISBLANK('On-hand Data'!I18)), 'On-hand Data'!I18/MAX('On-hand Data'!I$2:I$46),"")</f>
        <v>0.79126153846153857</v>
      </c>
      <c r="AA9" s="28">
        <f>IF(NOT(ISBLANK('On-hand Data'!J18)), 'On-hand Data'!J18/MAX('On-hand Data'!J$2:J$46),"")</f>
        <v>4.5042471663196753E-3</v>
      </c>
      <c r="AB9" s="28">
        <f>IF(NOT(ISBLANK('On-hand Data'!K18)), 'On-hand Data'!K18/MAX('On-hand Data'!K$2:K$46),"")</f>
        <v>0.1255899480370147</v>
      </c>
      <c r="AC9" s="28">
        <f>IF(NOT(ISBLANK('On-hand Data'!L18)), 'On-hand Data'!L18/MAX('On-hand Data'!L$2:L$46),"")</f>
        <v>0.39436350853044705</v>
      </c>
      <c r="AD9" s="28">
        <f>IF(NOT(ISBLANK('On-hand Data'!M18)), 'On-hand Data'!M18/MAX('On-hand Data'!M$2:M$46),"")</f>
        <v>8.9408531951212997E-2</v>
      </c>
      <c r="AE9" s="28">
        <f>IF(NOT(ISBLANK('On-hand Data'!N18)), 'On-hand Data'!N18/MAX('On-hand Data'!N$2:N$46),"")</f>
        <v>1</v>
      </c>
      <c r="AF9" s="28">
        <f>IF(NOT(ISBLANK('On-hand Data'!O18)), 'On-hand Data'!O18/MAX('On-hand Data'!O$2:O$46),"")</f>
        <v>0.47252747252747251</v>
      </c>
      <c r="AG9" s="28">
        <f>IF(NOT(ISBLANK('On-hand Data'!P18)), 'On-hand Data'!P18/MAX('On-hand Data'!P$2:P$46),"")</f>
        <v>0.20571428571428571</v>
      </c>
      <c r="AH9" s="28">
        <f>IF(NOT(ISBLANK('On-hand Data'!Q18)), 'On-hand Data'!Q18/MAX('On-hand Data'!Q$2:Q$46),"")</f>
        <v>0.25055869195083791</v>
      </c>
      <c r="AI9" s="28">
        <f>IF(NOT(ISBLANK('On-hand Data'!R18)), 'On-hand Data'!R18/MAX('On-hand Data'!R$2:R$46),"")</f>
        <v>-6.5116279069767441E-2</v>
      </c>
      <c r="AJ9" s="28">
        <f>IF(NOT(ISBLANK('On-hand Data'!S18)), 'On-hand Data'!S18/MAX('On-hand Data'!S$2:S$46),"")</f>
        <v>0.30768682024992489</v>
      </c>
      <c r="AK9" s="28">
        <f>IF(NOT(ISBLANK('On-hand Data'!T18)), 'On-hand Data'!T18/MAX('On-hand Data'!T$2:T$46),"")</f>
        <v>1.2424417033293737E-4</v>
      </c>
    </row>
    <row r="10" spans="1:37">
      <c r="A10" s="18" t="s">
        <v>38</v>
      </c>
      <c r="B10" s="19" t="s">
        <v>67</v>
      </c>
      <c r="C10" s="27"/>
      <c r="D10" s="21">
        <v>9093.51</v>
      </c>
      <c r="E10" s="21">
        <v>652.51</v>
      </c>
      <c r="F10" s="21">
        <v>7.1755570731213805</v>
      </c>
      <c r="G10" s="22">
        <f>LOG10(D10)</f>
        <v>3.9587315487222381</v>
      </c>
      <c r="H10" s="22">
        <f>LOG10(E10)</f>
        <v>2.8145871718134452</v>
      </c>
      <c r="I10" s="23">
        <v>142.44</v>
      </c>
      <c r="J10" s="21"/>
      <c r="K10" s="23"/>
      <c r="L10" s="23"/>
      <c r="M10" s="23">
        <v>2.2000000476837198</v>
      </c>
      <c r="N10" s="23">
        <v>100</v>
      </c>
      <c r="O10" s="29">
        <v>8.1</v>
      </c>
      <c r="P10" s="30">
        <v>15</v>
      </c>
      <c r="Q10" s="30">
        <v>44934.400000000001</v>
      </c>
      <c r="R10" s="31">
        <v>1.9</v>
      </c>
      <c r="S10" s="27">
        <v>1.1146130452950997</v>
      </c>
      <c r="T10" s="23">
        <v>1.10610494395711</v>
      </c>
      <c r="U10" s="28">
        <f>IF(NOT(ISBLANK('On-hand Data'!D9)), 'On-hand Data'!D9/MAX('On-hand Data'!D$2:D$46),"")</f>
        <v>3.7125284039738776E-2</v>
      </c>
      <c r="V10" s="28">
        <f>IF(NOT(ISBLANK('On-hand Data'!E9)), 'On-hand Data'!E9/MAX('On-hand Data'!E$2:E$46),"")</f>
        <v>3.2449524150087554E-2</v>
      </c>
      <c r="W10" s="28">
        <f>IF(NOT(ISBLANK('On-hand Data'!F9)), 'On-hand Data'!F9/MAX('On-hand Data'!F$2:F$46),"")</f>
        <v>0.59425880337530379</v>
      </c>
      <c r="X10" s="28">
        <f>IF(NOT(ISBLANK('On-hand Data'!G9)), 'On-hand Data'!G9/MAX('On-hand Data'!G$2:G$46),"")</f>
        <v>0.63994955627059757</v>
      </c>
      <c r="Y10" s="28">
        <f>IF(NOT(ISBLANK('On-hand Data'!H9)), 'On-hand Data'!H9/MAX('On-hand Data'!H$2:H$46),"")</f>
        <v>0.59886307394431071</v>
      </c>
      <c r="Z10" s="28">
        <f>IF(NOT(ISBLANK('On-hand Data'!I9)), 'On-hand Data'!I9/MAX('On-hand Data'!I$2:I$46),"")</f>
        <v>0.60147692307692302</v>
      </c>
      <c r="AA10" s="28">
        <f>IF(NOT(ISBLANK('On-hand Data'!J9)), 'On-hand Data'!J9/MAX('On-hand Data'!J$2:J$46),"")</f>
        <v>5.6070286005858741E-2</v>
      </c>
      <c r="AB10" s="28">
        <f>IF(NOT(ISBLANK('On-hand Data'!K9)), 'On-hand Data'!K9/MAX('On-hand Data'!K$2:K$46),"")</f>
        <v>1.6280215055237898E-2</v>
      </c>
      <c r="AC10" s="28">
        <f>IF(NOT(ISBLANK('On-hand Data'!L9)), 'On-hand Data'!L9/MAX('On-hand Data'!L$2:L$46),"")</f>
        <v>0.56822371047864151</v>
      </c>
      <c r="AD10" s="28">
        <f>IF(NOT(ISBLANK('On-hand Data'!M9)), 'On-hand Data'!M9/MAX('On-hand Data'!M$2:M$46),"")</f>
        <v>1.7881705734345461E-2</v>
      </c>
      <c r="AE10" s="28">
        <f>IF(NOT(ISBLANK('On-hand Data'!N9)), 'On-hand Data'!N9/MAX('On-hand Data'!N$2:N$46),"")</f>
        <v>1</v>
      </c>
      <c r="AF10" s="28">
        <f>IF(NOT(ISBLANK('On-hand Data'!O9)), 'On-hand Data'!O9/MAX('On-hand Data'!O$2:O$46),"")</f>
        <v>0.86813186813186816</v>
      </c>
      <c r="AG10" s="28">
        <f>IF(NOT(ISBLANK('On-hand Data'!P9)), 'On-hand Data'!P9/MAX('On-hand Data'!P$2:P$46),"")</f>
        <v>7.4285714285714288E-2</v>
      </c>
      <c r="AH10" s="28">
        <f>IF(NOT(ISBLANK('On-hand Data'!Q9)), 'On-hand Data'!Q9/MAX('On-hand Data'!Q$2:Q$46),"")</f>
        <v>0.63977224945026911</v>
      </c>
      <c r="AI10" s="28">
        <f>IF(NOT(ISBLANK('On-hand Data'!R9)), 'On-hand Data'!R9/MAX('On-hand Data'!R$2:R$46),"")</f>
        <v>4.1860465116279069E-2</v>
      </c>
      <c r="AJ10" s="28">
        <f>IF(NOT(ISBLANK('On-hand Data'!S9)), 'On-hand Data'!S9/MAX('On-hand Data'!S$2:S$46),"")</f>
        <v>0.69431381208756271</v>
      </c>
      <c r="AK10" s="28" t="str">
        <f>IF(NOT(ISBLANK('On-hand Data'!T9)), 'On-hand Data'!T9/MAX('On-hand Data'!T$2:T$46),"")</f>
        <v/>
      </c>
    </row>
    <row r="11" spans="1:37">
      <c r="A11" s="18" t="s">
        <v>88</v>
      </c>
      <c r="B11" s="19" t="s">
        <v>73</v>
      </c>
      <c r="C11" s="27">
        <v>10.124992017812465</v>
      </c>
      <c r="D11" s="21">
        <v>82.531000000000006</v>
      </c>
      <c r="E11" s="21">
        <v>31.544700000000002</v>
      </c>
      <c r="F11" s="21">
        <v>38.221637929989946</v>
      </c>
      <c r="G11" s="22">
        <f>LOG10(D11)</f>
        <v>1.9166171073394538</v>
      </c>
      <c r="H11" s="22">
        <f>LOG10(E11)</f>
        <v>1.498926401484779</v>
      </c>
      <c r="I11" s="23">
        <v>96.01</v>
      </c>
      <c r="J11" s="21">
        <v>4357.5546472153128</v>
      </c>
      <c r="K11" s="23">
        <v>1.402512762064255</v>
      </c>
      <c r="L11" s="23">
        <v>4.0755058504104937</v>
      </c>
      <c r="M11" s="23">
        <v>4</v>
      </c>
      <c r="N11" s="23">
        <v>100</v>
      </c>
      <c r="O11" s="24">
        <v>7.2</v>
      </c>
      <c r="P11" s="25">
        <v>19</v>
      </c>
      <c r="Q11" s="25">
        <v>46592.6</v>
      </c>
      <c r="R11" s="26">
        <v>1.6</v>
      </c>
      <c r="S11" s="27">
        <v>1.0721468034054535</v>
      </c>
      <c r="T11" s="23"/>
      <c r="U11" s="28">
        <f>IF(NOT(ISBLANK('On-hand Data'!D4)), 'On-hand Data'!D4/MAX('On-hand Data'!D$2:D$46),"")</f>
        <v>3.8904643280812501E-2</v>
      </c>
      <c r="V11" s="28">
        <f>IF(NOT(ISBLANK('On-hand Data'!E4)), 'On-hand Data'!E4/MAX('On-hand Data'!E$2:E$46),"")</f>
        <v>1.9185778724446268E-3</v>
      </c>
      <c r="W11" s="28">
        <f>IF(NOT(ISBLANK('On-hand Data'!F4)), 'On-hand Data'!F4/MAX('On-hand Data'!F$2:F$46),"")</f>
        <v>3.3528573029591634E-2</v>
      </c>
      <c r="X11" s="28">
        <f>IF(NOT(ISBLANK('On-hand Data'!G4)), 'On-hand Data'!G4/MAX('On-hand Data'!G$2:G$46),"")</f>
        <v>0.6450675496134618</v>
      </c>
      <c r="Y11" s="28">
        <f>IF(NOT(ISBLANK('On-hand Data'!H4)), 'On-hand Data'!H4/MAX('On-hand Data'!H$2:H$46),"")</f>
        <v>0.2679316369199497</v>
      </c>
      <c r="Z11" s="28">
        <f>IF(NOT(ISBLANK('On-hand Data'!I4)), 'On-hand Data'!I4/MAX('On-hand Data'!I$2:I$46),"")</f>
        <v>0.47323076923076929</v>
      </c>
      <c r="AA11" s="28">
        <f>IF(NOT(ISBLANK('On-hand Data'!J4)), 'On-hand Data'!J4/MAX('On-hand Data'!J$2:J$46),"")</f>
        <v>1.6431491793431823E-2</v>
      </c>
      <c r="AB11" s="28">
        <f>IF(NOT(ISBLANK('On-hand Data'!K4)), 'On-hand Data'!K4/MAX('On-hand Data'!K$2:K$46),"")</f>
        <v>4.075931883385854E-2</v>
      </c>
      <c r="AC11" s="28">
        <f>IF(NOT(ISBLANK('On-hand Data'!L4)), 'On-hand Data'!L4/MAX('On-hand Data'!L$2:L$46),"")</f>
        <v>0.46537258826749717</v>
      </c>
      <c r="AD11" s="28">
        <f>IF(NOT(ISBLANK('On-hand Data'!M4)), 'On-hand Data'!M4/MAX('On-hand Data'!M$2:M$46),"")</f>
        <v>2.8885832087828522E-2</v>
      </c>
      <c r="AE11" s="28">
        <f>IF(NOT(ISBLANK('On-hand Data'!N4)), 'On-hand Data'!N4/MAX('On-hand Data'!N$2:N$46),"")</f>
        <v>1</v>
      </c>
      <c r="AF11" s="28">
        <f>IF(NOT(ISBLANK('On-hand Data'!O4)), 'On-hand Data'!O4/MAX('On-hand Data'!O$2:O$46),"")</f>
        <v>0.94505494505494503</v>
      </c>
      <c r="AG11" s="28">
        <f>IF(NOT(ISBLANK('On-hand Data'!P4)), 'On-hand Data'!P4/MAX('On-hand Data'!P$2:P$46),"")</f>
        <v>3.4285714285714287E-2</v>
      </c>
      <c r="AH11" s="28">
        <f>IF(NOT(ISBLANK('On-hand Data'!Q4)), 'On-hand Data'!Q4/MAX('On-hand Data'!Q$2:Q$46),"")</f>
        <v>0.93699498866072461</v>
      </c>
      <c r="AI11" s="28">
        <f>IF(NOT(ISBLANK('On-hand Data'!R4)), 'On-hand Data'!R4/MAX('On-hand Data'!R$2:R$46),"")</f>
        <v>9.3023255813953487E-2</v>
      </c>
      <c r="AJ11" s="28">
        <f>IF(NOT(ISBLANK('On-hand Data'!S4)), 'On-hand Data'!S4/MAX('On-hand Data'!S$2:S$46),"")</f>
        <v>1</v>
      </c>
      <c r="AK11" s="28">
        <f>IF(NOT(ISBLANK('On-hand Data'!T4)), 'On-hand Data'!T4/MAX('On-hand Data'!T$2:T$46),"")</f>
        <v>5.311044623902923E-4</v>
      </c>
    </row>
    <row r="12" spans="1:37">
      <c r="A12" s="18" t="s">
        <v>57</v>
      </c>
      <c r="B12" s="19" t="s">
        <v>53</v>
      </c>
      <c r="C12" s="27">
        <v>10.814917580832658</v>
      </c>
      <c r="D12" s="21">
        <v>328.55</v>
      </c>
      <c r="E12" s="21">
        <v>78.39</v>
      </c>
      <c r="F12" s="21">
        <v>23.859382133617409</v>
      </c>
      <c r="G12" s="22">
        <f>LOG10(D12)</f>
        <v>2.5166014715265344</v>
      </c>
      <c r="H12" s="22">
        <f>LOG10(E12)</f>
        <v>1.8942606644469882</v>
      </c>
      <c r="I12" s="23">
        <v>117.55</v>
      </c>
      <c r="J12" s="21">
        <v>15186.219441566333</v>
      </c>
      <c r="K12" s="23">
        <v>8.8696705163657388</v>
      </c>
      <c r="L12" s="23">
        <v>2.0648093262201144</v>
      </c>
      <c r="M12" s="23">
        <v>12.699999809265099</v>
      </c>
      <c r="N12" s="23">
        <v>100</v>
      </c>
      <c r="O12" s="24">
        <v>5.2</v>
      </c>
      <c r="P12" s="25">
        <v>20</v>
      </c>
      <c r="Q12" s="25">
        <v>25147</v>
      </c>
      <c r="R12" s="26">
        <v>3.1</v>
      </c>
      <c r="S12" s="27">
        <v>0.44101745972152223</v>
      </c>
      <c r="T12" s="23">
        <v>3.2728597464304698</v>
      </c>
      <c r="U12" s="28">
        <f>IF(NOT(ISBLANK('On-hand Data'!D27)), 'On-hand Data'!D27/MAX('On-hand Data'!D$2:D$46),"")</f>
        <v>1.6548413749967916E-2</v>
      </c>
      <c r="V12" s="28">
        <f>IF(NOT(ISBLANK('On-hand Data'!E27)), 'On-hand Data'!E27/MAX('On-hand Data'!E$2:E$46),"")</f>
        <v>1.9323568223292842E-2</v>
      </c>
      <c r="W12" s="28">
        <f>IF(NOT(ISBLANK('On-hand Data'!F27)), 'On-hand Data'!F27/MAX('On-hand Data'!F$2:F$46),"")</f>
        <v>0.79390407413241304</v>
      </c>
      <c r="X12" s="28">
        <f>IF(NOT(ISBLANK('On-hand Data'!G27)), 'On-hand Data'!G27/MAX('On-hand Data'!G$2:G$46),"")</f>
        <v>0.55161573712317935</v>
      </c>
      <c r="Y12" s="28">
        <f>IF(NOT(ISBLANK('On-hand Data'!H27)), 'On-hand Data'!H27/MAX('On-hand Data'!H$2:H$46),"")</f>
        <v>0.53820693849254475</v>
      </c>
      <c r="Z12" s="28">
        <f>IF(NOT(ISBLANK('On-hand Data'!I27)), 'On-hand Data'!I27/MAX('On-hand Data'!I$2:I$46),"")</f>
        <v>0.72252307692307693</v>
      </c>
      <c r="AA12" s="28">
        <f>IF(NOT(ISBLANK('On-hand Data'!J27)), 'On-hand Data'!J27/MAX('On-hand Data'!J$2:J$46),"")</f>
        <v>9.463035715065472E-3</v>
      </c>
      <c r="AB12" s="28">
        <f>IF(NOT(ISBLANK('On-hand Data'!K27)), 'On-hand Data'!K27/MAX('On-hand Data'!K$2:K$46),"")</f>
        <v>0.2102985418266311</v>
      </c>
      <c r="AC12" s="28">
        <f>IF(NOT(ISBLANK('On-hand Data'!L27)), 'On-hand Data'!L27/MAX('On-hand Data'!L$2:L$46),"")</f>
        <v>0.21447109352286059</v>
      </c>
      <c r="AD12" s="28">
        <f>IF(NOT(ISBLANK('On-hand Data'!M27)), 'On-hand Data'!M27/MAX('On-hand Data'!M$2:M$46),"")</f>
        <v>0.21320496080673867</v>
      </c>
      <c r="AE12" s="28">
        <f>IF(NOT(ISBLANK('On-hand Data'!N27)), 'On-hand Data'!N27/MAX('On-hand Data'!N$2:N$46),"")</f>
        <v>1</v>
      </c>
      <c r="AF12" s="28">
        <f>IF(NOT(ISBLANK('On-hand Data'!O27)), 'On-hand Data'!O27/MAX('On-hand Data'!O$2:O$46),"")</f>
        <v>0.43956043956043955</v>
      </c>
      <c r="AG12" s="28">
        <f>IF(NOT(ISBLANK('On-hand Data'!P27)), 'On-hand Data'!P27/MAX('On-hand Data'!P$2:P$46),"")</f>
        <v>0.32</v>
      </c>
      <c r="AH12" s="28">
        <f>IF(NOT(ISBLANK('On-hand Data'!Q27)), 'On-hand Data'!Q27/MAX('On-hand Data'!Q$2:Q$46),"")</f>
        <v>0.15465668534717483</v>
      </c>
      <c r="AI12" s="28">
        <f>IF(NOT(ISBLANK('On-hand Data'!R27)), 'On-hand Data'!R27/MAX('On-hand Data'!R$2:R$46),"")</f>
        <v>0.22790697674418606</v>
      </c>
      <c r="AJ12" s="28">
        <f>IF(NOT(ISBLANK('On-hand Data'!S27)), 'On-hand Data'!S27/MAX('On-hand Data'!S$2:S$46),"")</f>
        <v>0.26068698542735896</v>
      </c>
      <c r="AK12" s="28">
        <f>IF(NOT(ISBLANK('On-hand Data'!T27)), 'On-hand Data'!T27/MAX('On-hand Data'!T$2:T$46),"")</f>
        <v>1.4308004784794061E-4</v>
      </c>
    </row>
    <row r="13" spans="1:37">
      <c r="A13" s="18" t="s">
        <v>24</v>
      </c>
      <c r="B13" s="19" t="s">
        <v>5</v>
      </c>
      <c r="C13" s="27">
        <v>9.1991700229684454</v>
      </c>
      <c r="D13" s="21">
        <v>83.6</v>
      </c>
      <c r="E13" s="21">
        <v>3.823</v>
      </c>
      <c r="F13" s="21">
        <v>4.5729665071770338</v>
      </c>
      <c r="G13" s="22">
        <f>LOG10(D13)</f>
        <v>1.9222062774390163</v>
      </c>
      <c r="H13" s="22">
        <f>LOG10(E13)</f>
        <v>0.58240429801902815</v>
      </c>
      <c r="I13" s="23">
        <v>42.75</v>
      </c>
      <c r="J13" s="21">
        <v>1698.4781780686076</v>
      </c>
      <c r="K13" s="23">
        <v>0.67819371022880304</v>
      </c>
      <c r="L13" s="23">
        <v>0.25959042399770738</v>
      </c>
      <c r="M13" s="23"/>
      <c r="N13" s="23">
        <v>92.854600000000005</v>
      </c>
      <c r="O13" s="24">
        <v>7</v>
      </c>
      <c r="P13" s="25">
        <v>25</v>
      </c>
      <c r="Q13" s="25">
        <v>72535.5</v>
      </c>
      <c r="R13" s="26">
        <v>2.2999999999999998</v>
      </c>
      <c r="S13" s="27">
        <v>0.64962358271676512</v>
      </c>
      <c r="T13" s="23">
        <v>3.6724999999999999</v>
      </c>
      <c r="U13" s="28">
        <f>IF(NOT(ISBLANK('On-hand Data'!D44)), 'On-hand Data'!D44/MAX('On-hand Data'!D$2:D$46),"")</f>
        <v>0.31669398994121462</v>
      </c>
      <c r="V13" s="28">
        <f>IF(NOT(ISBLANK('On-hand Data'!E44)), 'On-hand Data'!E44/MAX('On-hand Data'!E$2:E$46),"")</f>
        <v>0.35036235334358173</v>
      </c>
      <c r="W13" s="28">
        <f>IF(NOT(ISBLANK('On-hand Data'!F44)), 'On-hand Data'!F44/MAX('On-hand Data'!F$2:F$46),"")</f>
        <v>0.75216771730581833</v>
      </c>
      <c r="X13" s="28">
        <f>IF(NOT(ISBLANK('On-hand Data'!G44)), 'On-hand Data'!G44/MAX('On-hand Data'!G$2:G$46),"")</f>
        <v>0.87429835996953764</v>
      </c>
      <c r="Y13" s="28">
        <f>IF(NOT(ISBLANK('On-hand Data'!H44)), 'On-hand Data'!H44/MAX('On-hand Data'!H$2:H$46),"")</f>
        <v>0.87727572629741601</v>
      </c>
      <c r="Z13" s="28">
        <f>IF(NOT(ISBLANK('On-hand Data'!I44)), 'On-hand Data'!I44/MAX('On-hand Data'!I$2:I$46),"")</f>
        <v>0.87304615384615392</v>
      </c>
      <c r="AA13" s="28">
        <f>IF(NOT(ISBLANK('On-hand Data'!J44)), 'On-hand Data'!J44/MAX('On-hand Data'!J$2:J$46),"")</f>
        <v>0.52050132402214078</v>
      </c>
      <c r="AB13" s="28">
        <f>IF(NOT(ISBLANK('On-hand Data'!K44)), 'On-hand Data'!K44/MAX('On-hand Data'!K$2:K$46),"")</f>
        <v>0.42540546853070682</v>
      </c>
      <c r="AC13" s="28">
        <f>IF(NOT(ISBLANK('On-hand Data'!L44)), 'On-hand Data'!L44/MAX('On-hand Data'!L$2:L$46),"")</f>
        <v>8.6078305555651546E-2</v>
      </c>
      <c r="AD13" s="28">
        <f>IF(NOT(ISBLANK('On-hand Data'!M44)), 'On-hand Data'!M44/MAX('On-hand Data'!M$2:M$46),"")</f>
        <v>0.6836314009520903</v>
      </c>
      <c r="AE13" s="28">
        <f>IF(NOT(ISBLANK('On-hand Data'!N44)), 'On-hand Data'!N44/MAX('On-hand Data'!N$2:N$46),"")</f>
        <v>0.696546</v>
      </c>
      <c r="AF13" s="28">
        <f>IF(NOT(ISBLANK('On-hand Data'!O44)), 'On-hand Data'!O44/MAX('On-hand Data'!O$2:O$46),"")</f>
        <v>0.4175824175824176</v>
      </c>
      <c r="AG13" s="28">
        <f>IF(NOT(ISBLANK('On-hand Data'!P44)), 'On-hand Data'!P44/MAX('On-hand Data'!P$2:P$46),"")</f>
        <v>0.8</v>
      </c>
      <c r="AH13" s="28">
        <f>IF(NOT(ISBLANK('On-hand Data'!Q44)), 'On-hand Data'!Q44/MAX('On-hand Data'!Q$2:Q$46),"")</f>
        <v>8.0159370239400007E-2</v>
      </c>
      <c r="AI13" s="28">
        <f>IF(NOT(ISBLANK('On-hand Data'!R44)), 'On-hand Data'!R44/MAX('On-hand Data'!R$2:R$46),"")</f>
        <v>0.29767441860465116</v>
      </c>
      <c r="AJ13" s="28">
        <f>IF(NOT(ISBLANK('On-hand Data'!S44)), 'On-hand Data'!S44/MAX('On-hand Data'!S$2:S$46),"")</f>
        <v>0.18708141399489175</v>
      </c>
      <c r="AK13" s="28">
        <f>IF(NOT(ISBLANK('On-hand Data'!T44)), 'On-hand Data'!T44/MAX('On-hand Data'!T$2:T$46),"")</f>
        <v>5.1435674373396557E-3</v>
      </c>
    </row>
    <row r="14" spans="1:37">
      <c r="A14" s="18" t="s">
        <v>104</v>
      </c>
      <c r="B14" s="19" t="s">
        <v>107</v>
      </c>
      <c r="C14" s="27"/>
      <c r="D14" s="21">
        <v>364.56</v>
      </c>
      <c r="E14" s="21">
        <v>45.37</v>
      </c>
      <c r="F14" s="21">
        <v>12.445139346061005</v>
      </c>
      <c r="G14" s="22">
        <f>LOG10(D14)</f>
        <v>2.5617690155743924</v>
      </c>
      <c r="H14" s="22">
        <f>LOG10(E14)</f>
        <v>1.6567687792660166</v>
      </c>
      <c r="I14" s="23">
        <v>94.09</v>
      </c>
      <c r="J14" s="21"/>
      <c r="K14" s="23"/>
      <c r="L14" s="23"/>
      <c r="M14" s="23">
        <v>3.7000000476837198</v>
      </c>
      <c r="N14" s="23">
        <v>100</v>
      </c>
      <c r="O14" s="29">
        <v>7.6</v>
      </c>
      <c r="P14" s="30">
        <v>27</v>
      </c>
      <c r="Q14" s="30">
        <v>37450.9</v>
      </c>
      <c r="R14" s="31">
        <v>2.7</v>
      </c>
      <c r="S14" s="27">
        <v>0.98839384987137691</v>
      </c>
      <c r="T14" s="23">
        <v>105.944781034025</v>
      </c>
      <c r="U14" s="28">
        <f>IF(NOT(ISBLANK('On-hand Data'!D24)), 'On-hand Data'!D24/MAX('On-hand Data'!D$2:D$46),"")</f>
        <v>8.1978344969025521E-2</v>
      </c>
      <c r="V14" s="28">
        <f>IF(NOT(ISBLANK('On-hand Data'!E24)), 'On-hand Data'!E24/MAX('On-hand Data'!E$2:E$46),"")</f>
        <v>7.4672579889729543E-2</v>
      </c>
      <c r="W14" s="28">
        <f>IF(NOT(ISBLANK('On-hand Data'!F24)), 'On-hand Data'!F24/MAX('On-hand Data'!F$2:F$46),"")</f>
        <v>0.61929715733081425</v>
      </c>
      <c r="X14" s="28">
        <f>IF(NOT(ISBLANK('On-hand Data'!G24)), 'On-hand Data'!G24/MAX('On-hand Data'!G$2:G$46),"")</f>
        <v>0.72655048440694037</v>
      </c>
      <c r="Y14" s="28">
        <f>IF(NOT(ISBLANK('On-hand Data'!H24)), 'On-hand Data'!H24/MAX('On-hand Data'!H$2:H$46),"")</f>
        <v>0.69638688887601397</v>
      </c>
      <c r="Z14" s="28">
        <f>IF(NOT(ISBLANK('On-hand Data'!I24)), 'On-hand Data'!I24/MAX('On-hand Data'!I$2:I$46),"")</f>
        <v>0.70504615384615377</v>
      </c>
      <c r="AA14" s="28">
        <f>IF(NOT(ISBLANK('On-hand Data'!J24)), 'On-hand Data'!J24/MAX('On-hand Data'!J$2:J$46),"")</f>
        <v>0.13528363528583337</v>
      </c>
      <c r="AB14" s="28">
        <f>IF(NOT(ISBLANK('On-hand Data'!K24)), 'On-hand Data'!K24/MAX('On-hand Data'!K$2:K$46),"")</f>
        <v>0.19114917237220413</v>
      </c>
      <c r="AC14" s="28">
        <f>IF(NOT(ISBLANK('On-hand Data'!L24)), 'On-hand Data'!L24/MAX('On-hand Data'!L$2:L$46),"")</f>
        <v>-0.15648143958883154</v>
      </c>
      <c r="AD14" s="28">
        <f>IF(NOT(ISBLANK('On-hand Data'!M24)), 'On-hand Data'!M24/MAX('On-hand Data'!M$2:M$46),"")</f>
        <v>0.29711143450043798</v>
      </c>
      <c r="AE14" s="28">
        <f>IF(NOT(ISBLANK('On-hand Data'!N24)), 'On-hand Data'!N24/MAX('On-hand Data'!N$2:N$46),"")</f>
        <v>1</v>
      </c>
      <c r="AF14" s="28">
        <f>IF(NOT(ISBLANK('On-hand Data'!O24)), 'On-hand Data'!O24/MAX('On-hand Data'!O$2:O$46),"")</f>
        <v>0.49450549450549453</v>
      </c>
      <c r="AG14" s="28">
        <f>IF(NOT(ISBLANK('On-hand Data'!P24)), 'On-hand Data'!P24/MAX('On-hand Data'!P$2:P$46),"")</f>
        <v>0.29142857142857143</v>
      </c>
      <c r="AH14" s="28">
        <f>IF(NOT(ISBLANK('On-hand Data'!Q24)), 'On-hand Data'!Q24/MAX('On-hand Data'!Q$2:Q$46),"")</f>
        <v>0.27240041083331612</v>
      </c>
      <c r="AI14" s="28">
        <f>IF(NOT(ISBLANK('On-hand Data'!R24)), 'On-hand Data'!R24/MAX('On-hand Data'!R$2:R$46),"")</f>
        <v>0.41395348837209306</v>
      </c>
      <c r="AJ14" s="28">
        <f>IF(NOT(ISBLANK('On-hand Data'!S24)), 'On-hand Data'!S24/MAX('On-hand Data'!S$2:S$46),"")</f>
        <v>0.35834695819444962</v>
      </c>
      <c r="AK14" s="28">
        <f>IF(NOT(ISBLANK('On-hand Data'!T24)), 'On-hand Data'!T24/MAX('On-hand Data'!T$2:T$46),"")</f>
        <v>1.8445035348320165E-4</v>
      </c>
    </row>
    <row r="15" spans="1:37">
      <c r="A15" s="18" t="s">
        <v>17</v>
      </c>
      <c r="B15" s="19" t="s">
        <v>48</v>
      </c>
      <c r="C15" s="27">
        <v>11.866254308915353</v>
      </c>
      <c r="D15" s="21">
        <v>510.89</v>
      </c>
      <c r="E15" s="21">
        <v>221.1</v>
      </c>
      <c r="F15" s="21">
        <v>43.277417839456632</v>
      </c>
      <c r="G15" s="22">
        <f>LOG10(D15)</f>
        <v>2.7083274020220118</v>
      </c>
      <c r="H15" s="22">
        <f>LOG10(E15)</f>
        <v>2.344588742578714</v>
      </c>
      <c r="I15" s="23">
        <v>128.62</v>
      </c>
      <c r="J15" s="21">
        <v>20838.995411829357</v>
      </c>
      <c r="K15" s="23">
        <v>10.483138092029714</v>
      </c>
      <c r="L15" s="23">
        <v>0.2536810922321564</v>
      </c>
      <c r="M15" s="23">
        <v>41.900001525878899</v>
      </c>
      <c r="N15" s="23">
        <v>99.754599999999996</v>
      </c>
      <c r="O15" s="24">
        <v>3.8</v>
      </c>
      <c r="P15" s="25">
        <v>28</v>
      </c>
      <c r="Q15" s="25">
        <v>15755.1</v>
      </c>
      <c r="R15" s="26">
        <v>1.9</v>
      </c>
      <c r="S15" s="27">
        <v>0.3798762642214269</v>
      </c>
      <c r="T15" s="23">
        <v>32.479833333333303</v>
      </c>
      <c r="U15" s="28">
        <f>IF(NOT(ISBLANK('On-hand Data'!D39)), 'On-hand Data'!D39/MAX('On-hand Data'!D$2:D$46),"")</f>
        <v>9.4565407615998416E-3</v>
      </c>
      <c r="V15" s="28">
        <f>IF(NOT(ISBLANK('On-hand Data'!E39)), 'On-hand Data'!E39/MAX('On-hand Data'!E$2:E$46),"")</f>
        <v>2.0534327853496143E-3</v>
      </c>
      <c r="W15" s="28">
        <f>IF(NOT(ISBLANK('On-hand Data'!F39)), 'On-hand Data'!F39/MAX('On-hand Data'!F$2:F$46),"")</f>
        <v>0.14763362020578555</v>
      </c>
      <c r="X15" s="28">
        <f>IF(NOT(ISBLANK('On-hand Data'!G39)), 'On-hand Data'!G39/MAX('On-hand Data'!G$2:G$46),"")</f>
        <v>0.49044040571982034</v>
      </c>
      <c r="Y15" s="28">
        <f>IF(NOT(ISBLANK('On-hand Data'!H39)), 'On-hand Data'!H39/MAX('On-hand Data'!H$2:H$46),"")</f>
        <v>0.27588034119774202</v>
      </c>
      <c r="Z15" s="28">
        <f>IF(NOT(ISBLANK('On-hand Data'!I39)), 'On-hand Data'!I39/MAX('On-hand Data'!I$2:I$46),"")</f>
        <v>0.80603076923076922</v>
      </c>
      <c r="AA15" s="28">
        <f>IF(NOT(ISBLANK('On-hand Data'!J39)), 'On-hand Data'!J39/MAX('On-hand Data'!J$2:J$46),"")</f>
        <v>1.3161573823632494E-3</v>
      </c>
      <c r="AB15" s="28">
        <f>IF(NOT(ISBLANK('On-hand Data'!K39)), 'On-hand Data'!K39/MAX('On-hand Data'!K$2:K$46),"")</f>
        <v>9.0163629940325701E-2</v>
      </c>
      <c r="AC15" s="28">
        <f>IF(NOT(ISBLANK('On-hand Data'!L39)), 'On-hand Data'!L39/MAX('On-hand Data'!L$2:L$46),"")</f>
        <v>0.57530848391777845</v>
      </c>
      <c r="AD15" s="28">
        <f>IF(NOT(ISBLANK('On-hand Data'!M39)), 'On-hand Data'!M39/MAX('On-hand Data'!M$2:M$46),"")</f>
        <v>2.7510317523450151E-2</v>
      </c>
      <c r="AE15" s="28">
        <f>IF(NOT(ISBLANK('On-hand Data'!N39)), 'On-hand Data'!N39/MAX('On-hand Data'!N$2:N$46),"")</f>
        <v>0.99400000000000011</v>
      </c>
      <c r="AF15" s="28">
        <f>IF(NOT(ISBLANK('On-hand Data'!O39)), 'On-hand Data'!O39/MAX('On-hand Data'!O$2:O$46),"")</f>
        <v>0.53846153846153855</v>
      </c>
      <c r="AG15" s="28">
        <f>IF(NOT(ISBLANK('On-hand Data'!P39)), 'On-hand Data'!P39/MAX('On-hand Data'!P$2:P$46),"")</f>
        <v>0.66285714285714281</v>
      </c>
      <c r="AH15" s="28">
        <f>IF(NOT(ISBLANK('On-hand Data'!Q39)), 'On-hand Data'!Q39/MAX('On-hand Data'!Q$2:Q$46),"")</f>
        <v>0.16480757697954795</v>
      </c>
      <c r="AI15" s="28">
        <f>IF(NOT(ISBLANK('On-hand Data'!R39)), 'On-hand Data'!R39/MAX('On-hand Data'!R$2:R$46),"")</f>
        <v>0.13488372093023254</v>
      </c>
      <c r="AJ15" s="28">
        <f>IF(NOT(ISBLANK('On-hand Data'!S39)), 'On-hand Data'!S39/MAX('On-hand Data'!S$2:S$46),"")</f>
        <v>0.30345576575821781</v>
      </c>
      <c r="AK15" s="28">
        <f>IF(NOT(ISBLANK('On-hand Data'!T39)), 'On-hand Data'!T39/MAX('On-hand Data'!T$2:T$46),"")</f>
        <v>5.983879951818683E-5</v>
      </c>
    </row>
    <row r="16" spans="1:37">
      <c r="A16" s="18" t="s">
        <v>49</v>
      </c>
      <c r="B16" s="19" t="s">
        <v>22</v>
      </c>
      <c r="C16" s="27"/>
      <c r="D16" s="21">
        <v>500.21</v>
      </c>
      <c r="E16" s="21">
        <v>269.42</v>
      </c>
      <c r="F16" s="21">
        <v>53.861378221147113</v>
      </c>
      <c r="G16" s="22">
        <f>LOG10(D16)</f>
        <v>2.6991523697243669</v>
      </c>
      <c r="H16" s="22">
        <f>LOG10(E16)</f>
        <v>2.4304298317998767</v>
      </c>
      <c r="I16" s="23">
        <v>115.11</v>
      </c>
      <c r="J16" s="21">
        <v>35562.073403289527</v>
      </c>
      <c r="K16" s="23">
        <v>2.520591916769745</v>
      </c>
      <c r="L16" s="23">
        <v>-3.737019160450501</v>
      </c>
      <c r="M16" s="23">
        <v>4.1999998092651403</v>
      </c>
      <c r="N16" s="23">
        <v>100</v>
      </c>
      <c r="O16" s="29">
        <v>6</v>
      </c>
      <c r="P16" s="30">
        <v>32</v>
      </c>
      <c r="Q16" s="30">
        <v>33308.800000000003</v>
      </c>
      <c r="R16" s="31">
        <v>-0.2</v>
      </c>
      <c r="S16" s="27">
        <v>0.88381031520778097</v>
      </c>
      <c r="T16" s="23"/>
      <c r="U16" s="28">
        <f>IF(NOT(ISBLANK('On-hand Data'!D37)), 'On-hand Data'!D37/MAX('On-hand Data'!D$2:D$46),"")</f>
        <v>0.10603191598484527</v>
      </c>
      <c r="V16" s="28">
        <f>IF(NOT(ISBLANK('On-hand Data'!E37)), 'On-hand Data'!E37/MAX('On-hand Data'!E$2:E$46),"")</f>
        <v>7.3092567723830205E-3</v>
      </c>
      <c r="W16" s="28">
        <f>IF(NOT(ISBLANK('On-hand Data'!F37)), 'On-hand Data'!F37/MAX('On-hand Data'!F$2:F$46),"")</f>
        <v>4.6867704850398602E-2</v>
      </c>
      <c r="X16" s="28">
        <f>IF(NOT(ISBLANK('On-hand Data'!G37)), 'On-hand Data'!G37/MAX('On-hand Data'!G$2:G$46),"")</f>
        <v>0.75467764180672137</v>
      </c>
      <c r="Y16" s="28">
        <f>IF(NOT(ISBLANK('On-hand Data'!H37)), 'On-hand Data'!H37/MAX('On-hand Data'!H$2:H$46),"")</f>
        <v>0.42444644915179713</v>
      </c>
      <c r="Z16" s="28">
        <f>IF(NOT(ISBLANK('On-hand Data'!I37)), 'On-hand Data'!I37/MAX('On-hand Data'!I$2:I$46),"")</f>
        <v>0.70227692307692313</v>
      </c>
      <c r="AA16" s="28">
        <f>IF(NOT(ISBLANK('On-hand Data'!J37)), 'On-hand Data'!J37/MAX('On-hand Data'!J$2:J$46),"")</f>
        <v>4.2948523797654799E-2</v>
      </c>
      <c r="AB16" s="28">
        <f>IF(NOT(ISBLANK('On-hand Data'!K37)), 'On-hand Data'!K37/MAX('On-hand Data'!K$2:K$46),"")</f>
        <v>0.26450291463412678</v>
      </c>
      <c r="AC16" s="28">
        <f>IF(NOT(ISBLANK('On-hand Data'!L37)), 'On-hand Data'!L37/MAX('On-hand Data'!L$2:L$46),"")</f>
        <v>0.22906373289304613</v>
      </c>
      <c r="AD16" s="28">
        <f>IF(NOT(ISBLANK('On-hand Data'!M37)), 'On-hand Data'!M37/MAX('On-hand Data'!M$2:M$46),"")</f>
        <v>0.38514444532830211</v>
      </c>
      <c r="AE16" s="28">
        <f>IF(NOT(ISBLANK('On-hand Data'!N37)), 'On-hand Data'!N37/MAX('On-hand Data'!N$2:N$46),"")</f>
        <v>1</v>
      </c>
      <c r="AF16" s="28">
        <f>IF(NOT(ISBLANK('On-hand Data'!O37)), 'On-hand Data'!O37/MAX('On-hand Data'!O$2:O$46),"")</f>
        <v>0.40659340659340665</v>
      </c>
      <c r="AG16" s="28">
        <f>IF(NOT(ISBLANK('On-hand Data'!P37)), 'On-hand Data'!P37/MAX('On-hand Data'!P$2:P$46),"")</f>
        <v>0.64571428571428569</v>
      </c>
      <c r="AH16" s="28">
        <f>IF(NOT(ISBLANK('On-hand Data'!Q37)), 'On-hand Data'!Q37/MAX('On-hand Data'!Q$2:Q$46),"")</f>
        <v>0.16002922706812525</v>
      </c>
      <c r="AI16" s="28">
        <f>IF(NOT(ISBLANK('On-hand Data'!R37)), 'On-hand Data'!R37/MAX('On-hand Data'!R$2:R$46),"")</f>
        <v>0.46511627906976744</v>
      </c>
      <c r="AJ16" s="28">
        <f>IF(NOT(ISBLANK('On-hand Data'!S37)), 'On-hand Data'!S37/MAX('On-hand Data'!S$2:S$46),"")</f>
        <v>0.21548592729498939</v>
      </c>
      <c r="AK16" s="28">
        <f>IF(NOT(ISBLANK('On-hand Data'!T37)), 'On-hand Data'!T37/MAX('On-hand Data'!T$2:T$46),"")</f>
        <v>5.9650084468494213E-4</v>
      </c>
    </row>
    <row r="17" spans="1:37">
      <c r="A17" s="18" t="s">
        <v>76</v>
      </c>
      <c r="B17" s="19" t="s">
        <v>28</v>
      </c>
      <c r="C17" s="27">
        <v>11.616212575288655</v>
      </c>
      <c r="D17" s="21">
        <v>1280</v>
      </c>
      <c r="E17" s="21">
        <v>243.34</v>
      </c>
      <c r="F17" s="21">
        <v>19.010937500000001</v>
      </c>
      <c r="G17" s="22">
        <f>LOG10(D17)</f>
        <v>3.1072099696478683</v>
      </c>
      <c r="H17" s="22">
        <f>LOG10(E17)</f>
        <v>2.38621350371676</v>
      </c>
      <c r="I17" s="23">
        <v>140.38</v>
      </c>
      <c r="J17" s="21"/>
      <c r="K17" s="23"/>
      <c r="L17" s="23"/>
      <c r="M17" s="23"/>
      <c r="N17" s="23">
        <v>72.900000000000006</v>
      </c>
      <c r="O17" s="24">
        <v>3.8</v>
      </c>
      <c r="P17" s="25">
        <v>34</v>
      </c>
      <c r="Q17" s="25">
        <v>12047</v>
      </c>
      <c r="R17" s="26">
        <v>3.2</v>
      </c>
      <c r="S17" s="27">
        <v>0.54558913021184152</v>
      </c>
      <c r="T17" s="23">
        <v>2.8390441378066398</v>
      </c>
      <c r="U17" s="28">
        <f>IF(NOT(ISBLANK('On-hand Data'!D32)), 'On-hand Data'!D32/MAX('On-hand Data'!D$2:D$46),"")</f>
        <v>5.4387358784330694E-3</v>
      </c>
      <c r="V17" s="28">
        <f>IF(NOT(ISBLANK('On-hand Data'!E32)), 'On-hand Data'!E32/MAX('On-hand Data'!E$2:E$46),"")</f>
        <v>3.5312203018930998E-3</v>
      </c>
      <c r="W17" s="28">
        <f>IF(NOT(ISBLANK('On-hand Data'!F32)), 'On-hand Data'!F32/MAX('On-hand Data'!F$2:F$46),"")</f>
        <v>0.44143210985589582</v>
      </c>
      <c r="X17" s="28">
        <f>IF(NOT(ISBLANK('On-hand Data'!G32)), 'On-hand Data'!G32/MAX('On-hand Data'!G$2:G$46),"")</f>
        <v>0.42996732314664554</v>
      </c>
      <c r="Y17" s="28">
        <f>IF(NOT(ISBLANK('On-hand Data'!H32)), 'On-hand Data'!H32/MAX('On-hand Data'!H$2:H$46),"")</f>
        <v>0.33931796865841279</v>
      </c>
      <c r="Z17" s="28">
        <f>IF(NOT(ISBLANK('On-hand Data'!I32)), 'On-hand Data'!I32/MAX('On-hand Data'!I$2:I$46),"")</f>
        <v>0.75021538461538462</v>
      </c>
      <c r="AA17" s="28">
        <f>IF(NOT(ISBLANK('On-hand Data'!J32)), 'On-hand Data'!J32/MAX('On-hand Data'!J$2:J$46),"")</f>
        <v>5.4782333589234742E-3</v>
      </c>
      <c r="AB17" s="28" t="str">
        <f>IF(NOT(ISBLANK('On-hand Data'!K32)), 'On-hand Data'!K32/MAX('On-hand Data'!K$2:K$46),"")</f>
        <v/>
      </c>
      <c r="AC17" s="28">
        <f>IF(NOT(ISBLANK('On-hand Data'!L32)), 'On-hand Data'!L32/MAX('On-hand Data'!L$2:L$46),"")</f>
        <v>0.28444767597161641</v>
      </c>
      <c r="AD17" s="28">
        <f>IF(NOT(ISBLANK('On-hand Data'!M32)), 'On-hand Data'!M32/MAX('On-hand Data'!M$2:M$46),"")</f>
        <v>0.17469051365031962</v>
      </c>
      <c r="AE17" s="28">
        <f>IF(NOT(ISBLANK('On-hand Data'!N32)), 'On-hand Data'!N32/MAX('On-hand Data'!N$2:N$46),"")</f>
        <v>0.98699999999999999</v>
      </c>
      <c r="AF17" s="28">
        <f>IF(NOT(ISBLANK('On-hand Data'!O32)), 'On-hand Data'!O32/MAX('On-hand Data'!O$2:O$46),"")</f>
        <v>0.59340659340659352</v>
      </c>
      <c r="AG17" s="28">
        <f>IF(NOT(ISBLANK('On-hand Data'!P32)), 'On-hand Data'!P32/MAX('On-hand Data'!P$2:P$46),"")</f>
        <v>0.44571428571428573</v>
      </c>
      <c r="AH17" s="28">
        <f>IF(NOT(ISBLANK('On-hand Data'!Q32)), 'On-hand Data'!Q32/MAX('On-hand Data'!Q$2:Q$46),"")</f>
        <v>0.20656506124587271</v>
      </c>
      <c r="AI17" s="28">
        <f>IF(NOT(ISBLANK('On-hand Data'!R32)), 'On-hand Data'!R32/MAX('On-hand Data'!R$2:R$46),"")</f>
        <v>0.20930232558139536</v>
      </c>
      <c r="AJ17" s="28">
        <f>IF(NOT(ISBLANK('On-hand Data'!S32)), 'On-hand Data'!S32/MAX('On-hand Data'!S$2:S$46),"")</f>
        <v>0.47081840931764446</v>
      </c>
      <c r="AK17" s="28">
        <f>IF(NOT(ISBLANK('On-hand Data'!T32)), 'On-hand Data'!T32/MAX('On-hand Data'!T$2:T$46),"")</f>
        <v>4.5369373274211526E-2</v>
      </c>
    </row>
    <row r="18" spans="1:37">
      <c r="A18" s="18" t="s">
        <v>77</v>
      </c>
      <c r="B18" s="19" t="s">
        <v>26</v>
      </c>
      <c r="C18" s="27">
        <v>10.154473994608839</v>
      </c>
      <c r="D18" s="21">
        <v>108.56</v>
      </c>
      <c r="E18" s="21">
        <v>49.95</v>
      </c>
      <c r="F18" s="21">
        <v>46.011422254974207</v>
      </c>
      <c r="G18" s="22">
        <f>LOG10(D18)</f>
        <v>2.0356698346516806</v>
      </c>
      <c r="H18" s="22">
        <f>LOG10(E18)</f>
        <v>1.6985354925620011</v>
      </c>
      <c r="I18" s="23">
        <v>128.58000000000001</v>
      </c>
      <c r="J18" s="21">
        <v>1742.2171113113955</v>
      </c>
      <c r="K18" s="23">
        <v>5.2651089594970539</v>
      </c>
      <c r="L18" s="23">
        <v>5.175972735285356</v>
      </c>
      <c r="M18" s="23">
        <v>6.5</v>
      </c>
      <c r="N18" s="23">
        <v>100</v>
      </c>
      <c r="O18" s="24">
        <v>4.3</v>
      </c>
      <c r="P18" s="25">
        <v>36</v>
      </c>
      <c r="Q18" s="25">
        <v>18174.400000000001</v>
      </c>
      <c r="R18" s="26">
        <v>-1.4</v>
      </c>
      <c r="S18" s="27">
        <v>0.4562684195516572</v>
      </c>
      <c r="T18" s="23">
        <v>1.4741833333333301</v>
      </c>
      <c r="U18" s="28">
        <f>IF(NOT(ISBLANK('On-hand Data'!D8)), 'On-hand Data'!D8/MAX('On-hand Data'!D$2:D$46),"")</f>
        <v>4.3388458141812108E-2</v>
      </c>
      <c r="V18" s="28">
        <f>IF(NOT(ISBLANK('On-hand Data'!E8)), 'On-hand Data'!E8/MAX('On-hand Data'!E$2:E$46),"")</f>
        <v>5.9233937028838621E-3</v>
      </c>
      <c r="W18" s="28">
        <f>IF(NOT(ISBLANK('On-hand Data'!F8)), 'On-hand Data'!F8/MAX('On-hand Data'!F$2:F$46),"")</f>
        <v>9.2818267678545618E-2</v>
      </c>
      <c r="X18" s="28">
        <f>IF(NOT(ISBLANK('On-hand Data'!G8)), 'On-hand Data'!G8/MAX('On-hand Data'!G$2:G$46),"")</f>
        <v>0.6569924814641821</v>
      </c>
      <c r="Y18" s="28">
        <f>IF(NOT(ISBLANK('On-hand Data'!H8)), 'On-hand Data'!H8/MAX('On-hand Data'!H$2:H$46),"")</f>
        <v>0.39984606151800511</v>
      </c>
      <c r="Z18" s="28">
        <f>IF(NOT(ISBLANK('On-hand Data'!I8)), 'On-hand Data'!I8/MAX('On-hand Data'!I$2:I$46),"")</f>
        <v>0.62960000000000005</v>
      </c>
      <c r="AA18" s="28">
        <f>IF(NOT(ISBLANK('On-hand Data'!J8)), 'On-hand Data'!J8/MAX('On-hand Data'!J$2:J$46),"")</f>
        <v>1.1027260346620051E-2</v>
      </c>
      <c r="AB18" s="28">
        <f>IF(NOT(ISBLANK('On-hand Data'!K8)), 'On-hand Data'!K8/MAX('On-hand Data'!K$2:K$46),"")</f>
        <v>3.2880025429421811E-2</v>
      </c>
      <c r="AC18" s="28">
        <f>IF(NOT(ISBLANK('On-hand Data'!L8)), 'On-hand Data'!L8/MAX('On-hand Data'!L$2:L$46),"")</f>
        <v>0.22008437749355161</v>
      </c>
      <c r="AD18" s="28">
        <f>IF(NOT(ISBLANK('On-hand Data'!M8)), 'On-hand Data'!M8/MAX('On-hand Data'!M$2:M$46),"")</f>
        <v>2.4759285115207998E-2</v>
      </c>
      <c r="AE18" s="28">
        <f>IF(NOT(ISBLANK('On-hand Data'!N8)), 'On-hand Data'!N8/MAX('On-hand Data'!N$2:N$46),"")</f>
        <v>1</v>
      </c>
      <c r="AF18" s="28">
        <f>IF(NOT(ISBLANK('On-hand Data'!O8)), 'On-hand Data'!O8/MAX('On-hand Data'!O$2:O$46),"")</f>
        <v>0.95604395604395598</v>
      </c>
      <c r="AG18" s="28">
        <f>IF(NOT(ISBLANK('On-hand Data'!P8)), 'On-hand Data'!P8/MAX('On-hand Data'!P$2:P$46),"")</f>
        <v>6.8571428571428575E-2</v>
      </c>
      <c r="AH18" s="28">
        <f>IF(NOT(ISBLANK('On-hand Data'!Q8)), 'On-hand Data'!Q8/MAX('On-hand Data'!Q$2:Q$46),"")</f>
        <v>0.64366551550620044</v>
      </c>
      <c r="AI18" s="28">
        <f>IF(NOT(ISBLANK('On-hand Data'!R8)), 'On-hand Data'!R8/MAX('On-hand Data'!R$2:R$46),"")</f>
        <v>-9.3023255813953487E-3</v>
      </c>
      <c r="AJ18" s="28">
        <f>IF(NOT(ISBLANK('On-hand Data'!S8)), 'On-hand Data'!S8/MAX('On-hand Data'!S$2:S$46),"")</f>
        <v>0.87685311637071683</v>
      </c>
      <c r="AK18" s="28">
        <f>IF(NOT(ISBLANK('On-hand Data'!T8)), 'On-hand Data'!T8/MAX('On-hand Data'!T$2:T$46),"")</f>
        <v>5.7822695514420206E-4</v>
      </c>
    </row>
    <row r="19" spans="1:37">
      <c r="A19" s="18" t="s">
        <v>10</v>
      </c>
      <c r="B19" s="19" t="s">
        <v>79</v>
      </c>
      <c r="C19" s="27">
        <v>12.996572321678688</v>
      </c>
      <c r="D19" s="21">
        <v>1213.0899999999999</v>
      </c>
      <c r="E19" s="21">
        <v>968.41</v>
      </c>
      <c r="F19" s="21">
        <v>79.830020855830981</v>
      </c>
      <c r="G19" s="22">
        <f>LOG10(D19)</f>
        <v>3.0838930226748236</v>
      </c>
      <c r="H19" s="22">
        <f>LOG10(E19)</f>
        <v>2.986059265406618</v>
      </c>
      <c r="I19" s="23">
        <v>114.73</v>
      </c>
      <c r="J19" s="21">
        <v>7650.6232235474899</v>
      </c>
      <c r="K19" s="23">
        <v>2.4863293295351094</v>
      </c>
      <c r="L19" s="23">
        <v>5.5666405184987298</v>
      </c>
      <c r="M19" s="23">
        <v>5.0999999046325701</v>
      </c>
      <c r="N19" s="23">
        <v>66.854600000000005</v>
      </c>
      <c r="O19" s="24">
        <v>4.4000000000000004</v>
      </c>
      <c r="P19" s="25">
        <v>37</v>
      </c>
      <c r="Q19" s="25">
        <v>13105</v>
      </c>
      <c r="R19" s="26">
        <v>6.1</v>
      </c>
      <c r="S19" s="27">
        <v>0.49687461850889125</v>
      </c>
      <c r="T19" s="23">
        <v>10.852655568783099</v>
      </c>
      <c r="U19" s="28">
        <f>IF(NOT(ISBLANK('On-hand Data'!D35)), 'On-hand Data'!D35/MAX('On-hand Data'!D$2:D$46),"")</f>
        <v>1</v>
      </c>
      <c r="V19" s="28">
        <f>IF(NOT(ISBLANK('On-hand Data'!E35)), 'On-hand Data'!E35/MAX('On-hand Data'!E$2:E$46),"")</f>
        <v>1</v>
      </c>
      <c r="W19" s="28">
        <f>IF(NOT(ISBLANK('On-hand Data'!F35)), 'On-hand Data'!F35/MAX('On-hand Data'!F$2:F$46),"")</f>
        <v>0.67988753136658564</v>
      </c>
      <c r="X19" s="28">
        <f>IF(NOT(ISBLANK('On-hand Data'!G35)), 'On-hand Data'!G35/MAX('On-hand Data'!G$2:G$46),"")</f>
        <v>1</v>
      </c>
      <c r="Y19" s="28">
        <f>IF(NOT(ISBLANK('On-hand Data'!H35)), 'On-hand Data'!H35/MAX('On-hand Data'!H$2:H$46),"")</f>
        <v>1</v>
      </c>
      <c r="Z19" s="28">
        <f>IF(NOT(ISBLANK('On-hand Data'!I35)), 'On-hand Data'!I35/MAX('On-hand Data'!I$2:I$46),"")</f>
        <v>0.82184615384615389</v>
      </c>
      <c r="AA19" s="28">
        <f>IF(NOT(ISBLANK('On-hand Data'!J35)), 'On-hand Data'!J35/MAX('On-hand Data'!J$2:J$46),"")</f>
        <v>1</v>
      </c>
      <c r="AB19" s="28">
        <f>IF(NOT(ISBLANK('On-hand Data'!K35)), 'On-hand Data'!K35/MAX('On-hand Data'!K$2:K$46),"")</f>
        <v>0.21874227555299583</v>
      </c>
      <c r="AC19" s="28">
        <f>IF(NOT(ISBLANK('On-hand Data'!L35)), 'On-hand Data'!L35/MAX('On-hand Data'!L$2:L$46),"")</f>
        <v>0.30951823534669198</v>
      </c>
      <c r="AD19" s="28" t="str">
        <f>IF(NOT(ISBLANK('On-hand Data'!M35)), 'On-hand Data'!M35/MAX('On-hand Data'!M$2:M$46),"")</f>
        <v/>
      </c>
      <c r="AE19" s="28">
        <f>IF(NOT(ISBLANK('On-hand Data'!N35)), 'On-hand Data'!N35/MAX('On-hand Data'!N$2:N$46),"")</f>
        <v>1</v>
      </c>
      <c r="AF19" s="28">
        <f>IF(NOT(ISBLANK('On-hand Data'!O35)), 'On-hand Data'!O35/MAX('On-hand Data'!O$2:O$46),"")</f>
        <v>0.39560439560439564</v>
      </c>
      <c r="AG19" s="28">
        <f>IF(NOT(ISBLANK('On-hand Data'!P35)), 'On-hand Data'!P35/MAX('On-hand Data'!P$2:P$46),"")</f>
        <v>0.53142857142857147</v>
      </c>
      <c r="AH19" s="28">
        <f>IF(NOT(ISBLANK('On-hand Data'!Q35)), 'On-hand Data'!Q35/MAX('On-hand Data'!Q$2:Q$46),"")</f>
        <v>0.18197158632669519</v>
      </c>
      <c r="AI19" s="28">
        <f>IF(NOT(ISBLANK('On-hand Data'!R35)), 'On-hand Data'!R35/MAX('On-hand Data'!R$2:R$46),"")</f>
        <v>9.3023255813953487E-2</v>
      </c>
      <c r="AJ19" s="28">
        <f>IF(NOT(ISBLANK('On-hand Data'!S35)), 'On-hand Data'!S35/MAX('On-hand Data'!S$2:S$46),"")</f>
        <v>0.38756744769642676</v>
      </c>
      <c r="AK19" s="28">
        <f>IF(NOT(ISBLANK('On-hand Data'!T35)), 'On-hand Data'!T35/MAX('On-hand Data'!T$2:T$46),"")</f>
        <v>5.1776862131450868E-4</v>
      </c>
    </row>
    <row r="20" spans="1:37">
      <c r="A20" s="18" t="s">
        <v>21</v>
      </c>
      <c r="B20" s="19" t="s">
        <v>35</v>
      </c>
      <c r="C20" s="27">
        <v>11.464790880511627</v>
      </c>
      <c r="D20" s="21">
        <v>743.53200000000004</v>
      </c>
      <c r="E20" s="21">
        <v>157.81</v>
      </c>
      <c r="F20" s="21">
        <v>21.224372320222937</v>
      </c>
      <c r="G20" s="22">
        <f>LOG10(D20)</f>
        <v>2.8712996643500501</v>
      </c>
      <c r="H20" s="22">
        <f>LOG10(E20)</f>
        <v>2.198134519831676</v>
      </c>
      <c r="I20" s="23">
        <v>117.23</v>
      </c>
      <c r="J20" s="21">
        <v>6299.4458529132007</v>
      </c>
      <c r="K20" s="23">
        <v>3.3353975399729854</v>
      </c>
      <c r="L20" s="23">
        <v>2.7900391814046515</v>
      </c>
      <c r="M20" s="23">
        <v>9.1999998092651403</v>
      </c>
      <c r="N20" s="23">
        <v>97.8</v>
      </c>
      <c r="O20" s="24">
        <v>7.3</v>
      </c>
      <c r="P20" s="25">
        <v>39</v>
      </c>
      <c r="Q20" s="25">
        <v>23068.1</v>
      </c>
      <c r="R20" s="26">
        <v>4.7</v>
      </c>
      <c r="S20" s="27">
        <v>0.65825117358133145</v>
      </c>
      <c r="T20" s="23">
        <v>570.34821612743997</v>
      </c>
      <c r="U20" s="28">
        <f>IF(NOT(ISBLANK('On-hand Data'!D10)), 'On-hand Data'!D10/MAX('On-hand Data'!D$2:D$46),"")</f>
        <v>0.96860946137661386</v>
      </c>
      <c r="V20" s="28">
        <f>IF(NOT(ISBLANK('On-hand Data'!E10)), 'On-hand Data'!E10/MAX('On-hand Data'!E$2:E$46),"")</f>
        <v>0.12681103793000917</v>
      </c>
      <c r="W20" s="28">
        <f>IF(NOT(ISBLANK('On-hand Data'!F10)), 'On-hand Data'!F10/MAX('On-hand Data'!F$2:F$46),"")</f>
        <v>8.9011357999470839E-2</v>
      </c>
      <c r="X20" s="28">
        <f>IF(NOT(ISBLANK('On-hand Data'!G10)), 'On-hand Data'!G10/MAX('On-hand Data'!G$2:G$46),"")</f>
        <v>0.99651327772582166</v>
      </c>
      <c r="Y20" s="28">
        <f>IF(NOT(ISBLANK('On-hand Data'!H10)), 'On-hand Data'!H10/MAX('On-hand Data'!H$2:H$46),"")</f>
        <v>0.75835650541601873</v>
      </c>
      <c r="Z20" s="28">
        <f>IF(NOT(ISBLANK('On-hand Data'!I10)), 'On-hand Data'!I10/MAX('On-hand Data'!I$2:I$46),"")</f>
        <v>0.87655384615384613</v>
      </c>
      <c r="AA20" s="28" t="str">
        <f>IF(NOT(ISBLANK('On-hand Data'!J10)), 'On-hand Data'!J10/MAX('On-hand Data'!J$2:J$46),"")</f>
        <v/>
      </c>
      <c r="AB20" s="28" t="str">
        <f>IF(NOT(ISBLANK('On-hand Data'!K10)), 'On-hand Data'!K10/MAX('On-hand Data'!K$2:K$46),"")</f>
        <v/>
      </c>
      <c r="AC20" s="28" t="str">
        <f>IF(NOT(ISBLANK('On-hand Data'!L10)), 'On-hand Data'!L10/MAX('On-hand Data'!L$2:L$46),"")</f>
        <v/>
      </c>
      <c r="AD20" s="28">
        <f>IF(NOT(ISBLANK('On-hand Data'!M10)), 'On-hand Data'!M10/MAX('On-hand Data'!M$2:M$46),"")</f>
        <v>3.0261349931692303E-2</v>
      </c>
      <c r="AE20" s="28">
        <f>IF(NOT(ISBLANK('On-hand Data'!N10)), 'On-hand Data'!N10/MAX('On-hand Data'!N$2:N$46),"")</f>
        <v>1</v>
      </c>
      <c r="AF20" s="28">
        <f>IF(NOT(ISBLANK('On-hand Data'!O10)), 'On-hand Data'!O10/MAX('On-hand Data'!O$2:O$46),"")</f>
        <v>0.89010989010989006</v>
      </c>
      <c r="AG20" s="28">
        <f>IF(NOT(ISBLANK('On-hand Data'!P10)), 'On-hand Data'!P10/MAX('On-hand Data'!P$2:P$46),"")</f>
        <v>8.5714285714285715E-2</v>
      </c>
      <c r="AH20" s="28">
        <f>IF(NOT(ISBLANK('On-hand Data'!Q10)), 'On-hand Data'!Q10/MAX('On-hand Data'!Q$2:Q$46),"")</f>
        <v>0.61948149526783436</v>
      </c>
      <c r="AI20" s="28">
        <f>IF(NOT(ISBLANK('On-hand Data'!R10)), 'On-hand Data'!R10/MAX('On-hand Data'!R$2:R$46),"")</f>
        <v>8.8372093023255813E-2</v>
      </c>
      <c r="AJ20" s="28">
        <f>IF(NOT(ISBLANK('On-hand Data'!S10)), 'On-hand Data'!S10/MAX('On-hand Data'!S$2:S$46),"")</f>
        <v>0.75164470960521268</v>
      </c>
      <c r="AK20" s="28">
        <f>IF(NOT(ISBLANK('On-hand Data'!T10)), 'On-hand Data'!T10/MAX('On-hand Data'!T$2:T$46),"")</f>
        <v>9.3222523926091256E-5</v>
      </c>
    </row>
    <row r="21" spans="1:37">
      <c r="A21" s="18" t="s">
        <v>55</v>
      </c>
      <c r="B21" s="19" t="s">
        <v>12</v>
      </c>
      <c r="C21" s="27">
        <v>9.2761725033744398</v>
      </c>
      <c r="D21" s="21">
        <v>30.28</v>
      </c>
      <c r="E21" s="21">
        <v>13.365</v>
      </c>
      <c r="F21" s="21">
        <v>44.138044914134746</v>
      </c>
      <c r="G21" s="22">
        <f>LOG10(D21)</f>
        <v>1.4811558708280352</v>
      </c>
      <c r="H21" s="22">
        <f>LOG10(E21)</f>
        <v>1.125968963092556</v>
      </c>
      <c r="I21" s="23">
        <v>94.84</v>
      </c>
      <c r="J21" s="21">
        <v>3129.3448846451101</v>
      </c>
      <c r="K21" s="23">
        <v>0.70255128233744779</v>
      </c>
      <c r="L21" s="23">
        <v>1.7619569496386163</v>
      </c>
      <c r="M21" s="23">
        <v>1.29999995231628</v>
      </c>
      <c r="N21" s="23">
        <v>100</v>
      </c>
      <c r="O21" s="24">
        <v>7.6</v>
      </c>
      <c r="P21" s="25">
        <v>40</v>
      </c>
      <c r="Q21" s="25">
        <v>42963.9</v>
      </c>
      <c r="R21" s="26">
        <v>0.3</v>
      </c>
      <c r="S21" s="27">
        <v>1.0896265204425732</v>
      </c>
      <c r="T21" s="23"/>
      <c r="U21" s="28">
        <f>IF(NOT(ISBLANK('On-hand Data'!D6)), 'On-hand Data'!D6/MAX('On-hand Data'!D$2:D$46),"")</f>
        <v>2.5769552899908194E-2</v>
      </c>
      <c r="V21" s="28">
        <f>IF(NOT(ISBLANK('On-hand Data'!E6)), 'On-hand Data'!E6/MAX('On-hand Data'!E$2:E$46),"")</f>
        <v>3.3524632059282529E-2</v>
      </c>
      <c r="W21" s="28">
        <f>IF(NOT(ISBLANK('On-hand Data'!F6)), 'On-hand Data'!F6/MAX('On-hand Data'!F$2:F$46),"")</f>
        <v>0.88449261883933927</v>
      </c>
      <c r="X21" s="28">
        <f>IF(NOT(ISBLANK('On-hand Data'!G6)), 'On-hand Data'!G6/MAX('On-hand Data'!G$2:G$46),"")</f>
        <v>0.60003524667993524</v>
      </c>
      <c r="Y21" s="28">
        <f>IF(NOT(ISBLANK('On-hand Data'!H6)), 'On-hand Data'!H6/MAX('On-hand Data'!H$2:H$46),"")</f>
        <v>0.60267715290440638</v>
      </c>
      <c r="Z21" s="28">
        <f>IF(NOT(ISBLANK('On-hand Data'!I6)), 'On-hand Data'!I6/MAX('On-hand Data'!I$2:I$46),"")</f>
        <v>0.57464615384615381</v>
      </c>
      <c r="AA21" s="28">
        <f>IF(NOT(ISBLANK('On-hand Data'!J6)), 'On-hand Data'!J6/MAX('On-hand Data'!J$2:J$46),"")</f>
        <v>3.9313050346224183E-2</v>
      </c>
      <c r="AB21" s="28">
        <f>IF(NOT(ISBLANK('On-hand Data'!K6)), 'On-hand Data'!K6/MAX('On-hand Data'!K$2:K$46),"")</f>
        <v>1.627658201982872E-2</v>
      </c>
      <c r="AC21" s="28">
        <f>IF(NOT(ISBLANK('On-hand Data'!L6)), 'On-hand Data'!L6/MAX('On-hand Data'!L$2:L$46),"")</f>
        <v>1</v>
      </c>
      <c r="AD21" s="28">
        <f>IF(NOT(ISBLANK('On-hand Data'!M6)), 'On-hand Data'!M6/MAX('On-hand Data'!M$2:M$46),"")</f>
        <v>1.2379642557604027E-2</v>
      </c>
      <c r="AE21" s="28">
        <f>IF(NOT(ISBLANK('On-hand Data'!N6)), 'On-hand Data'!N6/MAX('On-hand Data'!N$2:N$46),"")</f>
        <v>1</v>
      </c>
      <c r="AF21" s="28">
        <f>IF(NOT(ISBLANK('On-hand Data'!O6)), 'On-hand Data'!O6/MAX('On-hand Data'!O$2:O$46),"")</f>
        <v>0.85714285714285721</v>
      </c>
      <c r="AG21" s="28">
        <f>IF(NOT(ISBLANK('On-hand Data'!P6)), 'On-hand Data'!P6/MAX('On-hand Data'!P$2:P$46),"")</f>
        <v>5.1428571428571428E-2</v>
      </c>
      <c r="AH21" s="28">
        <f>IF(NOT(ISBLANK('On-hand Data'!Q6)), 'On-hand Data'!Q6/MAX('On-hand Data'!Q$2:Q$46),"")</f>
        <v>0.55618972778846221</v>
      </c>
      <c r="AI21" s="28">
        <f>IF(NOT(ISBLANK('On-hand Data'!R6)), 'On-hand Data'!R6/MAX('On-hand Data'!R$2:R$46),"")</f>
        <v>6.9767441860465115E-2</v>
      </c>
      <c r="AJ21" s="28">
        <f>IF(NOT(ISBLANK('On-hand Data'!S6)), 'On-hand Data'!S6/MAX('On-hand Data'!S$2:S$46),"")</f>
        <v>0.77599068426854867</v>
      </c>
      <c r="AK21" s="28">
        <f>IF(NOT(ISBLANK('On-hand Data'!T6)), 'On-hand Data'!T6/MAX('On-hand Data'!T$2:T$46),"")</f>
        <v>5.1219452540887873E-5</v>
      </c>
    </row>
    <row r="22" spans="1:37">
      <c r="A22" s="18" t="s">
        <v>103</v>
      </c>
      <c r="B22" s="19" t="s">
        <v>108</v>
      </c>
      <c r="C22" s="27"/>
      <c r="D22" s="21">
        <v>1943.95</v>
      </c>
      <c r="E22" s="21">
        <v>1067.05</v>
      </c>
      <c r="F22" s="21">
        <v>54.89081509298078</v>
      </c>
      <c r="G22" s="22">
        <f>LOG10(D22)</f>
        <v>3.2886850903210414</v>
      </c>
      <c r="H22" s="22">
        <f>LOG10(E22)</f>
        <v>3.0281847701417437</v>
      </c>
      <c r="I22" s="23">
        <v>116.96</v>
      </c>
      <c r="J22" s="21">
        <v>33306.869589687631</v>
      </c>
      <c r="K22" s="23">
        <v>3.2993858356489927</v>
      </c>
      <c r="L22" s="23">
        <v>3.6938356591934394</v>
      </c>
      <c r="M22" s="23">
        <v>13.3999996185303</v>
      </c>
      <c r="N22" s="23">
        <v>97.2</v>
      </c>
      <c r="O22" s="29">
        <v>3.5</v>
      </c>
      <c r="P22" s="30">
        <v>43</v>
      </c>
      <c r="Q22" s="30">
        <v>17149.599999999999</v>
      </c>
      <c r="R22" s="31">
        <v>4</v>
      </c>
      <c r="S22" s="27">
        <v>0.59635079932292645</v>
      </c>
      <c r="T22" s="23">
        <v>13.292450000000001</v>
      </c>
      <c r="U22" s="28">
        <f>IF(NOT(ISBLANK('On-hand Data'!D28)), 'On-hand Data'!D28/MAX('On-hand Data'!D$2:D$46),"")</f>
        <v>2.1613276480471094E-2</v>
      </c>
      <c r="V22" s="28">
        <f>IF(NOT(ISBLANK('On-hand Data'!E28)), 'On-hand Data'!E28/MAX('On-hand Data'!E$2:E$46),"")</f>
        <v>1.6958408560439842E-2</v>
      </c>
      <c r="W22" s="28">
        <f>IF(NOT(ISBLANK('On-hand Data'!F28)), 'On-hand Data'!F28/MAX('On-hand Data'!F$2:F$46),"")</f>
        <v>0.5334596326698221</v>
      </c>
      <c r="X22" s="28">
        <f>IF(NOT(ISBLANK('On-hand Data'!G28)), 'On-hand Data'!G28/MAX('On-hand Data'!G$2:G$46),"")</f>
        <v>0.58080688125302971</v>
      </c>
      <c r="Y22" s="28">
        <f>IF(NOT(ISBLANK('On-hand Data'!H28)), 'On-hand Data'!H28/MAX('On-hand Data'!H$2:H$46),"")</f>
        <v>0.52292920753361471</v>
      </c>
      <c r="Z22" s="28">
        <f>IF(NOT(ISBLANK('On-hand Data'!I28)), 'On-hand Data'!I28/MAX('On-hand Data'!I$2:I$46),"")</f>
        <v>0.59101538461538461</v>
      </c>
      <c r="AA22" s="28">
        <f>IF(NOT(ISBLANK('On-hand Data'!J28)), 'On-hand Data'!J28/MAX('On-hand Data'!J$2:J$46),"")</f>
        <v>9.3064625447248396E-3</v>
      </c>
      <c r="AB22" s="28">
        <f>IF(NOT(ISBLANK('On-hand Data'!K28)), 'On-hand Data'!K28/MAX('On-hand Data'!K$2:K$46),"")</f>
        <v>0.21150229900863013</v>
      </c>
      <c r="AC22" s="28">
        <f>IF(NOT(ISBLANK('On-hand Data'!L28)), 'On-hand Data'!L28/MAX('On-hand Data'!L$2:L$46),"")</f>
        <v>0.29665954451596616</v>
      </c>
      <c r="AD22" s="28">
        <f>IF(NOT(ISBLANK('On-hand Data'!M28)), 'On-hand Data'!M28/MAX('On-hand Data'!M$2:M$46),"")</f>
        <v>0.13204952935973743</v>
      </c>
      <c r="AE22" s="28">
        <f>IF(NOT(ISBLANK('On-hand Data'!N28)), 'On-hand Data'!N28/MAX('On-hand Data'!N$2:N$46),"")</f>
        <v>1</v>
      </c>
      <c r="AF22" s="28">
        <f>IF(NOT(ISBLANK('On-hand Data'!O28)), 'On-hand Data'!O28/MAX('On-hand Data'!O$2:O$46),"")</f>
        <v>0.34065934065934067</v>
      </c>
      <c r="AG22" s="28">
        <f>IF(NOT(ISBLANK('On-hand Data'!P28)), 'On-hand Data'!P28/MAX('On-hand Data'!P$2:P$46),"")</f>
        <v>0.32571428571428573</v>
      </c>
      <c r="AH22" s="28">
        <f>IF(NOT(ISBLANK('On-hand Data'!Q28)), 'On-hand Data'!Q28/MAX('On-hand Data'!Q$2:Q$46),"")</f>
        <v>0.25154441618242102</v>
      </c>
      <c r="AI22" s="28">
        <f>IF(NOT(ISBLANK('On-hand Data'!R28)), 'On-hand Data'!R28/MAX('On-hand Data'!R$2:R$46),"")</f>
        <v>0.8418604651162791</v>
      </c>
      <c r="AJ22" s="28">
        <f>IF(NOT(ISBLANK('On-hand Data'!S28)), 'On-hand Data'!S28/MAX('On-hand Data'!S$2:S$46),"")</f>
        <v>0.29815145866936976</v>
      </c>
      <c r="AK22" s="28">
        <f>IF(NOT(ISBLANK('On-hand Data'!T28)), 'On-hand Data'!T28/MAX('On-hand Data'!T$2:T$46),"")</f>
        <v>0.86168735176182087</v>
      </c>
    </row>
    <row r="23" spans="1:37">
      <c r="A23" s="18" t="s">
        <v>52</v>
      </c>
      <c r="B23" s="19" t="s">
        <v>18</v>
      </c>
      <c r="C23" s="27">
        <v>13.91408246718596</v>
      </c>
      <c r="D23" s="21">
        <v>2149.69</v>
      </c>
      <c r="E23" s="21">
        <v>1732.95</v>
      </c>
      <c r="F23" s="21">
        <v>80.613948987993624</v>
      </c>
      <c r="G23" s="22">
        <f>LOG10(D23)</f>
        <v>3.332375836196396</v>
      </c>
      <c r="H23" s="22">
        <f>LOG10(E23)</f>
        <v>3.2387860323980746</v>
      </c>
      <c r="I23" s="23">
        <v>88.8</v>
      </c>
      <c r="J23" s="21">
        <v>11848.75394637631</v>
      </c>
      <c r="K23" s="23">
        <v>1.900300296900918</v>
      </c>
      <c r="L23" s="23">
        <v>1.7713560244241506</v>
      </c>
      <c r="M23" s="23">
        <v>4.9000000953674299</v>
      </c>
      <c r="N23" s="23">
        <v>92.854600000000005</v>
      </c>
      <c r="O23" s="24">
        <v>4.9000000000000004</v>
      </c>
      <c r="P23" s="25">
        <v>44</v>
      </c>
      <c r="Q23" s="25">
        <v>52200.3</v>
      </c>
      <c r="R23" s="26">
        <v>2.7</v>
      </c>
      <c r="S23" s="27">
        <v>0.46926351480417333</v>
      </c>
      <c r="T23" s="23">
        <v>3.75</v>
      </c>
      <c r="U23" s="28">
        <f>IF(NOT(ISBLANK('On-hand Data'!D33)), 'On-hand Data'!D33/MAX('On-hand Data'!D$2:D$46),"")</f>
        <v>5.146880486601761E-3</v>
      </c>
      <c r="V23" s="28">
        <f>IF(NOT(ISBLANK('On-hand Data'!E33)), 'On-hand Data'!E33/MAX('On-hand Data'!E$2:E$46),"")</f>
        <v>4.570957705037188E-3</v>
      </c>
      <c r="W23" s="28">
        <f>IF(NOT(ISBLANK('On-hand Data'!F33)), 'On-hand Data'!F33/MAX('On-hand Data'!F$2:F$46),"")</f>
        <v>0.60380985300684487</v>
      </c>
      <c r="X23" s="28">
        <f>IF(NOT(ISBLANK('On-hand Data'!G33)), 'On-hand Data'!G33/MAX('On-hand Data'!G$2:G$46),"")</f>
        <v>0.42393752192938866</v>
      </c>
      <c r="Y23" s="28">
        <f>IF(NOT(ISBLANK('On-hand Data'!H33)), 'On-hand Data'!H33/MAX('On-hand Data'!H$2:H$46),"")</f>
        <v>0.3695172144032739</v>
      </c>
      <c r="Z23" s="28">
        <f>IF(NOT(ISBLANK('On-hand Data'!I33)), 'On-hand Data'!I33/MAX('On-hand Data'!I$2:I$46),"")</f>
        <v>0.91033846153846154</v>
      </c>
      <c r="AA23" s="28">
        <f>IF(NOT(ISBLANK('On-hand Data'!J33)), 'On-hand Data'!J33/MAX('On-hand Data'!J$2:J$46),"")</f>
        <v>9.0357343985437155E-3</v>
      </c>
      <c r="AB23" s="28">
        <f>IF(NOT(ISBLANK('On-hand Data'!K33)), 'On-hand Data'!K33/MAX('On-hand Data'!K$2:K$46),"")</f>
        <v>0.14804086867678887</v>
      </c>
      <c r="AC23" s="28">
        <f>IF(NOT(ISBLANK('On-hand Data'!L33)), 'On-hand Data'!L33/MAX('On-hand Data'!L$2:L$46),"")</f>
        <v>0.33584301784297366</v>
      </c>
      <c r="AD23" s="28">
        <f>IF(NOT(ISBLANK('On-hand Data'!M33)), 'On-hand Data'!M33/MAX('On-hand Data'!M$2:M$46),"")</f>
        <v>0.19532325179290724</v>
      </c>
      <c r="AE23" s="28">
        <f>IF(NOT(ISBLANK('On-hand Data'!N33)), 'On-hand Data'!N33/MAX('On-hand Data'!N$2:N$46),"")</f>
        <v>0.96654600000000002</v>
      </c>
      <c r="AF23" s="28">
        <f>IF(NOT(ISBLANK('On-hand Data'!O33)), 'On-hand Data'!O33/MAX('On-hand Data'!O$2:O$46),"")</f>
        <v>0.35164835164835168</v>
      </c>
      <c r="AG23" s="28">
        <f>IF(NOT(ISBLANK('On-hand Data'!P33)), 'On-hand Data'!P33/MAX('On-hand Data'!P$2:P$46),"")</f>
        <v>0.48</v>
      </c>
      <c r="AH23" s="28">
        <f>IF(NOT(ISBLANK('On-hand Data'!Q33)), 'On-hand Data'!Q33/MAX('On-hand Data'!Q$2:Q$46),"")</f>
        <v>0.19320746393145424</v>
      </c>
      <c r="AI23" s="28">
        <f>IF(NOT(ISBLANK('On-hand Data'!R33)), 'On-hand Data'!R33/MAX('On-hand Data'!R$2:R$46),"")</f>
        <v>0.13953488372093023</v>
      </c>
      <c r="AJ23" s="28">
        <f>IF(NOT(ISBLANK('On-hand Data'!S33)), 'On-hand Data'!S33/MAX('On-hand Data'!S$2:S$46),"")</f>
        <v>0.31340254542067164</v>
      </c>
      <c r="AK23" s="28">
        <f>IF(NOT(ISBLANK('On-hand Data'!T33)), 'On-hand Data'!T33/MAX('On-hand Data'!T$2:T$46),"")</f>
        <v>3.6708965066337418E-3</v>
      </c>
    </row>
    <row r="24" spans="1:37">
      <c r="A24" s="18" t="s">
        <v>89</v>
      </c>
      <c r="B24" s="19" t="s">
        <v>61</v>
      </c>
      <c r="C24" s="27">
        <v>12.094856200626269</v>
      </c>
      <c r="D24" s="21">
        <v>769.63</v>
      </c>
      <c r="E24" s="21">
        <v>384.23</v>
      </c>
      <c r="F24" s="21">
        <v>49.923989449475719</v>
      </c>
      <c r="G24" s="22">
        <f>LOG10(D24)</f>
        <v>2.8862819880585029</v>
      </c>
      <c r="H24" s="22">
        <f>LOG10(E24)</f>
        <v>2.5845912707958716</v>
      </c>
      <c r="I24" s="23">
        <v>114.57</v>
      </c>
      <c r="J24" s="21">
        <v>52326.938458834426</v>
      </c>
      <c r="K24" s="23">
        <v>8.013549139782425</v>
      </c>
      <c r="L24" s="23">
        <v>-2.0537997237831718</v>
      </c>
      <c r="M24" s="23">
        <v>21.600000381469702</v>
      </c>
      <c r="N24" s="23">
        <v>100</v>
      </c>
      <c r="O24" s="24">
        <v>4.5</v>
      </c>
      <c r="P24" s="25">
        <v>51</v>
      </c>
      <c r="Q24" s="25">
        <v>19758.7</v>
      </c>
      <c r="R24" s="26">
        <v>8.9</v>
      </c>
      <c r="S24" s="27">
        <v>0.53139227781585563</v>
      </c>
      <c r="T24" s="23">
        <v>2.1885424177547299</v>
      </c>
      <c r="U24" s="28">
        <f>IF(NOT(ISBLANK('On-hand Data'!D41)), 'On-hand Data'!D41/MAX('On-hand Data'!D$2:D$46),"")</f>
        <v>0.89028037397114312</v>
      </c>
      <c r="V24" s="28">
        <f>IF(NOT(ISBLANK('On-hand Data'!E41)), 'On-hand Data'!E41/MAX('On-hand Data'!E$2:E$46),"")</f>
        <v>0.54184525209259304</v>
      </c>
      <c r="W24" s="28">
        <f>IF(NOT(ISBLANK('On-hand Data'!F41)), 'On-hand Data'!F41/MAX('On-hand Data'!F$2:F$46),"")</f>
        <v>0.41379529595232789</v>
      </c>
      <c r="X24" s="28">
        <f>IF(NOT(ISBLANK('On-hand Data'!G41)), 'On-hand Data'!G41/MAX('On-hand Data'!G$2:G$46),"")</f>
        <v>0.98729461349162273</v>
      </c>
      <c r="Y24" s="28">
        <f>IF(NOT(ISBLANK('On-hand Data'!H41)), 'On-hand Data'!H41/MAX('On-hand Data'!H$2:H$46),"")</f>
        <v>0.92829590762658853</v>
      </c>
      <c r="Z24" s="28">
        <f>IF(NOT(ISBLANK('On-hand Data'!I41)), 'On-hand Data'!I41/MAX('On-hand Data'!I$2:I$46),"")</f>
        <v>0.86356923076923087</v>
      </c>
      <c r="AA24" s="28">
        <f>IF(NOT(ISBLANK('On-hand Data'!J41)), 'On-hand Data'!J41/MAX('On-hand Data'!J$2:J$46),"")</f>
        <v>0.14252796724292105</v>
      </c>
      <c r="AB24" s="28">
        <f>IF(NOT(ISBLANK('On-hand Data'!K41)), 'On-hand Data'!K41/MAX('On-hand Data'!K$2:K$46),"")</f>
        <v>0.1245779110210473</v>
      </c>
      <c r="AC24" s="28">
        <f>IF(NOT(ISBLANK('On-hand Data'!L41)), 'On-hand Data'!L41/MAX('On-hand Data'!L$2:L$46),"")</f>
        <v>0.15854972352863317</v>
      </c>
      <c r="AD24" s="28">
        <f>IF(NOT(ISBLANK('On-hand Data'!M41)), 'On-hand Data'!M41/MAX('On-hand Data'!M$2:M$46),"")</f>
        <v>0.19944980204501361</v>
      </c>
      <c r="AE24" s="28">
        <f>IF(NOT(ISBLANK('On-hand Data'!N41)), 'On-hand Data'!N41/MAX('On-hand Data'!N$2:N$46),"")</f>
        <v>0.97</v>
      </c>
      <c r="AF24" s="28">
        <f>IF(NOT(ISBLANK('On-hand Data'!O41)), 'On-hand Data'!O41/MAX('On-hand Data'!O$2:O$46),"")</f>
        <v>0.47252747252747251</v>
      </c>
      <c r="AG24" s="28">
        <f>IF(NOT(ISBLANK('On-hand Data'!P41)), 'On-hand Data'!P41/MAX('On-hand Data'!P$2:P$46),"")</f>
        <v>0.70285714285714285</v>
      </c>
      <c r="AH24" s="28">
        <f>IF(NOT(ISBLANK('On-hand Data'!Q41)), 'On-hand Data'!Q41/MAX('On-hand Data'!Q$2:Q$46),"")</f>
        <v>0.21991025084269081</v>
      </c>
      <c r="AI24" s="28">
        <f>IF(NOT(ISBLANK('On-hand Data'!R41)), 'On-hand Data'!R41/MAX('On-hand Data'!R$2:R$46),"")</f>
        <v>0.2930232558139535</v>
      </c>
      <c r="AJ24" s="28">
        <f>IF(NOT(ISBLANK('On-hand Data'!S41)), 'On-hand Data'!S41/MAX('On-hand Data'!S$2:S$46),"")</f>
        <v>0.49757459370465085</v>
      </c>
      <c r="AK24" s="28">
        <f>IF(NOT(ISBLANK('On-hand Data'!T41)), 'On-hand Data'!T41/MAX('On-hand Data'!T$2:T$46),"")</f>
        <v>1.9830678982524642E-4</v>
      </c>
    </row>
    <row r="25" spans="1:37">
      <c r="A25" s="18" t="s">
        <v>19</v>
      </c>
      <c r="B25" s="19" t="s">
        <v>63</v>
      </c>
      <c r="C25" s="27">
        <v>11.273571058069992</v>
      </c>
      <c r="D25" s="21">
        <v>294.14</v>
      </c>
      <c r="E25" s="21">
        <v>136.30000000000001</v>
      </c>
      <c r="F25" s="21">
        <v>46.338478275651049</v>
      </c>
      <c r="G25" s="22">
        <f>LOG10(D25)</f>
        <v>2.4685540880841907</v>
      </c>
      <c r="H25" s="22">
        <f>LOG10(E25)</f>
        <v>2.1344958558346736</v>
      </c>
      <c r="I25" s="23">
        <v>89.06</v>
      </c>
      <c r="J25" s="21">
        <v>37025.60343603092</v>
      </c>
      <c r="K25" s="23">
        <v>2.1770588699460856</v>
      </c>
      <c r="L25" s="23">
        <v>-1.7043213473728684</v>
      </c>
      <c r="M25" s="23">
        <v>3.4000000953674299</v>
      </c>
      <c r="N25" s="23">
        <v>100</v>
      </c>
      <c r="O25" s="24">
        <v>4.3</v>
      </c>
      <c r="P25" s="25">
        <v>52</v>
      </c>
      <c r="Q25" s="25">
        <v>35095</v>
      </c>
      <c r="R25" s="26">
        <v>0.2</v>
      </c>
      <c r="S25" s="27">
        <v>0.99323135375953919</v>
      </c>
      <c r="T25" s="23"/>
      <c r="U25" s="28">
        <f>IF(NOT(ISBLANK('On-hand Data'!D22)), 'On-hand Data'!D22/MAX('On-hand Data'!D$2:D$46),"")</f>
        <v>0.2070628791790044</v>
      </c>
      <c r="V25" s="28">
        <f>IF(NOT(ISBLANK('On-hand Data'!E22)), 'On-hand Data'!E22/MAX('On-hand Data'!E$2:E$46),"")</f>
        <v>0.20737416748128959</v>
      </c>
      <c r="W25" s="28">
        <f>IF(NOT(ISBLANK('On-hand Data'!F22)), 'On-hand Data'!F22/MAX('On-hand Data'!F$2:F$46),"")</f>
        <v>0.68090964134700849</v>
      </c>
      <c r="X25" s="28">
        <f>IF(NOT(ISBLANK('On-hand Data'!G22)), 'On-hand Data'!G22/MAX('On-hand Data'!G$2:G$46),"")</f>
        <v>0.82784556579029722</v>
      </c>
      <c r="Y25" s="28">
        <f>IF(NOT(ISBLANK('On-hand Data'!H22)), 'On-hand Data'!H22/MAX('On-hand Data'!H$2:H$46),"")</f>
        <v>0.81590779743343267</v>
      </c>
      <c r="Z25" s="28">
        <f>IF(NOT(ISBLANK('On-hand Data'!I22)), 'On-hand Data'!I22/MAX('On-hand Data'!I$2:I$46),"")</f>
        <v>0.71975384615384608</v>
      </c>
      <c r="AA25" s="28">
        <f>IF(NOT(ISBLANK('On-hand Data'!J22)), 'On-hand Data'!J22/MAX('On-hand Data'!J$2:J$46),"")</f>
        <v>8.6110033011560297E-2</v>
      </c>
      <c r="AB25" s="28">
        <f>IF(NOT(ISBLANK('On-hand Data'!K22)), 'On-hand Data'!K22/MAX('On-hand Data'!K$2:K$46),"")</f>
        <v>7.8701067507024908E-2</v>
      </c>
      <c r="AC25" s="28">
        <f>IF(NOT(ISBLANK('On-hand Data'!L22)), 'On-hand Data'!L22/MAX('On-hand Data'!L$2:L$46),"")</f>
        <v>0.2814377248480795</v>
      </c>
      <c r="AD25" s="28">
        <f>IF(NOT(ISBLANK('On-hand Data'!M22)), 'On-hand Data'!M22/MAX('On-hand Data'!M$2:M$46),"")</f>
        <v>0.18431912215993973</v>
      </c>
      <c r="AE25" s="28">
        <f>IF(NOT(ISBLANK('On-hand Data'!N22)), 'On-hand Data'!N22/MAX('On-hand Data'!N$2:N$46),"")</f>
        <v>0.97199999999999998</v>
      </c>
      <c r="AF25" s="28">
        <f>IF(NOT(ISBLANK('On-hand Data'!O22)), 'On-hand Data'!O22/MAX('On-hand Data'!O$2:O$46),"")</f>
        <v>0.38461538461538464</v>
      </c>
      <c r="AG25" s="28">
        <f>IF(NOT(ISBLANK('On-hand Data'!P22)), 'On-hand Data'!P22/MAX('On-hand Data'!P$2:P$46),"")</f>
        <v>0.24571428571428572</v>
      </c>
      <c r="AH25" s="28">
        <f>IF(NOT(ISBLANK('On-hand Data'!Q22)), 'On-hand Data'!Q22/MAX('On-hand Data'!Q$2:Q$46),"")</f>
        <v>0.23643043750990891</v>
      </c>
      <c r="AI25" s="28">
        <f>IF(NOT(ISBLANK('On-hand Data'!R22)), 'On-hand Data'!R22/MAX('On-hand Data'!R$2:R$46),"")</f>
        <v>0.18604651162790697</v>
      </c>
      <c r="AJ25" s="28">
        <f>IF(NOT(ISBLANK('On-hand Data'!S22)), 'On-hand Data'!S22/MAX('On-hand Data'!S$2:S$46),"")</f>
        <v>0.40215205202559112</v>
      </c>
      <c r="AK25" s="28">
        <f>IF(NOT(ISBLANK('On-hand Data'!T22)), 'On-hand Data'!T22/MAX('On-hand Data'!T$2:T$46),"")</f>
        <v>1.1202876769796093E-3</v>
      </c>
    </row>
    <row r="26" spans="1:37">
      <c r="A26" s="18" t="s">
        <v>11</v>
      </c>
      <c r="B26" s="19" t="s">
        <v>71</v>
      </c>
      <c r="C26" s="27">
        <v>12.211484842418304</v>
      </c>
      <c r="D26" s="21">
        <v>1109.5</v>
      </c>
      <c r="E26" s="21">
        <v>448.15600000000001</v>
      </c>
      <c r="F26" s="21">
        <v>40.39260928346102</v>
      </c>
      <c r="G26" s="22">
        <f>LOG10(D26)</f>
        <v>3.0451273065680273</v>
      </c>
      <c r="H26" s="22">
        <f>LOG10(E26)</f>
        <v>2.6514292152172647</v>
      </c>
      <c r="I26" s="23">
        <v>108.15</v>
      </c>
      <c r="J26" s="21">
        <v>13633.890916517894</v>
      </c>
      <c r="K26" s="23">
        <v>6.2759976099116672</v>
      </c>
      <c r="L26" s="23">
        <v>2.2589923407555688</v>
      </c>
      <c r="M26" s="23">
        <v>16.899999618530298</v>
      </c>
      <c r="N26" s="23">
        <v>87.9</v>
      </c>
      <c r="O26" s="24">
        <v>3.7</v>
      </c>
      <c r="P26" s="25">
        <v>53</v>
      </c>
      <c r="Q26" s="25">
        <v>13413.8</v>
      </c>
      <c r="R26" s="26">
        <v>2.9</v>
      </c>
      <c r="S26" s="27">
        <v>0.59173745652184728</v>
      </c>
      <c r="T26" s="23">
        <v>2001.781048176</v>
      </c>
      <c r="U26" s="28">
        <f>IF(NOT(ISBLANK('On-hand Data'!D12)), 'On-hand Data'!D12/MAX('On-hand Data'!D$2:D$46),"")</f>
        <v>3.4996017878166572E-2</v>
      </c>
      <c r="V26" s="28">
        <f>IF(NOT(ISBLANK('On-hand Data'!E12)), 'On-hand Data'!E12/MAX('On-hand Data'!E$2:E$46),"")</f>
        <v>1.5234582249058893E-2</v>
      </c>
      <c r="W26" s="28">
        <f>IF(NOT(ISBLANK('On-hand Data'!F12)), 'On-hand Data'!F12/MAX('On-hand Data'!F$2:F$46),"")</f>
        <v>0.29597088882435157</v>
      </c>
      <c r="X26" s="28">
        <f>IF(NOT(ISBLANK('On-hand Data'!G12)), 'On-hand Data'!G12/MAX('On-hand Data'!G$2:G$46),"")</f>
        <v>0.63349250896539966</v>
      </c>
      <c r="Y26" s="28">
        <f>IF(NOT(ISBLANK('On-hand Data'!H12)), 'On-hand Data'!H12/MAX('On-hand Data'!H$2:H$46),"")</f>
        <v>0.51038564810607279</v>
      </c>
      <c r="Z26" s="28">
        <f>IF(NOT(ISBLANK('On-hand Data'!I12)), 'On-hand Data'!I12/MAX('On-hand Data'!I$2:I$46),"")</f>
        <v>0.7233846153846154</v>
      </c>
      <c r="AA26" s="28">
        <f>IF(NOT(ISBLANK('On-hand Data'!J12)), 'On-hand Data'!J12/MAX('On-hand Data'!J$2:J$46),"")</f>
        <v>3.9261746106543656E-2</v>
      </c>
      <c r="AB26" s="28">
        <f>IF(NOT(ISBLANK('On-hand Data'!K12)), 'On-hand Data'!K12/MAX('On-hand Data'!K$2:K$46),"")</f>
        <v>0.21157044760612573</v>
      </c>
      <c r="AC26" s="28">
        <f>IF(NOT(ISBLANK('On-hand Data'!L12)), 'On-hand Data'!L12/MAX('On-hand Data'!L$2:L$46),"")</f>
        <v>0.15732027427104683</v>
      </c>
      <c r="AD26" s="28">
        <f>IF(NOT(ISBLANK('On-hand Data'!M12)), 'On-hand Data'!M12/MAX('On-hand Data'!M$2:M$46),"")</f>
        <v>0.17469051365031962</v>
      </c>
      <c r="AE26" s="28">
        <f>IF(NOT(ISBLANK('On-hand Data'!N12)), 'On-hand Data'!N12/MAX('On-hand Data'!N$2:N$46),"")</f>
        <v>1</v>
      </c>
      <c r="AF26" s="28">
        <f>IF(NOT(ISBLANK('On-hand Data'!O12)), 'On-hand Data'!O12/MAX('On-hand Data'!O$2:O$46),"")</f>
        <v>0.57142857142857151</v>
      </c>
      <c r="AG26" s="28">
        <f>IF(NOT(ISBLANK('On-hand Data'!P12)), 'On-hand Data'!P12/MAX('On-hand Data'!P$2:P$46),"")</f>
        <v>0.11428571428571428</v>
      </c>
      <c r="AH26" s="28">
        <f>IF(NOT(ISBLANK('On-hand Data'!Q12)), 'On-hand Data'!Q12/MAX('On-hand Data'!Q$2:Q$46),"")</f>
        <v>0.34668541610659609</v>
      </c>
      <c r="AI26" s="28">
        <f>IF(NOT(ISBLANK('On-hand Data'!R12)), 'On-hand Data'!R12/MAX('On-hand Data'!R$2:R$46),"")</f>
        <v>0.14418604651162792</v>
      </c>
      <c r="AJ26" s="28">
        <f>IF(NOT(ISBLANK('On-hand Data'!S12)), 'On-hand Data'!S12/MAX('On-hand Data'!S$2:S$46),"")</f>
        <v>0.29740226156733057</v>
      </c>
      <c r="AK26" s="28">
        <f>IF(NOT(ISBLANK('On-hand Data'!T12)), 'On-hand Data'!T12/MAX('On-hand Data'!T$2:T$46),"")</f>
        <v>2.7583661720816436E-4</v>
      </c>
    </row>
    <row r="27" spans="1:37">
      <c r="A27" s="18" t="s">
        <v>58</v>
      </c>
      <c r="B27" s="19" t="s">
        <v>0</v>
      </c>
      <c r="C27" s="27">
        <v>10.952525440203681</v>
      </c>
      <c r="D27" s="21">
        <v>155.36000000000001</v>
      </c>
      <c r="E27" s="21">
        <v>99.43</v>
      </c>
      <c r="F27" s="21">
        <v>63.999742533470652</v>
      </c>
      <c r="G27" s="22">
        <f>LOG10(D27)</f>
        <v>2.1913392125639297</v>
      </c>
      <c r="H27" s="22">
        <f>LOG10(E27)</f>
        <v>1.9975174394147248</v>
      </c>
      <c r="I27" s="23">
        <v>117.41</v>
      </c>
      <c r="J27" s="21">
        <v>3660.248236601286</v>
      </c>
      <c r="K27" s="23">
        <v>8.8163483944927403</v>
      </c>
      <c r="L27" s="23">
        <v>2.8149068272513773</v>
      </c>
      <c r="M27" s="23">
        <v>15.5</v>
      </c>
      <c r="N27" s="23">
        <v>100</v>
      </c>
      <c r="O27" s="24">
        <v>4</v>
      </c>
      <c r="P27" s="25">
        <v>56</v>
      </c>
      <c r="Q27" s="25">
        <v>11218.1</v>
      </c>
      <c r="R27" s="26">
        <v>4.9000000000000004</v>
      </c>
      <c r="S27" s="27">
        <v>0.38657242043066031</v>
      </c>
      <c r="T27" s="23">
        <v>1.697675</v>
      </c>
      <c r="U27" s="28">
        <f>IF(NOT(ISBLANK('On-hand Data'!D40)), 'On-hand Data'!D40/MAX('On-hand Data'!D$2:D$46),"")</f>
        <v>0.19296221612403044</v>
      </c>
      <c r="V27" s="28">
        <f>IF(NOT(ISBLANK('On-hand Data'!E40)), 'On-hand Data'!E40/MAX('On-hand Data'!E$2:E$46),"")</f>
        <v>0.1107757607088094</v>
      </c>
      <c r="W27" s="28">
        <f>IF(NOT(ISBLANK('On-hand Data'!F40)), 'On-hand Data'!F40/MAX('On-hand Data'!F$2:F$46),"")</f>
        <v>0.39030987514756632</v>
      </c>
      <c r="X27" s="28">
        <f>IF(NOT(ISBLANK('On-hand Data'!G40)), 'On-hand Data'!G40/MAX('On-hand Data'!G$2:G$46),"")</f>
        <v>0.8201352243114578</v>
      </c>
      <c r="Y27" s="28">
        <f>IF(NOT(ISBLANK('On-hand Data'!H40)), 'On-hand Data'!H40/MAX('On-hand Data'!H$2:H$46),"")</f>
        <v>0.74253718123966117</v>
      </c>
      <c r="Z27" s="28">
        <f>IF(NOT(ISBLANK('On-hand Data'!I40)), 'On-hand Data'!I40/MAX('On-hand Data'!I$2:I$46),"")</f>
        <v>0.84049230769230776</v>
      </c>
      <c r="AA27" s="28">
        <f>IF(NOT(ISBLANK('On-hand Data'!J40)), 'On-hand Data'!J40/MAX('On-hand Data'!J$2:J$46),"")</f>
        <v>0.13745467346921514</v>
      </c>
      <c r="AB27" s="28">
        <f>IF(NOT(ISBLANK('On-hand Data'!K40)), 'On-hand Data'!K40/MAX('On-hand Data'!K$2:K$46),"")</f>
        <v>0.31916656960757045</v>
      </c>
      <c r="AC27" s="28">
        <f>IF(NOT(ISBLANK('On-hand Data'!L40)), 'On-hand Data'!L40/MAX('On-hand Data'!L$2:L$46),"")</f>
        <v>0.31869633075955517</v>
      </c>
      <c r="AD27" s="28">
        <f>IF(NOT(ISBLANK('On-hand Data'!M40)), 'On-hand Data'!M40/MAX('On-hand Data'!M$2:M$46),"")</f>
        <v>0.47867951441367868</v>
      </c>
      <c r="AE27" s="28">
        <f>IF(NOT(ISBLANK('On-hand Data'!N40)), 'On-hand Data'!N40/MAX('On-hand Data'!N$2:N$46),"")</f>
        <v>0.92900000000000005</v>
      </c>
      <c r="AF27" s="28">
        <f>IF(NOT(ISBLANK('On-hand Data'!O40)), 'On-hand Data'!O40/MAX('On-hand Data'!O$2:O$46),"")</f>
        <v>0.37362637362637363</v>
      </c>
      <c r="AG27" s="28">
        <f>IF(NOT(ISBLANK('On-hand Data'!P40)), 'On-hand Data'!P40/MAX('On-hand Data'!P$2:P$46),"")</f>
        <v>0.66857142857142859</v>
      </c>
      <c r="AH27" s="28">
        <f>IF(NOT(ISBLANK('On-hand Data'!Q40)), 'On-hand Data'!Q40/MAX('On-hand Data'!Q$2:Q$46),"")</f>
        <v>0.14549013931109595</v>
      </c>
      <c r="AI27" s="28">
        <f>IF(NOT(ISBLANK('On-hand Data'!R40)), 'On-hand Data'!R40/MAX('On-hand Data'!R$2:R$46),"")</f>
        <v>0.29767441860465116</v>
      </c>
      <c r="AJ27" s="28">
        <f>IF(NOT(ISBLANK('On-hand Data'!S40)), 'On-hand Data'!S40/MAX('On-hand Data'!S$2:S$46),"")</f>
        <v>0.22390343021975717</v>
      </c>
      <c r="AK27" s="28">
        <f>IF(NOT(ISBLANK('On-hand Data'!T40)), 'On-hand Data'!T40/MAX('On-hand Data'!T$2:T$46),"")</f>
        <v>1</v>
      </c>
    </row>
    <row r="28" spans="1:37">
      <c r="A28" s="18" t="s">
        <v>34</v>
      </c>
      <c r="B28" s="19" t="s">
        <v>2</v>
      </c>
      <c r="C28" s="27">
        <v>10.78647847673726</v>
      </c>
      <c r="D28" s="21">
        <v>202.91</v>
      </c>
      <c r="E28" s="21">
        <v>87.26</v>
      </c>
      <c r="F28" s="21">
        <v>43.004287615198855</v>
      </c>
      <c r="G28" s="22">
        <f>LOG10(D28)</f>
        <v>2.3073034508667649</v>
      </c>
      <c r="H28" s="22">
        <f>LOG10(E28)</f>
        <v>1.9408152086508013</v>
      </c>
      <c r="I28" s="23">
        <v>96.04</v>
      </c>
      <c r="J28" s="21">
        <v>3599.6866274206313</v>
      </c>
      <c r="K28" s="23">
        <v>8.866813521862122</v>
      </c>
      <c r="L28" s="23">
        <v>3.8936201774821768</v>
      </c>
      <c r="M28" s="23">
        <v>9.6000003814697301</v>
      </c>
      <c r="N28" s="23">
        <v>100</v>
      </c>
      <c r="O28" s="24">
        <v>3.1</v>
      </c>
      <c r="P28" s="25">
        <v>57</v>
      </c>
      <c r="Q28" s="25">
        <v>18245.900000000001</v>
      </c>
      <c r="R28" s="26">
        <v>18.100000000000001</v>
      </c>
      <c r="S28" s="27">
        <v>0.44212844321247069</v>
      </c>
      <c r="T28" s="23">
        <v>10224.102500000001</v>
      </c>
      <c r="U28" s="28">
        <f>IF(NOT(ISBLANK('On-hand Data'!D5)), 'On-hand Data'!D5/MAX('On-hand Data'!D$2:D$46),"")</f>
        <v>0.97435176946917801</v>
      </c>
      <c r="V28" s="28">
        <f>IF(NOT(ISBLANK('On-hand Data'!E5)), 'On-hand Data'!E5/MAX('On-hand Data'!E$2:E$46),"")</f>
        <v>0.78794021218416765</v>
      </c>
      <c r="W28" s="28">
        <f>IF(NOT(ISBLANK('On-hand Data'!F5)), 'On-hand Data'!F5/MAX('On-hand Data'!F$2:F$46),"")</f>
        <v>0.54981244198715828</v>
      </c>
      <c r="X28" s="28">
        <f>IF(NOT(ISBLANK('On-hand Data'!G5)), 'On-hand Data'!G5/MAX('On-hand Data'!G$2:G$46),"")</f>
        <v>0.99715947476539402</v>
      </c>
      <c r="Y28" s="28">
        <f>IF(NOT(ISBLANK('On-hand Data'!H5)), 'On-hand Data'!H5/MAX('On-hand Data'!H$2:H$46),"")</f>
        <v>0.97211136092293893</v>
      </c>
      <c r="Z28" s="28">
        <f>IF(NOT(ISBLANK('On-hand Data'!I5)), 'On-hand Data'!I5/MAX('On-hand Data'!I$2:I$46),"")</f>
        <v>0.66892307692307695</v>
      </c>
      <c r="AA28" s="28" t="str">
        <f>IF(NOT(ISBLANK('On-hand Data'!J5)), 'On-hand Data'!J5/MAX('On-hand Data'!J$2:J$46),"")</f>
        <v/>
      </c>
      <c r="AB28" s="28" t="str">
        <f>IF(NOT(ISBLANK('On-hand Data'!K5)), 'On-hand Data'!K5/MAX('On-hand Data'!K$2:K$46),"")</f>
        <v/>
      </c>
      <c r="AC28" s="28" t="str">
        <f>IF(NOT(ISBLANK('On-hand Data'!L5)), 'On-hand Data'!L5/MAX('On-hand Data'!L$2:L$46),"")</f>
        <v/>
      </c>
      <c r="AD28" s="28" t="str">
        <f>IF(NOT(ISBLANK('On-hand Data'!M5)), 'On-hand Data'!M5/MAX('On-hand Data'!M$2:M$46),"")</f>
        <v/>
      </c>
      <c r="AE28" s="28">
        <f>IF(NOT(ISBLANK('On-hand Data'!N5)), 'On-hand Data'!N5/MAX('On-hand Data'!N$2:N$46),"")</f>
        <v>1</v>
      </c>
      <c r="AF28" s="28">
        <f>IF(NOT(ISBLANK('On-hand Data'!O5)), 'On-hand Data'!O5/MAX('On-hand Data'!O$2:O$46),"")</f>
        <v>0.8131868131868133</v>
      </c>
      <c r="AG28" s="28">
        <f>IF(NOT(ISBLANK('On-hand Data'!P5)), 'On-hand Data'!P5/MAX('On-hand Data'!P$2:P$46),"")</f>
        <v>0.04</v>
      </c>
      <c r="AH28" s="28">
        <f>IF(NOT(ISBLANK('On-hand Data'!Q5)), 'On-hand Data'!Q5/MAX('On-hand Data'!Q$2:Q$46),"")</f>
        <v>0.75007548028206872</v>
      </c>
      <c r="AI28" s="28">
        <f>IF(NOT(ISBLANK('On-hand Data'!R5)), 'On-hand Data'!R5/MAX('On-hand Data'!R$2:R$46),"")</f>
        <v>7.441860465116279E-2</v>
      </c>
      <c r="AJ28" s="28">
        <f>IF(NOT(ISBLANK('On-hand Data'!S5)), 'On-hand Data'!S5/MAX('On-hand Data'!S$2:S$46),"")</f>
        <v>0.67435484698298209</v>
      </c>
      <c r="AK28" s="28">
        <f>IF(NOT(ISBLANK('On-hand Data'!T5)), 'On-hand Data'!T5/MAX('On-hand Data'!T$2:T$46),"")</f>
        <v>8.4279999321389904E-5</v>
      </c>
    </row>
    <row r="29" spans="1:37">
      <c r="A29" s="18" t="s">
        <v>43</v>
      </c>
      <c r="B29" s="19" t="s">
        <v>41</v>
      </c>
      <c r="C29" s="27">
        <v>10.60531358379591</v>
      </c>
      <c r="D29" s="21">
        <v>128.9</v>
      </c>
      <c r="E29" s="21">
        <v>81.37</v>
      </c>
      <c r="F29" s="21">
        <v>63.126454615981373</v>
      </c>
      <c r="G29" s="22">
        <f>LOG10(D29)</f>
        <v>2.110252917353403</v>
      </c>
      <c r="H29" s="22">
        <f>LOG10(E29)</f>
        <v>1.9104643159956136</v>
      </c>
      <c r="I29" s="23">
        <v>84.16</v>
      </c>
      <c r="J29" s="21">
        <v>10342.502110482234</v>
      </c>
      <c r="K29" s="23">
        <v>3.8381878806134555</v>
      </c>
      <c r="L29" s="23">
        <v>10.887127832407813</v>
      </c>
      <c r="M29" s="23">
        <v>13.300000190734901</v>
      </c>
      <c r="N29" s="23">
        <v>100</v>
      </c>
      <c r="O29" s="24">
        <v>4.3</v>
      </c>
      <c r="P29" s="32">
        <v>65</v>
      </c>
      <c r="Q29" s="25">
        <v>25766.2</v>
      </c>
      <c r="R29" s="26">
        <v>-1.3</v>
      </c>
      <c r="S29" s="27">
        <v>0.8071489861877541</v>
      </c>
      <c r="T29" s="23"/>
      <c r="U29" s="28">
        <f>IF(NOT(ISBLANK('On-hand Data'!D19)), 'On-hand Data'!D19/MAX('On-hand Data'!D$2:D$46),"")</f>
        <v>0.12921418148782554</v>
      </c>
      <c r="V29" s="28">
        <f>IF(NOT(ISBLANK('On-hand Data'!E19)), 'On-hand Data'!E19/MAX('On-hand Data'!E$2:E$46),"")</f>
        <v>0.18820413057547036</v>
      </c>
      <c r="W29" s="28">
        <f>IF(NOT(ISBLANK('On-hand Data'!F19)), 'On-hand Data'!F19/MAX('On-hand Data'!F$2:F$46),"")</f>
        <v>0.99027552747379488</v>
      </c>
      <c r="X29" s="28">
        <f>IF(NOT(ISBLANK('On-hand Data'!G19)), 'On-hand Data'!G19/MAX('On-hand Data'!G$2:G$46),"")</f>
        <v>0.77629420089710277</v>
      </c>
      <c r="Y29" s="28">
        <f>IF(NOT(ISBLANK('On-hand Data'!H19)), 'On-hand Data'!H19/MAX('On-hand Data'!H$2:H$46),"")</f>
        <v>0.80455758917563236</v>
      </c>
      <c r="Z29" s="28">
        <f>IF(NOT(ISBLANK('On-hand Data'!I19)), 'On-hand Data'!I19/MAX('On-hand Data'!I$2:I$46),"")</f>
        <v>0.70603076923076924</v>
      </c>
      <c r="AA29" s="28">
        <f>IF(NOT(ISBLANK('On-hand Data'!J19)), 'On-hand Data'!J19/MAX('On-hand Data'!J$2:J$46),"")</f>
        <v>1.977956579091595E-2</v>
      </c>
      <c r="AB29" s="28">
        <f>IF(NOT(ISBLANK('On-hand Data'!K19)), 'On-hand Data'!K19/MAX('On-hand Data'!K$2:K$46),"")</f>
        <v>5.9307029294422858E-2</v>
      </c>
      <c r="AC29" s="28">
        <f>IF(NOT(ISBLANK('On-hand Data'!L19)), 'On-hand Data'!L19/MAX('On-hand Data'!L$2:L$46),"")</f>
        <v>0.42412895080326929</v>
      </c>
      <c r="AD29" s="28">
        <f>IF(NOT(ISBLANK('On-hand Data'!M19)), 'On-hand Data'!M19/MAX('On-hand Data'!M$2:M$46),"")</f>
        <v>7.0151308373003748E-2</v>
      </c>
      <c r="AE29" s="28">
        <f>IF(NOT(ISBLANK('On-hand Data'!N19)), 'On-hand Data'!N19/MAX('On-hand Data'!N$2:N$46),"")</f>
        <v>0.66854600000000008</v>
      </c>
      <c r="AF29" s="28">
        <f>IF(NOT(ISBLANK('On-hand Data'!O19)), 'On-hand Data'!O19/MAX('On-hand Data'!O$2:O$46),"")</f>
        <v>0.48351648351648358</v>
      </c>
      <c r="AG29" s="28">
        <f>IF(NOT(ISBLANK('On-hand Data'!P19)), 'On-hand Data'!P19/MAX('On-hand Data'!P$2:P$46),"")</f>
        <v>0.21142857142857144</v>
      </c>
      <c r="AH29" s="28">
        <f>IF(NOT(ISBLANK('On-hand Data'!Q19)), 'On-hand Data'!Q19/MAX('On-hand Data'!Q$2:Q$46),"")</f>
        <v>0.18067015461394764</v>
      </c>
      <c r="AI29" s="28">
        <f>IF(NOT(ISBLANK('On-hand Data'!R19)), 'On-hand Data'!R19/MAX('On-hand Data'!R$2:R$46),"")</f>
        <v>0.28372093023255812</v>
      </c>
      <c r="AJ29" s="28">
        <f>IF(NOT(ISBLANK('On-hand Data'!S19)), 'On-hand Data'!S19/MAX('On-hand Data'!S$2:S$46),"")</f>
        <v>0.33506980733429098</v>
      </c>
      <c r="AK29" s="28">
        <f>IF(NOT(ISBLANK('On-hand Data'!T19)), 'On-hand Data'!T19/MAX('On-hand Data'!T$2:T$46),"")</f>
        <v>9.1466180397231796E-4</v>
      </c>
    </row>
    <row r="30" spans="1:37">
      <c r="A30" s="18" t="s">
        <v>47</v>
      </c>
      <c r="B30" s="19" t="s">
        <v>20</v>
      </c>
      <c r="C30" s="27">
        <v>13.759851967350585</v>
      </c>
      <c r="D30" s="21">
        <v>2699.7</v>
      </c>
      <c r="E30" s="21">
        <v>2169.9409999999998</v>
      </c>
      <c r="F30" s="21">
        <v>80.377115975849165</v>
      </c>
      <c r="G30" s="22">
        <f>LOG10(D30)</f>
        <v>3.4313155065355248</v>
      </c>
      <c r="H30" s="22">
        <f>LOG10(E30)</f>
        <v>3.3364479256813522</v>
      </c>
      <c r="I30" s="23">
        <v>145.87</v>
      </c>
      <c r="J30" s="21">
        <v>4640.2684550854165</v>
      </c>
      <c r="K30" s="23">
        <v>4.6895764128303021</v>
      </c>
      <c r="L30" s="23">
        <v>1.3000000000000114</v>
      </c>
      <c r="M30" s="23">
        <v>24.200000762939499</v>
      </c>
      <c r="N30" s="23">
        <v>100</v>
      </c>
      <c r="O30" s="24">
        <v>2.9</v>
      </c>
      <c r="P30" s="25">
        <v>76</v>
      </c>
      <c r="Q30" s="25">
        <v>24474.799999999999</v>
      </c>
      <c r="R30" s="26">
        <v>6.7</v>
      </c>
      <c r="S30" s="27">
        <v>0.52013231837663854</v>
      </c>
      <c r="T30" s="23">
        <v>179.191666666667</v>
      </c>
      <c r="U30" s="28">
        <f>IF(NOT(ISBLANK('On-hand Data'!D26)), 'On-hand Data'!D26/MAX('On-hand Data'!D$2:D$46),"")</f>
        <v>0.11818013037840756</v>
      </c>
      <c r="V30" s="28">
        <f>IF(NOT(ISBLANK('On-hand Data'!E26)), 'On-hand Data'!E26/MAX('On-hand Data'!E$2:E$46),"")</f>
        <v>8.7096178624942427E-2</v>
      </c>
      <c r="W30" s="28">
        <f>IF(NOT(ISBLANK('On-hand Data'!F26)), 'On-hand Data'!F26/MAX('On-hand Data'!F$2:F$46),"")</f>
        <v>0.50106228252727036</v>
      </c>
      <c r="X30" s="28">
        <f>IF(NOT(ISBLANK('On-hand Data'!G26)), 'On-hand Data'!G26/MAX('On-hand Data'!G$2:G$46),"")</f>
        <v>0.76653588555151164</v>
      </c>
      <c r="Y30" s="28">
        <f>IF(NOT(ISBLANK('On-hand Data'!H26)), 'On-hand Data'!H26/MAX('On-hand Data'!H$2:H$46),"")</f>
        <v>0.71439556541238147</v>
      </c>
      <c r="Z30" s="28">
        <f>IF(NOT(ISBLANK('On-hand Data'!I26)), 'On-hand Data'!I26/MAX('On-hand Data'!I$2:I$46),"")</f>
        <v>0.66553846153846152</v>
      </c>
      <c r="AA30" s="28">
        <f>IF(NOT(ISBLANK('On-hand Data'!J26)), 'On-hand Data'!J26/MAX('On-hand Data'!J$2:J$46),"")</f>
        <v>3.5248428067850085E-2</v>
      </c>
      <c r="AB30" s="28">
        <f>IF(NOT(ISBLANK('On-hand Data'!K26)), 'On-hand Data'!K26/MAX('On-hand Data'!K$2:K$46),"")</f>
        <v>0.14970292538533284</v>
      </c>
      <c r="AC30" s="28">
        <f>IF(NOT(ISBLANK('On-hand Data'!L26)), 'On-hand Data'!L26/MAX('On-hand Data'!L$2:L$46),"")</f>
        <v>0.17211530871687622</v>
      </c>
      <c r="AD30" s="28">
        <f>IF(NOT(ISBLANK('On-hand Data'!M26)), 'On-hand Data'!M26/MAX('On-hand Data'!M$2:M$46),"")</f>
        <v>0.23246217782597747</v>
      </c>
      <c r="AE30" s="28">
        <f>IF(NOT(ISBLANK('On-hand Data'!N26)), 'On-hand Data'!N26/MAX('On-hand Data'!N$2:N$46),"")</f>
        <v>0.879</v>
      </c>
      <c r="AF30" s="28">
        <f>IF(NOT(ISBLANK('On-hand Data'!O26)), 'On-hand Data'!O26/MAX('On-hand Data'!O$2:O$46),"")</f>
        <v>0.40659340659340665</v>
      </c>
      <c r="AG30" s="28">
        <f>IF(NOT(ISBLANK('On-hand Data'!P26)), 'On-hand Data'!P26/MAX('On-hand Data'!P$2:P$46),"")</f>
        <v>0.30285714285714288</v>
      </c>
      <c r="AH30" s="28">
        <f>IF(NOT(ISBLANK('On-hand Data'!Q26)), 'On-hand Data'!Q26/MAX('On-hand Data'!Q$2:Q$46),"")</f>
        <v>0.18492738038615572</v>
      </c>
      <c r="AI30" s="28">
        <f>IF(NOT(ISBLANK('On-hand Data'!R26)), 'On-hand Data'!R26/MAX('On-hand Data'!R$2:R$46),"")</f>
        <v>0.13488372093023254</v>
      </c>
      <c r="AJ30" s="28">
        <f>IF(NOT(ISBLANK('On-hand Data'!S26)), 'On-hand Data'!S26/MAX('On-hand Data'!S$2:S$46),"")</f>
        <v>0.39904102194688934</v>
      </c>
      <c r="AK30" s="28">
        <f>IF(NOT(ISBLANK('On-hand Data'!T26)), 'On-hand Data'!T26/MAX('On-hand Data'!T$2:T$46),"")</f>
        <v>0.16871010538184444</v>
      </c>
    </row>
    <row r="31" spans="1:37">
      <c r="A31" s="18" t="s">
        <v>29</v>
      </c>
      <c r="B31" s="19" t="s">
        <v>75</v>
      </c>
      <c r="C31" s="27">
        <v>10.132265353526142</v>
      </c>
      <c r="D31" s="21">
        <v>87.46</v>
      </c>
      <c r="E31" s="21">
        <v>50.69</v>
      </c>
      <c r="F31" s="21">
        <v>57.957923622227305</v>
      </c>
      <c r="G31" s="22">
        <f>LOG10(D31)</f>
        <v>1.9418094730088382</v>
      </c>
      <c r="H31" s="22">
        <f>LOG10(E31)</f>
        <v>1.7049222912234017</v>
      </c>
      <c r="I31" s="23">
        <v>105.4</v>
      </c>
      <c r="J31" s="21">
        <v>2702.3186223156858</v>
      </c>
      <c r="K31" s="23">
        <v>9.6891191010866642</v>
      </c>
      <c r="L31" s="23">
        <v>0.79999999999999716</v>
      </c>
      <c r="M31" s="23">
        <v>21.299999237060501</v>
      </c>
      <c r="N31" s="23">
        <v>100</v>
      </c>
      <c r="O31" s="24">
        <v>4.0999999999999996</v>
      </c>
      <c r="P31" s="25">
        <v>77</v>
      </c>
      <c r="Q31" s="25">
        <v>13408</v>
      </c>
      <c r="R31" s="26">
        <v>2.1</v>
      </c>
      <c r="S31" s="27">
        <v>0.45261587321458896</v>
      </c>
      <c r="T31" s="23">
        <v>88.405308333333394</v>
      </c>
      <c r="U31" s="28">
        <f>IF(NOT(ISBLANK('On-hand Data'!D34)), 'On-hand Data'!D34/MAX('On-hand Data'!D$2:D$46),"")</f>
        <v>1.153574413698201E-3</v>
      </c>
      <c r="V31" s="28">
        <f>IF(NOT(ISBLANK('On-hand Data'!E34)), 'On-hand Data'!E34/MAX('On-hand Data'!E$2:E$46),"")</f>
        <v>8.6288487288967326E-4</v>
      </c>
      <c r="W31" s="28">
        <f>IF(NOT(ISBLANK('On-hand Data'!F34)), 'On-hand Data'!F34/MAX('On-hand Data'!F$2:F$46),"")</f>
        <v>0.50856248120289338</v>
      </c>
      <c r="X31" s="28">
        <f>IF(NOT(ISBLANK('On-hand Data'!G34)), 'On-hand Data'!G34/MAX('On-hand Data'!G$2:G$46),"")</f>
        <v>0.26044226082288635</v>
      </c>
      <c r="Y31" s="28">
        <f>IF(NOT(ISBLANK('On-hand Data'!H34)), 'On-hand Data'!H34/MAX('On-hand Data'!H$2:H$46),"")</f>
        <v>0.17442951911332971</v>
      </c>
      <c r="Z31" s="28">
        <f>IF(NOT(ISBLANK('On-hand Data'!I34)), 'On-hand Data'!I34/MAX('On-hand Data'!I$2:I$46),"")</f>
        <v>0.66406153846153848</v>
      </c>
      <c r="AA31" s="28">
        <f>IF(NOT(ISBLANK('On-hand Data'!J34)), 'On-hand Data'!J34/MAX('On-hand Data'!J$2:J$46),"")</f>
        <v>1.9775718418236755E-3</v>
      </c>
      <c r="AB31" s="28">
        <f>IF(NOT(ISBLANK('On-hand Data'!K34)), 'On-hand Data'!K34/MAX('On-hand Data'!K$2:K$46),"")</f>
        <v>0.16675245164218264</v>
      </c>
      <c r="AC31" s="28">
        <f>IF(NOT(ISBLANK('On-hand Data'!L34)), 'On-hand Data'!L34/MAX('On-hand Data'!L$2:L$46),"")</f>
        <v>-3.340219665995485E-2</v>
      </c>
      <c r="AD31" s="28">
        <f>IF(NOT(ISBLANK('On-hand Data'!M34)), 'On-hand Data'!M34/MAX('On-hand Data'!M$2:M$46),"")</f>
        <v>0.2503438999577503</v>
      </c>
      <c r="AE31" s="28">
        <f>IF(NOT(ISBLANK('On-hand Data'!N34)), 'On-hand Data'!N34/MAX('On-hand Data'!N$2:N$46),"")</f>
        <v>0.86654600000000004</v>
      </c>
      <c r="AF31" s="28">
        <f>IF(NOT(ISBLANK('On-hand Data'!O34)), 'On-hand Data'!O34/MAX('On-hand Data'!O$2:O$46),"")</f>
        <v>0.4175824175824176</v>
      </c>
      <c r="AG31" s="28">
        <f>IF(NOT(ISBLANK('On-hand Data'!P34)), 'On-hand Data'!P34/MAX('On-hand Data'!P$2:P$46),"")</f>
        <v>0.48571428571428571</v>
      </c>
      <c r="AH31" s="28">
        <f>IF(NOT(ISBLANK('On-hand Data'!Q34)), 'On-hand Data'!Q34/MAX('On-hand Data'!Q$2:Q$46),"")</f>
        <v>0.1195607667969477</v>
      </c>
      <c r="AI31" s="28">
        <f>IF(NOT(ISBLANK('On-hand Data'!R34)), 'On-hand Data'!R34/MAX('On-hand Data'!R$2:R$46),"")</f>
        <v>0.38604651162790699</v>
      </c>
      <c r="AJ31" s="28">
        <f>IF(NOT(ISBLANK('On-hand Data'!S34)), 'On-hand Data'!S34/MAX('On-hand Data'!S$2:S$46),"")</f>
        <v>0.38785870977767506</v>
      </c>
      <c r="AK31" s="28">
        <f>IF(NOT(ISBLANK('On-hand Data'!T34)), 'On-hand Data'!T34/MAX('On-hand Data'!T$2:T$46),"")</f>
        <v>9.3495620419750958E-3</v>
      </c>
    </row>
    <row r="32" spans="1:37">
      <c r="A32" s="18" t="s">
        <v>1</v>
      </c>
      <c r="B32" s="19" t="s">
        <v>13</v>
      </c>
      <c r="C32" s="27">
        <v>9.398317049452249</v>
      </c>
      <c r="D32" s="21">
        <v>51.06</v>
      </c>
      <c r="E32" s="21">
        <v>18.170000000000002</v>
      </c>
      <c r="F32" s="21">
        <v>35.585585585585584</v>
      </c>
      <c r="G32" s="22">
        <f>LOG10(D32)</f>
        <v>1.7080808104682315</v>
      </c>
      <c r="H32" s="22">
        <f>LOG10(E32)</f>
        <v>1.2593549273080344</v>
      </c>
      <c r="I32" s="23">
        <v>121.91</v>
      </c>
      <c r="J32" s="21">
        <v>2118.9494149078414</v>
      </c>
      <c r="K32" s="23"/>
      <c r="L32" s="23">
        <v>3.7333408989353813</v>
      </c>
      <c r="M32" s="23">
        <v>12.699999809265099</v>
      </c>
      <c r="N32" s="23">
        <v>98.7</v>
      </c>
      <c r="O32" s="24">
        <v>5.4</v>
      </c>
      <c r="P32" s="25">
        <v>78</v>
      </c>
      <c r="Q32" s="25">
        <v>14983.3</v>
      </c>
      <c r="R32" s="26">
        <v>4.5</v>
      </c>
      <c r="S32" s="27">
        <v>0.69817605882726896</v>
      </c>
      <c r="T32" s="23">
        <v>538.31720027905806</v>
      </c>
      <c r="U32" s="28">
        <f>IF(NOT(ISBLANK('On-hand Data'!D13)), 'On-hand Data'!D13/MAX('On-hand Data'!D$2:D$46),"")</f>
        <v>8.9047849478457609E-3</v>
      </c>
      <c r="V32" s="28">
        <f>IF(NOT(ISBLANK('On-hand Data'!E13)), 'On-hand Data'!E13/MAX('On-hand Data'!E$2:E$46),"")</f>
        <v>7.4297497050838305E-4</v>
      </c>
      <c r="W32" s="28">
        <f>IF(NOT(ISBLANK('On-hand Data'!F13)), 'On-hand Data'!F13/MAX('On-hand Data'!F$2:F$46),"")</f>
        <v>5.6726739783683297E-2</v>
      </c>
      <c r="X32" s="28">
        <f>IF(NOT(ISBLANK('On-hand Data'!G13)), 'On-hand Data'!G13/MAX('On-hand Data'!G$2:G$46),"")</f>
        <v>0.48386814170669706</v>
      </c>
      <c r="Y32" s="28">
        <f>IF(NOT(ISBLANK('On-hand Data'!H13)), 'On-hand Data'!H13/MAX('On-hand Data'!H$2:H$46),"")</f>
        <v>0.15692180103997652</v>
      </c>
      <c r="Z32" s="28">
        <f>IF(NOT(ISBLANK('On-hand Data'!I13)), 'On-hand Data'!I13/MAX('On-hand Data'!I$2:I$46),"")</f>
        <v>0.2630769230769231</v>
      </c>
      <c r="AA32" s="28">
        <f>IF(NOT(ISBLANK('On-hand Data'!J13)), 'On-hand Data'!J13/MAX('On-hand Data'!J$2:J$46),"")</f>
        <v>4.391166560672094E-3</v>
      </c>
      <c r="AB32" s="28">
        <f>IF(NOT(ISBLANK('On-hand Data'!K13)), 'On-hand Data'!K13/MAX('On-hand Data'!K$2:K$46),"")</f>
        <v>1.6177122540461501E-2</v>
      </c>
      <c r="AC32" s="28">
        <f>IF(NOT(ISBLANK('On-hand Data'!L13)), 'On-hand Data'!L13/MAX('On-hand Data'!L$2:L$46),"")</f>
        <v>1.9778502635987769E-2</v>
      </c>
      <c r="AD32" s="28" t="str">
        <f>IF(NOT(ISBLANK('On-hand Data'!M13)), 'On-hand Data'!M13/MAX('On-hand Data'!M$2:M$46),"")</f>
        <v/>
      </c>
      <c r="AE32" s="28">
        <f>IF(NOT(ISBLANK('On-hand Data'!N13)), 'On-hand Data'!N13/MAX('On-hand Data'!N$2:N$46),"")</f>
        <v>0.92854600000000009</v>
      </c>
      <c r="AF32" s="28">
        <f>IF(NOT(ISBLANK('On-hand Data'!O13)), 'On-hand Data'!O13/MAX('On-hand Data'!O$2:O$46),"")</f>
        <v>0.76923076923076927</v>
      </c>
      <c r="AG32" s="28">
        <f>IF(NOT(ISBLANK('On-hand Data'!P13)), 'On-hand Data'!P13/MAX('On-hand Data'!P$2:P$46),"")</f>
        <v>0.14285714285714285</v>
      </c>
      <c r="AH32" s="28">
        <f>IF(NOT(ISBLANK('On-hand Data'!Q13)), 'On-hand Data'!Q13/MAX('On-hand Data'!Q$2:Q$46),"")</f>
        <v>1</v>
      </c>
      <c r="AI32" s="28">
        <f>IF(NOT(ISBLANK('On-hand Data'!R13)), 'On-hand Data'!R13/MAX('On-hand Data'!R$2:R$46),"")</f>
        <v>0.10697674418604651</v>
      </c>
      <c r="AJ32" s="28">
        <f>IF(NOT(ISBLANK('On-hand Data'!S13)), 'On-hand Data'!S13/MAX('On-hand Data'!S$2:S$46),"")</f>
        <v>0.43807681171950075</v>
      </c>
      <c r="AK32" s="28">
        <f>IF(NOT(ISBLANK('On-hand Data'!T13)), 'On-hand Data'!T13/MAX('On-hand Data'!T$2:T$46),"")</f>
        <v>3.0951829750780442E-4</v>
      </c>
    </row>
    <row r="33" spans="1:37">
      <c r="A33" s="18" t="s">
        <v>46</v>
      </c>
      <c r="B33" s="19" t="s">
        <v>83</v>
      </c>
      <c r="C33" s="27">
        <v>9.6866902068595078</v>
      </c>
      <c r="D33" s="21">
        <v>48.32</v>
      </c>
      <c r="E33" s="21">
        <v>23.52</v>
      </c>
      <c r="F33" s="21">
        <v>48.675496688741724</v>
      </c>
      <c r="G33" s="22">
        <f>LOG10(D33)</f>
        <v>1.6841269256130753</v>
      </c>
      <c r="H33" s="22">
        <f>LOG10(E33)</f>
        <v>1.3714373174041008</v>
      </c>
      <c r="I33" s="23">
        <v>147.93</v>
      </c>
      <c r="J33" s="21">
        <v>3494.9705247348734</v>
      </c>
      <c r="K33" s="23">
        <v>6.2063191857692521</v>
      </c>
      <c r="L33" s="23">
        <v>4.407898464461951</v>
      </c>
      <c r="M33" s="23">
        <v>14.199999809265099</v>
      </c>
      <c r="N33" s="23">
        <v>96.654600000000002</v>
      </c>
      <c r="O33" s="24">
        <v>3.2</v>
      </c>
      <c r="P33" s="25">
        <v>84</v>
      </c>
      <c r="Q33" s="25">
        <v>14014.4</v>
      </c>
      <c r="R33" s="26">
        <v>3</v>
      </c>
      <c r="S33" s="27">
        <v>0.46474426160472249</v>
      </c>
      <c r="T33" s="23">
        <v>43.555962698045299</v>
      </c>
      <c r="U33" s="28">
        <f>IF(NOT(ISBLANK('On-hand Data'!D14)), 'On-hand Data'!D14/MAX('On-hand Data'!D$2:D$46),"")</f>
        <v>3.8831679432854677E-2</v>
      </c>
      <c r="V33" s="28">
        <f>IF(NOT(ISBLANK('On-hand Data'!E14)), 'On-hand Data'!E14/MAX('On-hand Data'!E$2:E$46),"")</f>
        <v>8.8173618655415474E-3</v>
      </c>
      <c r="W33" s="28">
        <f>IF(NOT(ISBLANK('On-hand Data'!F14)), 'On-hand Data'!F14/MAX('On-hand Data'!F$2:F$46),"")</f>
        <v>0.15437947777393393</v>
      </c>
      <c r="X33" s="28">
        <f>IF(NOT(ISBLANK('On-hand Data'!G14)), 'On-hand Data'!G14/MAX('On-hand Data'!G$2:G$46),"")</f>
        <v>0.64486232700231205</v>
      </c>
      <c r="Y33" s="28">
        <f>IF(NOT(ISBLANK('On-hand Data'!H14)), 'On-hand Data'!H14/MAX('On-hand Data'!H$2:H$46),"")</f>
        <v>0.44639632920554539</v>
      </c>
      <c r="Z33" s="28">
        <f>IF(NOT(ISBLANK('On-hand Data'!I14)), 'On-hand Data'!I14/MAX('On-hand Data'!I$2:I$46),"")</f>
        <v>0.5790153846153846</v>
      </c>
      <c r="AA33" s="28" t="str">
        <f>IF(NOT(ISBLANK('On-hand Data'!J14)), 'On-hand Data'!J14/MAX('On-hand Data'!J$2:J$46),"")</f>
        <v/>
      </c>
      <c r="AB33" s="28" t="str">
        <f>IF(NOT(ISBLANK('On-hand Data'!K14)), 'On-hand Data'!K14/MAX('On-hand Data'!K$2:K$46),"")</f>
        <v/>
      </c>
      <c r="AC33" s="28" t="str">
        <f>IF(NOT(ISBLANK('On-hand Data'!L14)), 'On-hand Data'!L14/MAX('On-hand Data'!L$2:L$46),"")</f>
        <v/>
      </c>
      <c r="AD33" s="28">
        <f>IF(NOT(ISBLANK('On-hand Data'!M14)), 'On-hand Data'!M14/MAX('On-hand Data'!M$2:M$46),"")</f>
        <v>5.089408807427992E-2</v>
      </c>
      <c r="AE33" s="28">
        <f>IF(NOT(ISBLANK('On-hand Data'!N14)), 'On-hand Data'!N14/MAX('On-hand Data'!N$2:N$46),"")</f>
        <v>1</v>
      </c>
      <c r="AF33" s="28">
        <f>IF(NOT(ISBLANK('On-hand Data'!O14)), 'On-hand Data'!O14/MAX('On-hand Data'!O$2:O$46),"")</f>
        <v>0.8351648351648352</v>
      </c>
      <c r="AG33" s="28">
        <f>IF(NOT(ISBLANK('On-hand Data'!P14)), 'On-hand Data'!P14/MAX('On-hand Data'!P$2:P$46),"")</f>
        <v>0.15428571428571428</v>
      </c>
      <c r="AH33" s="28">
        <f>IF(NOT(ISBLANK('On-hand Data'!Q14)), 'On-hand Data'!Q14/MAX('On-hand Data'!Q$2:Q$46),"")</f>
        <v>0.51631132342094566</v>
      </c>
      <c r="AI33" s="28">
        <f>IF(NOT(ISBLANK('On-hand Data'!R14)), 'On-hand Data'!R14/MAX('On-hand Data'!R$2:R$46),"")</f>
        <v>0.12558139534883722</v>
      </c>
      <c r="AJ33" s="28">
        <f>IF(NOT(ISBLANK('On-hand Data'!S14)), 'On-hand Data'!S14/MAX('On-hand Data'!S$2:S$46),"")</f>
        <v>0.66652818338893294</v>
      </c>
      <c r="AK33" s="28">
        <f>IF(NOT(ISBLANK('On-hand Data'!T14)), 'On-hand Data'!T14/MAX('On-hand Data'!T$2:T$46),"")</f>
        <v>8.9290260736524293E-3</v>
      </c>
    </row>
    <row r="34" spans="1:37">
      <c r="A34" s="18" t="s">
        <v>90</v>
      </c>
      <c r="B34" s="19" t="s">
        <v>14</v>
      </c>
      <c r="C34" s="27">
        <v>7.7050629678285949</v>
      </c>
      <c r="D34" s="21">
        <v>10.83</v>
      </c>
      <c r="E34" s="21">
        <v>4.4400000000000004</v>
      </c>
      <c r="F34" s="21">
        <v>40.99722991689751</v>
      </c>
      <c r="G34" s="22">
        <f>LOG10(D34)</f>
        <v>1.0346284566253203</v>
      </c>
      <c r="H34" s="22">
        <f>LOG10(E34)</f>
        <v>0.64738297011461987</v>
      </c>
      <c r="I34" s="23">
        <v>107.91</v>
      </c>
      <c r="J34" s="21">
        <v>764.91350817409284</v>
      </c>
      <c r="K34" s="23">
        <v>6.9907651120342358</v>
      </c>
      <c r="L34" s="23">
        <v>-0.43839973899922313</v>
      </c>
      <c r="M34" s="23">
        <v>18.200000762939499</v>
      </c>
      <c r="N34" s="23">
        <v>86.654600000000002</v>
      </c>
      <c r="O34" s="24">
        <v>3.8</v>
      </c>
      <c r="P34" s="25">
        <v>85</v>
      </c>
      <c r="Q34" s="25">
        <v>8672.4</v>
      </c>
      <c r="R34" s="26">
        <v>8.3000000000000007</v>
      </c>
      <c r="S34" s="27">
        <v>0.57515521911487499</v>
      </c>
      <c r="T34" s="23">
        <v>110.934529155866</v>
      </c>
      <c r="U34" s="28">
        <f>IF(NOT(ISBLANK('On-hand Data'!D23)), 'On-hand Data'!D23/MAX('On-hand Data'!D$2:D$46),"")</f>
        <v>0.22897759754227937</v>
      </c>
      <c r="V34" s="28">
        <f>IF(NOT(ISBLANK('On-hand Data'!E23)), 'On-hand Data'!E23/MAX('On-hand Data'!E$2:E$46),"")</f>
        <v>0.3367874640707566</v>
      </c>
      <c r="W34" s="28">
        <f>IF(NOT(ISBLANK('On-hand Data'!F23)), 'On-hand Data'!F23/MAX('On-hand Data'!F$2:F$46),"")</f>
        <v>1</v>
      </c>
      <c r="X34" s="28">
        <f>IF(NOT(ISBLANK('On-hand Data'!G23)), 'On-hand Data'!G23/MAX('On-hand Data'!G$2:G$46),"")</f>
        <v>0.83884363621833324</v>
      </c>
      <c r="Y34" s="28">
        <f>IF(NOT(ISBLANK('On-hand Data'!H23)), 'On-hand Data'!H23/MAX('On-hand Data'!H$2:H$46),"")</f>
        <v>0.87265176290031554</v>
      </c>
      <c r="Z34" s="28">
        <f>IF(NOT(ISBLANK('On-hand Data'!I23)), 'On-hand Data'!I23/MAX('On-hand Data'!I$2:I$46),"")</f>
        <v>0.54646153846153844</v>
      </c>
      <c r="AA34" s="28">
        <f>IF(NOT(ISBLANK('On-hand Data'!J23)), 'On-hand Data'!J23/MAX('On-hand Data'!J$2:J$46),"")</f>
        <v>3.063321789281033E-2</v>
      </c>
      <c r="AB34" s="28">
        <f>IF(NOT(ISBLANK('On-hand Data'!K23)), 'On-hand Data'!K23/MAX('On-hand Data'!K$2:K$46),"")</f>
        <v>4.5328333635341826E-2</v>
      </c>
      <c r="AC34" s="28">
        <f>IF(NOT(ISBLANK('On-hand Data'!L23)), 'On-hand Data'!L23/MAX('On-hand Data'!L$2:L$46),"")</f>
        <v>0.13496171876762023</v>
      </c>
      <c r="AD34" s="28">
        <f>IF(NOT(ISBLANK('On-hand Data'!M23)), 'On-hand Data'!M23/MAX('On-hand Data'!M$2:M$46),"")</f>
        <v>6.7400279244247005E-2</v>
      </c>
      <c r="AE34" s="28">
        <f>IF(NOT(ISBLANK('On-hand Data'!N23)), 'On-hand Data'!N23/MAX('On-hand Data'!N$2:N$46),"")</f>
        <v>0.92854600000000009</v>
      </c>
      <c r="AF34" s="28">
        <f>IF(NOT(ISBLANK('On-hand Data'!O23)), 'On-hand Data'!O23/MAX('On-hand Data'!O$2:O$46),"")</f>
        <v>0.53846153846153855</v>
      </c>
      <c r="AG34" s="28">
        <f>IF(NOT(ISBLANK('On-hand Data'!P23)), 'On-hand Data'!P23/MAX('On-hand Data'!P$2:P$46),"")</f>
        <v>0.25142857142857145</v>
      </c>
      <c r="AH34" s="28">
        <f>IF(NOT(ISBLANK('On-hand Data'!Q23)), 'On-hand Data'!Q23/MAX('On-hand Data'!Q$2:Q$46),"")</f>
        <v>0.719651756726017</v>
      </c>
      <c r="AI34" s="28">
        <f>IF(NOT(ISBLANK('On-hand Data'!R23)), 'On-hand Data'!R23/MAX('On-hand Data'!R$2:R$46),"")</f>
        <v>0.12558139534883722</v>
      </c>
      <c r="AJ34" s="28">
        <f>IF(NOT(ISBLANK('On-hand Data'!S23)), 'On-hand Data'!S23/MAX('On-hand Data'!S$2:S$46),"")</f>
        <v>0.31645012572046466</v>
      </c>
      <c r="AK34" s="28">
        <f>IF(NOT(ISBLANK('On-hand Data'!T23)), 'On-hand Data'!T23/MAX('On-hand Data'!T$2:T$46),"")</f>
        <v>3.1604999745521212E-4</v>
      </c>
    </row>
    <row r="35" spans="1:37">
      <c r="A35" s="18" t="s">
        <v>27</v>
      </c>
      <c r="B35" s="19" t="s">
        <v>15</v>
      </c>
      <c r="C35" s="27">
        <v>14.912857543665154</v>
      </c>
      <c r="D35" s="21">
        <v>9388.2109999999993</v>
      </c>
      <c r="E35" s="21">
        <v>5145.53</v>
      </c>
      <c r="F35" s="21">
        <v>54.808418771158848</v>
      </c>
      <c r="G35" s="22">
        <f>LOG10(D35)</f>
        <v>3.9725828418027707</v>
      </c>
      <c r="H35" s="22">
        <f>LOG10(E35)</f>
        <v>3.7114301146126794</v>
      </c>
      <c r="I35" s="23">
        <v>133.55000000000001</v>
      </c>
      <c r="J35" s="21">
        <v>386794.29591225652</v>
      </c>
      <c r="K35" s="23">
        <v>9.1703351489198361</v>
      </c>
      <c r="L35" s="23">
        <v>4.0623889192943068</v>
      </c>
      <c r="M35" s="23"/>
      <c r="N35" s="23">
        <v>100</v>
      </c>
      <c r="O35" s="24">
        <v>3.6</v>
      </c>
      <c r="P35" s="25">
        <v>93</v>
      </c>
      <c r="Q35" s="25">
        <v>13199.4</v>
      </c>
      <c r="R35" s="26">
        <v>2</v>
      </c>
      <c r="S35" s="27">
        <v>0.57472330692124074</v>
      </c>
      <c r="T35" s="23">
        <v>6.1434340944886703</v>
      </c>
      <c r="U35" s="28">
        <f>IF(NOT(ISBLANK('On-hand Data'!D11)), 'On-hand Data'!D11/MAX('On-hand Data'!D$2:D$46),"")</f>
        <v>8.7909187384050073E-3</v>
      </c>
      <c r="V35" s="28">
        <f>IF(NOT(ISBLANK('On-hand Data'!E11)), 'On-hand Data'!E11/MAX('On-hand Data'!E$2:E$46),"")</f>
        <v>6.1305055067213685E-3</v>
      </c>
      <c r="W35" s="28">
        <f>IF(NOT(ISBLANK('On-hand Data'!F11)), 'On-hand Data'!F11/MAX('On-hand Data'!F$2:F$46),"")</f>
        <v>0.474131814776653</v>
      </c>
      <c r="X35" s="28">
        <f>IF(NOT(ISBLANK('On-hand Data'!G11)), 'On-hand Data'!G11/MAX('On-hand Data'!G$2:G$46),"")</f>
        <v>0.48246120563459083</v>
      </c>
      <c r="Y35" s="28">
        <f>IF(NOT(ISBLANK('On-hand Data'!H11)), 'On-hand Data'!H11/MAX('On-hand Data'!H$2:H$46),"")</f>
        <v>0.40386760768664109</v>
      </c>
      <c r="Z35" s="28">
        <f>IF(NOT(ISBLANK('On-hand Data'!I11)), 'On-hand Data'!I11/MAX('On-hand Data'!I$2:I$46),"")</f>
        <v>0.59083076923076927</v>
      </c>
      <c r="AA35" s="28">
        <f>IF(NOT(ISBLANK('On-hand Data'!J11)), 'On-hand Data'!J11/MAX('On-hand Data'!J$2:J$46),"")</f>
        <v>1.1265819308265639E-2</v>
      </c>
      <c r="AB35" s="28">
        <f>IF(NOT(ISBLANK('On-hand Data'!K11)), 'On-hand Data'!K11/MAX('On-hand Data'!K$2:K$46),"")</f>
        <v>3.3454484278275139E-2</v>
      </c>
      <c r="AC35" s="28">
        <f>IF(NOT(ISBLANK('On-hand Data'!L11)), 'On-hand Data'!L11/MAX('On-hand Data'!L$2:L$46),"")</f>
        <v>0.31051762990317172</v>
      </c>
      <c r="AD35" s="28">
        <f>IF(NOT(ISBLANK('On-hand Data'!M11)), 'On-hand Data'!M11/MAX('On-hand Data'!M$2:M$46),"")</f>
        <v>5.5020635046900301E-2</v>
      </c>
      <c r="AE35" s="28">
        <f>IF(NOT(ISBLANK('On-hand Data'!N11)), 'On-hand Data'!N11/MAX('On-hand Data'!N$2:N$46),"")</f>
        <v>1</v>
      </c>
      <c r="AF35" s="28">
        <f>IF(NOT(ISBLANK('On-hand Data'!O11)), 'On-hand Data'!O11/MAX('On-hand Data'!O$2:O$46),"")</f>
        <v>0.79120879120879128</v>
      </c>
      <c r="AG35" s="28">
        <f>IF(NOT(ISBLANK('On-hand Data'!P11)), 'On-hand Data'!P11/MAX('On-hand Data'!P$2:P$46),"")</f>
        <v>0.10857142857142857</v>
      </c>
      <c r="AH35" s="28">
        <f>IF(NOT(ISBLANK('On-hand Data'!Q11)), 'On-hand Data'!Q11/MAX('On-hand Data'!Q$2:Q$46),"")</f>
        <v>0.64234202562883003</v>
      </c>
      <c r="AI35" s="28">
        <f>IF(NOT(ISBLANK('On-hand Data'!R11)), 'On-hand Data'!R11/MAX('On-hand Data'!R$2:R$46),"")</f>
        <v>7.441860465116279E-2</v>
      </c>
      <c r="AJ35" s="28">
        <f>IF(NOT(ISBLANK('On-hand Data'!S11)), 'On-hand Data'!S11/MAX('On-hand Data'!S$2:S$46),"")</f>
        <v>0.72300739355377797</v>
      </c>
      <c r="AK35" s="28" t="str">
        <f>IF(NOT(ISBLANK('On-hand Data'!T11)), 'On-hand Data'!T11/MAX('On-hand Data'!T$2:T$46),"")</f>
        <v/>
      </c>
    </row>
    <row r="36" spans="1:37">
      <c r="A36" s="18" t="s">
        <v>84</v>
      </c>
      <c r="B36" s="19" t="s">
        <v>36</v>
      </c>
      <c r="C36" s="27">
        <v>12.437201239022958</v>
      </c>
      <c r="D36" s="21">
        <v>579.32000000000005</v>
      </c>
      <c r="E36" s="21">
        <v>412.75</v>
      </c>
      <c r="F36" s="21">
        <v>71.247324449354409</v>
      </c>
      <c r="G36" s="22">
        <f>LOG10(D36)</f>
        <v>2.7629185220079537</v>
      </c>
      <c r="H36" s="22">
        <f>LOG10(E36)</f>
        <v>2.6156870819348312</v>
      </c>
      <c r="I36" s="23">
        <v>162.5</v>
      </c>
      <c r="J36" s="21">
        <v>11556.699719454369</v>
      </c>
      <c r="K36" s="23">
        <v>11.787946795760581</v>
      </c>
      <c r="L36" s="23">
        <v>2.9000000108535318</v>
      </c>
      <c r="M36" s="23">
        <v>20</v>
      </c>
      <c r="N36" s="23">
        <v>100</v>
      </c>
      <c r="O36" s="24">
        <v>2.6</v>
      </c>
      <c r="P36" s="25">
        <v>112</v>
      </c>
      <c r="Q36" s="25">
        <v>8243.4</v>
      </c>
      <c r="R36" s="26">
        <v>12.2</v>
      </c>
      <c r="S36" s="27">
        <v>0.35571708099985361</v>
      </c>
      <c r="T36" s="23">
        <v>11.886659416666699</v>
      </c>
      <c r="U36" s="28">
        <f>IF(NOT(ISBLANK('On-hand Data'!D43)), 'On-hand Data'!D43/MAX('On-hand Data'!D$2:D$46),"")</f>
        <v>0.10651656636179141</v>
      </c>
      <c r="V36" s="28">
        <f>IF(NOT(ISBLANK('On-hand Data'!E43)), 'On-hand Data'!E43/MAX('On-hand Data'!E$2:E$46),"")</f>
        <v>7.046698785159157E-2</v>
      </c>
      <c r="W36" s="28">
        <f>IF(NOT(ISBLANK('On-hand Data'!F43)), 'On-hand Data'!F43/MAX('On-hand Data'!F$2:F$46),"")</f>
        <v>0.4497856816988372</v>
      </c>
      <c r="X36" s="28">
        <f>IF(NOT(ISBLANK('On-hand Data'!G43)), 'On-hand Data'!G43/MAX('On-hand Data'!G$2:G$46),"")</f>
        <v>0.75517619631025501</v>
      </c>
      <c r="Y36" s="28">
        <f>IF(NOT(ISBLANK('On-hand Data'!H43)), 'On-hand Data'!H43/MAX('On-hand Data'!H$2:H$46),"")</f>
        <v>0.68960366848455645</v>
      </c>
      <c r="Z36" s="28">
        <f>IF(NOT(ISBLANK('On-hand Data'!I43)), 'On-hand Data'!I43/MAX('On-hand Data'!I$2:I$46),"")</f>
        <v>0.96510769230769233</v>
      </c>
      <c r="AA36" s="28">
        <f>IF(NOT(ISBLANK('On-hand Data'!J43)), 'On-hand Data'!J43/MAX('On-hand Data'!J$2:J$46),"")</f>
        <v>2.4881636870764973E-2</v>
      </c>
      <c r="AB36" s="28">
        <f>IF(NOT(ISBLANK('On-hand Data'!K43)), 'On-hand Data'!K43/MAX('On-hand Data'!K$2:K$46),"")</f>
        <v>1</v>
      </c>
      <c r="AC36" s="28">
        <f>IF(NOT(ISBLANK('On-hand Data'!L43)), 'On-hand Data'!L43/MAX('On-hand Data'!L$2:L$46),"")</f>
        <v>0.41499277202217988</v>
      </c>
      <c r="AD36" s="28">
        <f>IF(NOT(ISBLANK('On-hand Data'!M43)), 'On-hand Data'!M43/MAX('On-hand Data'!M$2:M$46),"")</f>
        <v>1</v>
      </c>
      <c r="AE36" s="28">
        <f>IF(NOT(ISBLANK('On-hand Data'!N43)), 'On-hand Data'!N43/MAX('On-hand Data'!N$2:N$46),"")</f>
        <v>7.5546000000000002E-2</v>
      </c>
      <c r="AF36" s="28">
        <f>IF(NOT(ISBLANK('On-hand Data'!O43)), 'On-hand Data'!O43/MAX('On-hand Data'!O$2:O$46),"")</f>
        <v>0.36263736263736263</v>
      </c>
      <c r="AG36" s="28">
        <f>IF(NOT(ISBLANK('On-hand Data'!P43)), 'On-hand Data'!P43/MAX('On-hand Data'!P$2:P$46),"")</f>
        <v>0.7371428571428571</v>
      </c>
      <c r="AH36" s="28">
        <f>IF(NOT(ISBLANK('On-hand Data'!Q43)), 'On-hand Data'!Q43/MAX('On-hand Data'!Q$2:Q$46),"")</f>
        <v>2.0647820722267028E-2</v>
      </c>
      <c r="AI36" s="28">
        <f>IF(NOT(ISBLANK('On-hand Data'!R43)), 'On-hand Data'!R43/MAX('On-hand Data'!R$2:R$46),"")</f>
        <v>0.34418604651162793</v>
      </c>
      <c r="AJ36" s="28">
        <f>IF(NOT(ISBLANK('On-hand Data'!S43)), 'On-hand Data'!S43/MAX('On-hand Data'!S$2:S$46),"")</f>
        <v>0.25789938851796873</v>
      </c>
      <c r="AK36" s="28" t="str">
        <f>IF(NOT(ISBLANK('On-hand Data'!T43)), 'On-hand Data'!T43/MAX('On-hand Data'!T$2:T$46),"")</f>
        <v/>
      </c>
    </row>
    <row r="37" spans="1:37">
      <c r="A37" s="18" t="s">
        <v>4</v>
      </c>
      <c r="B37" s="19" t="s">
        <v>23</v>
      </c>
      <c r="C37" s="27">
        <v>9.8438169423130759</v>
      </c>
      <c r="D37" s="21">
        <v>995.45</v>
      </c>
      <c r="E37" s="21">
        <v>37.61</v>
      </c>
      <c r="F37" s="21">
        <v>3.7781907679943743</v>
      </c>
      <c r="G37" s="22">
        <f>LOG10(D37)</f>
        <v>2.9980194509335587</v>
      </c>
      <c r="H37" s="22">
        <f>LOG10(E37)</f>
        <v>1.5753033334223991</v>
      </c>
      <c r="I37" s="23">
        <v>114.12</v>
      </c>
      <c r="J37" s="21">
        <v>16612.244022784682</v>
      </c>
      <c r="K37" s="23">
        <v>11.088758992421734</v>
      </c>
      <c r="L37" s="23">
        <v>3.0064334312147878</v>
      </c>
      <c r="M37" s="23">
        <v>28</v>
      </c>
      <c r="N37" s="23">
        <v>100</v>
      </c>
      <c r="O37" s="24">
        <v>3.7</v>
      </c>
      <c r="P37" s="25">
        <v>113</v>
      </c>
      <c r="Q37" s="25">
        <v>11607.8</v>
      </c>
      <c r="R37" s="26">
        <v>10</v>
      </c>
      <c r="S37" s="27">
        <v>0.31954382512272111</v>
      </c>
      <c r="T37" s="23">
        <v>7.0776085606060599</v>
      </c>
      <c r="U37" s="28">
        <f>IF(NOT(ISBLANK('On-hand Data'!D16)), 'On-hand Data'!D16/MAX('On-hand Data'!D$2:D$46),"")</f>
        <v>5.3280651659831681E-2</v>
      </c>
      <c r="V37" s="28">
        <f>IF(NOT(ISBLANK('On-hand Data'!E16)), 'On-hand Data'!E16/MAX('On-hand Data'!E$2:E$46),"")</f>
        <v>5.2360009561697243E-2</v>
      </c>
      <c r="W37" s="28">
        <f>IF(NOT(ISBLANK('On-hand Data'!F16)), 'On-hand Data'!F16/MAX('On-hand Data'!F$2:F$46),"")</f>
        <v>0.66813968174625771</v>
      </c>
      <c r="X37" s="28">
        <f>IF(NOT(ISBLANK('On-hand Data'!G16)), 'On-hand Data'!G16/MAX('On-hand Data'!G$2:G$46),"")</f>
        <v>0.67944520661008623</v>
      </c>
      <c r="Y37" s="28">
        <f>IF(NOT(ISBLANK('On-hand Data'!H16)), 'On-hand Data'!H16/MAX('On-hand Data'!H$2:H$46),"")</f>
        <v>0.65484995183683081</v>
      </c>
      <c r="Z37" s="28">
        <f>IF(NOT(ISBLANK('On-hand Data'!I16)), 'On-hand Data'!I16/MAX('On-hand Data'!I$2:I$46),"")</f>
        <v>0.70836923076923075</v>
      </c>
      <c r="AA37" s="28">
        <f>IF(NOT(ISBLANK('On-hand Data'!J16)), 'On-hand Data'!J16/MAX('On-hand Data'!J$2:J$46),"")</f>
        <v>9.1940532161717062E-2</v>
      </c>
      <c r="AB37" s="28">
        <f>IF(NOT(ISBLANK('On-hand Data'!K16)), 'On-hand Data'!K16/MAX('On-hand Data'!K$2:K$46),"")</f>
        <v>6.0124303273653597E-2</v>
      </c>
      <c r="AC37" s="28">
        <f>IF(NOT(ISBLANK('On-hand Data'!L16)), 'On-hand Data'!L16/MAX('On-hand Data'!L$2:L$46),"")</f>
        <v>-0.28472792708393513</v>
      </c>
      <c r="AD37" s="28">
        <f>IF(NOT(ISBLANK('On-hand Data'!M16)), 'On-hand Data'!M16/MAX('On-hand Data'!M$2:M$46),"")</f>
        <v>5.7771664175657045E-2</v>
      </c>
      <c r="AE37" s="28">
        <f>IF(NOT(ISBLANK('On-hand Data'!N16)), 'On-hand Data'!N16/MAX('On-hand Data'!N$2:N$46),"")</f>
        <v>1</v>
      </c>
      <c r="AF37" s="28">
        <f>IF(NOT(ISBLANK('On-hand Data'!O16)), 'On-hand Data'!O16/MAX('On-hand Data'!O$2:O$46),"")</f>
        <v>0.65934065934065933</v>
      </c>
      <c r="AG37" s="28">
        <f>IF(NOT(ISBLANK('On-hand Data'!P16)), 'On-hand Data'!P16/MAX('On-hand Data'!P$2:P$46),"")</f>
        <v>0.18285714285714286</v>
      </c>
      <c r="AH37" s="28">
        <f>IF(NOT(ISBLANK('On-hand Data'!Q16)), 'On-hand Data'!Q16/MAX('On-hand Data'!Q$2:Q$46),"")</f>
        <v>0.45920687111828007</v>
      </c>
      <c r="AI37" s="28">
        <f>IF(NOT(ISBLANK('On-hand Data'!R16)), 'On-hand Data'!R16/MAX('On-hand Data'!R$2:R$46),"")</f>
        <v>-9.3023255813953487E-3</v>
      </c>
      <c r="AJ37" s="28">
        <f>IF(NOT(ISBLANK('On-hand Data'!S16)), 'On-hand Data'!S16/MAX('On-hand Data'!S$2:S$46),"")</f>
        <v>0.59600176987392428</v>
      </c>
      <c r="AK37" s="28" t="str">
        <f>IF(NOT(ISBLANK('On-hand Data'!T16)), 'On-hand Data'!T16/MAX('On-hand Data'!T$2:T$46),"")</f>
        <v/>
      </c>
    </row>
    <row r="38" spans="1:37">
      <c r="A38" s="18" t="s">
        <v>69</v>
      </c>
      <c r="B38" s="19" t="s">
        <v>16</v>
      </c>
      <c r="C38" s="27">
        <v>10.488446581806949</v>
      </c>
      <c r="D38" s="21">
        <v>248.36</v>
      </c>
      <c r="E38" s="21">
        <v>75.14</v>
      </c>
      <c r="F38" s="21">
        <v>30.254469318730877</v>
      </c>
      <c r="G38" s="22">
        <f>LOG10(D38)</f>
        <v>2.3950816511739457</v>
      </c>
      <c r="H38" s="22">
        <f>LOG10(E38)</f>
        <v>1.8758711907273657</v>
      </c>
      <c r="I38" s="23">
        <v>103.66</v>
      </c>
      <c r="J38" s="21">
        <v>5247.4768612922107</v>
      </c>
      <c r="K38" s="23">
        <v>9.1292996347860385</v>
      </c>
      <c r="L38" s="23">
        <v>2.6806945153314388</v>
      </c>
      <c r="M38" s="23">
        <v>25.299999237060501</v>
      </c>
      <c r="N38" s="23">
        <v>92.3</v>
      </c>
      <c r="O38" s="24">
        <v>3.3</v>
      </c>
      <c r="P38" s="25">
        <v>115</v>
      </c>
      <c r="Q38" s="25">
        <v>11413.3</v>
      </c>
      <c r="R38" s="26">
        <v>3.6</v>
      </c>
      <c r="S38" s="27">
        <v>0.55803978373053198</v>
      </c>
      <c r="T38" s="23"/>
      <c r="U38" s="28">
        <f>IF(NOT(ISBLANK('On-hand Data'!D15)), 'On-hand Data'!D15/MAX('On-hand Data'!D$2:D$46),"")</f>
        <v>5.4418248588575607E-2</v>
      </c>
      <c r="V38" s="28">
        <f>IF(NOT(ISBLANK('On-hand Data'!E15)), 'On-hand Data'!E15/MAX('On-hand Data'!E$2:E$46),"")</f>
        <v>4.2969334548627648E-2</v>
      </c>
      <c r="W38" s="28">
        <f>IF(NOT(ISBLANK('On-hand Data'!F15)), 'On-hand Data'!F15/MAX('On-hand Data'!F$2:F$46),"")</f>
        <v>0.53684775876569735</v>
      </c>
      <c r="X38" s="28">
        <f>IF(NOT(ISBLANK('On-hand Data'!G15)), 'On-hand Data'!G15/MAX('On-hand Data'!G$2:G$46),"")</f>
        <v>0.68175479527393923</v>
      </c>
      <c r="Y38" s="28">
        <f>IF(NOT(ISBLANK('On-hand Data'!H15)), 'On-hand Data'!H15/MAX('On-hand Data'!H$2:H$46),"")</f>
        <v>0.63172110754492616</v>
      </c>
      <c r="Z38" s="28">
        <f>IF(NOT(ISBLANK('On-hand Data'!I15)), 'On-hand Data'!I15/MAX('On-hand Data'!I$2:I$46),"")</f>
        <v>0.79150769230769236</v>
      </c>
      <c r="AA38" s="28">
        <f>IF(NOT(ISBLANK('On-hand Data'!J15)), 'On-hand Data'!J15/MAX('On-hand Data'!J$2:J$46),"")</f>
        <v>5.3876170440105557E-2</v>
      </c>
      <c r="AB38" s="28">
        <f>IF(NOT(ISBLANK('On-hand Data'!K15)), 'On-hand Data'!K15/MAX('On-hand Data'!K$2:K$46),"")</f>
        <v>0.25005688930103859</v>
      </c>
      <c r="AC38" s="28">
        <f>IF(NOT(ISBLANK('On-hand Data'!L15)), 'On-hand Data'!L15/MAX('On-hand Data'!L$2:L$46),"")</f>
        <v>1.9328263632168011E-2</v>
      </c>
      <c r="AD38" s="28">
        <f>IF(NOT(ISBLANK('On-hand Data'!M15)), 'On-hand Data'!M15/MAX('On-hand Data'!M$2:M$46),"")</f>
        <v>0.57634117310498723</v>
      </c>
      <c r="AE38" s="28">
        <f>IF(NOT(ISBLANK('On-hand Data'!N15)), 'On-hand Data'!N15/MAX('On-hand Data'!N$2:N$46),"")</f>
        <v>0.99754599999999993</v>
      </c>
      <c r="AF38" s="28">
        <f>IF(NOT(ISBLANK('On-hand Data'!O15)), 'On-hand Data'!O15/MAX('On-hand Data'!O$2:O$46),"")</f>
        <v>0.4175824175824176</v>
      </c>
      <c r="AG38" s="28">
        <f>IF(NOT(ISBLANK('On-hand Data'!P15)), 'On-hand Data'!P15/MAX('On-hand Data'!P$2:P$46),"")</f>
        <v>0.16</v>
      </c>
      <c r="AH38" s="28">
        <f>IF(NOT(ISBLANK('On-hand Data'!Q15)), 'On-hand Data'!Q15/MAX('On-hand Data'!Q$2:Q$46),"")</f>
        <v>0.21720536840581509</v>
      </c>
      <c r="AI38" s="28">
        <f>IF(NOT(ISBLANK('On-hand Data'!R15)), 'On-hand Data'!R15/MAX('On-hand Data'!R$2:R$46),"")</f>
        <v>8.8372093023255813E-2</v>
      </c>
      <c r="AJ38" s="28">
        <f>IF(NOT(ISBLANK('On-hand Data'!S15)), 'On-hand Data'!S15/MAX('On-hand Data'!S$2:S$46),"")</f>
        <v>0.25617140003150723</v>
      </c>
      <c r="AK38" s="28">
        <f>IF(NOT(ISBLANK('On-hand Data'!T15)), 'On-hand Data'!T15/MAX('On-hand Data'!T$2:T$46),"")</f>
        <v>2.7374003312921882E-3</v>
      </c>
    </row>
    <row r="39" spans="1:37">
      <c r="A39" s="18" t="s">
        <v>64</v>
      </c>
      <c r="B39" s="19" t="s">
        <v>51</v>
      </c>
      <c r="C39" s="27">
        <v>8.7917729366178055</v>
      </c>
      <c r="D39" s="21">
        <v>88.78</v>
      </c>
      <c r="E39" s="21">
        <v>10.566000000000001</v>
      </c>
      <c r="F39" s="21">
        <v>11.901329128182022</v>
      </c>
      <c r="G39" s="22">
        <f>LOG10(D39)</f>
        <v>1.9483151406893477</v>
      </c>
      <c r="H39" s="22">
        <f>LOG10(E39)</f>
        <v>1.0239106063509207</v>
      </c>
      <c r="I39" s="23">
        <v>130.97999999999999</v>
      </c>
      <c r="J39" s="21">
        <v>509.08216802091169</v>
      </c>
      <c r="K39" s="23">
        <v>3.7799309836458614</v>
      </c>
      <c r="L39" s="23">
        <v>7.5508533693524384</v>
      </c>
      <c r="M39" s="23">
        <v>2</v>
      </c>
      <c r="N39" s="23">
        <v>99.4</v>
      </c>
      <c r="O39" s="24">
        <v>4.9000000000000004</v>
      </c>
      <c r="P39" s="25">
        <v>116</v>
      </c>
      <c r="Q39" s="25">
        <v>11954.4</v>
      </c>
      <c r="R39" s="26">
        <v>2.9</v>
      </c>
      <c r="S39" s="27">
        <v>0.44999419388154227</v>
      </c>
      <c r="T39" s="23">
        <v>0.71</v>
      </c>
      <c r="U39" s="28">
        <f>IF(NOT(ISBLANK('On-hand Data'!D25)), 'On-hand Data'!D25/MAX('On-hand Data'!D$2:D$46),"")</f>
        <v>3.1330782829657323E-2</v>
      </c>
      <c r="V39" s="28">
        <f>IF(NOT(ISBLANK('On-hand Data'!E25)), 'On-hand Data'!E25/MAX('On-hand Data'!E$2:E$46),"")</f>
        <v>2.6489010850194249E-2</v>
      </c>
      <c r="W39" s="28">
        <f>IF(NOT(ISBLANK('On-hand Data'!F25)), 'On-hand Data'!F25/MAX('On-hand Data'!F$2:F$46),"")</f>
        <v>0.574819604514754</v>
      </c>
      <c r="X39" s="28">
        <f>IF(NOT(ISBLANK('On-hand Data'!G25)), 'On-hand Data'!G25/MAX('On-hand Data'!G$2:G$46),"")</f>
        <v>0.6213977622085165</v>
      </c>
      <c r="Y39" s="28">
        <f>IF(NOT(ISBLANK('On-hand Data'!H25)), 'On-hand Data'!H25/MAX('On-hand Data'!H$2:H$46),"")</f>
        <v>0.57511411771724208</v>
      </c>
      <c r="Z39" s="28">
        <f>IF(NOT(ISBLANK('On-hand Data'!I25)), 'On-hand Data'!I25/MAX('On-hand Data'!I$2:I$46),"")</f>
        <v>0.54806153846153849</v>
      </c>
      <c r="AA39" s="28">
        <f>IF(NOT(ISBLANK('On-hand Data'!J25)), 'On-hand Data'!J25/MAX('On-hand Data'!J$2:J$46),"")</f>
        <v>9.5724274704480389E-2</v>
      </c>
      <c r="AB39" s="28">
        <f>IF(NOT(ISBLANK('On-hand Data'!K25)), 'On-hand Data'!K25/MAX('On-hand Data'!K$2:K$46),"")</f>
        <v>5.1929924423856327E-2</v>
      </c>
      <c r="AC39" s="28">
        <f>IF(NOT(ISBLANK('On-hand Data'!L25)), 'On-hand Data'!L25/MAX('On-hand Data'!L$2:L$46),"")</f>
        <v>-0.12985426712767423</v>
      </c>
      <c r="AD39" s="28">
        <f>IF(NOT(ISBLANK('On-hand Data'!M25)), 'On-hand Data'!M25/MAX('On-hand Data'!M$2:M$46),"")</f>
        <v>4.6767541101659399E-2</v>
      </c>
      <c r="AE39" s="28">
        <f>IF(NOT(ISBLANK('On-hand Data'!N25)), 'On-hand Data'!N25/MAX('On-hand Data'!N$2:N$46),"")</f>
        <v>1</v>
      </c>
      <c r="AF39" s="28">
        <f>IF(NOT(ISBLANK('On-hand Data'!O25)), 'On-hand Data'!O25/MAX('On-hand Data'!O$2:O$46),"")</f>
        <v>0.47252747252747251</v>
      </c>
      <c r="AG39" s="28">
        <f>IF(NOT(ISBLANK('On-hand Data'!P25)), 'On-hand Data'!P25/MAX('On-hand Data'!P$2:P$46),"")</f>
        <v>0.29714285714285715</v>
      </c>
      <c r="AH39" s="28">
        <f>IF(NOT(ISBLANK('On-hand Data'!Q25)), 'On-hand Data'!Q25/MAX('On-hand Data'!Q$2:Q$46),"")</f>
        <v>0.48383205464910284</v>
      </c>
      <c r="AI39" s="28">
        <f>IF(NOT(ISBLANK('On-hand Data'!R25)), 'On-hand Data'!R25/MAX('On-hand Data'!R$2:R$46),"")</f>
        <v>9.3023255813953487E-3</v>
      </c>
      <c r="AJ39" s="28">
        <f>IF(NOT(ISBLANK('On-hand Data'!S25)), 'On-hand Data'!S25/MAX('On-hand Data'!S$2:S$46),"")</f>
        <v>0.66979037758321425</v>
      </c>
      <c r="AK39" s="28" t="str">
        <f>IF(NOT(ISBLANK('On-hand Data'!T25)), 'On-hand Data'!T25/MAX('On-hand Data'!T$2:T$46),"")</f>
        <v/>
      </c>
    </row>
    <row r="40" spans="1:37">
      <c r="A40" s="18" t="s">
        <v>60</v>
      </c>
      <c r="B40" s="19" t="s">
        <v>86</v>
      </c>
      <c r="C40" s="27">
        <v>12.513664756172279</v>
      </c>
      <c r="D40" s="21">
        <v>1811.57</v>
      </c>
      <c r="E40" s="21">
        <v>570</v>
      </c>
      <c r="F40" s="21">
        <v>31.464420364656071</v>
      </c>
      <c r="G40" s="22">
        <f>LOG10(D40)</f>
        <v>3.2580551200577639</v>
      </c>
      <c r="H40" s="22">
        <f>LOG10(E40)</f>
        <v>2.7558748556724915</v>
      </c>
      <c r="I40" s="23">
        <v>136.58000000000001</v>
      </c>
      <c r="J40" s="21">
        <v>53166.6836443742</v>
      </c>
      <c r="K40" s="23">
        <v>13.380424082327727</v>
      </c>
      <c r="L40" s="23">
        <v>4.1828502971632986</v>
      </c>
      <c r="M40" s="23">
        <v>34.799999237060497</v>
      </c>
      <c r="N40" s="23">
        <v>92.9</v>
      </c>
      <c r="O40" s="24">
        <v>3.4</v>
      </c>
      <c r="P40" s="25">
        <v>117</v>
      </c>
      <c r="Q40" s="25">
        <v>10553.2</v>
      </c>
      <c r="R40" s="26">
        <v>6.4</v>
      </c>
      <c r="S40" s="27">
        <v>0.33202613019167276</v>
      </c>
      <c r="T40" s="23">
        <v>11865.2112962963</v>
      </c>
      <c r="U40" s="28">
        <f>IF(NOT(ISBLANK('On-hand Data'!D21)), 'On-hand Data'!D21/MAX('On-hand Data'!D$2:D$46),"")</f>
        <v>3.2253216294350438E-3</v>
      </c>
      <c r="V40" s="28">
        <f>IF(NOT(ISBLANK('On-hand Data'!E21)), 'On-hand Data'!E21/MAX('On-hand Data'!E$2:E$46),"")</f>
        <v>2.5974000734618205E-3</v>
      </c>
      <c r="W40" s="28">
        <f>IF(NOT(ISBLANK('On-hand Data'!F21)), 'On-hand Data'!F21/MAX('On-hand Data'!F$2:F$46),"")</f>
        <v>0.54752366641545525</v>
      </c>
      <c r="X40" s="28">
        <f>IF(NOT(ISBLANK('On-hand Data'!G21)), 'On-hand Data'!G21/MAX('On-hand Data'!G$2:G$46),"")</f>
        <v>0.3728445522248397</v>
      </c>
      <c r="Y40" s="28">
        <f>IF(NOT(ISBLANK('On-hand Data'!H21)), 'On-hand Data'!H21/MAX('On-hand Data'!H$2:H$46),"")</f>
        <v>0.30337873227341122</v>
      </c>
      <c r="Z40" s="28">
        <f>IF(NOT(ISBLANK('On-hand Data'!I21)), 'On-hand Data'!I21/MAX('On-hand Data'!I$2:I$46),"")</f>
        <v>0.58363076923076929</v>
      </c>
      <c r="AA40" s="28">
        <f>IF(NOT(ISBLANK('On-hand Data'!J21)), 'On-hand Data'!J21/MAX('On-hand Data'!J$2:J$46),"")</f>
        <v>8.0904628576916639E-3</v>
      </c>
      <c r="AB40" s="28">
        <f>IF(NOT(ISBLANK('On-hand Data'!K21)), 'On-hand Data'!K21/MAX('On-hand Data'!K$2:K$46),"")</f>
        <v>1.6758129740685662E-2</v>
      </c>
      <c r="AC40" s="28">
        <f>IF(NOT(ISBLANK('On-hand Data'!L21)), 'On-hand Data'!L21/MAX('On-hand Data'!L$2:L$46),"")</f>
        <v>0.13424559209946865</v>
      </c>
      <c r="AD40" s="28">
        <f>IF(NOT(ISBLANK('On-hand Data'!M21)), 'On-hand Data'!M21/MAX('On-hand Data'!M$2:M$46),"")</f>
        <v>1.7881705734345461E-2</v>
      </c>
      <c r="AE40" s="28">
        <f>IF(NOT(ISBLANK('On-hand Data'!N21)), 'On-hand Data'!N21/MAX('On-hand Data'!N$2:N$46),"")</f>
        <v>1</v>
      </c>
      <c r="AF40" s="28">
        <f>IF(NOT(ISBLANK('On-hand Data'!O21)), 'On-hand Data'!O21/MAX('On-hand Data'!O$2:O$46),"")</f>
        <v>0.8351648351648352</v>
      </c>
      <c r="AG40" s="28">
        <f>IF(NOT(ISBLANK('On-hand Data'!P21)), 'On-hand Data'!P21/MAX('On-hand Data'!P$2:P$46),"")</f>
        <v>0.22857142857142856</v>
      </c>
      <c r="AH40" s="28">
        <f>IF(NOT(ISBLANK('On-hand Data'!Q21)), 'On-hand Data'!Q21/MAX('On-hand Data'!Q$2:Q$46),"")</f>
        <v>0.59231548689951818</v>
      </c>
      <c r="AI40" s="28">
        <f>IF(NOT(ISBLANK('On-hand Data'!R21)), 'On-hand Data'!R21/MAX('On-hand Data'!R$2:R$46),"")</f>
        <v>1.3953488372093023E-2</v>
      </c>
      <c r="AJ40" s="28">
        <f>IF(NOT(ISBLANK('On-hand Data'!S21)), 'On-hand Data'!S21/MAX('On-hand Data'!S$2:S$46),"")</f>
        <v>0.73479492546165071</v>
      </c>
      <c r="AK40" s="28" t="str">
        <f>IF(NOT(ISBLANK('On-hand Data'!T21)), 'On-hand Data'!T21/MAX('On-hand Data'!T$2:T$46),"")</f>
        <v/>
      </c>
    </row>
    <row r="41" spans="1:37">
      <c r="A41" s="18" t="s">
        <v>105</v>
      </c>
      <c r="B41" s="19" t="s">
        <v>106</v>
      </c>
      <c r="C41" s="27"/>
      <c r="D41" s="21">
        <v>8358.14</v>
      </c>
      <c r="E41" s="21">
        <v>2788.0810000000001</v>
      </c>
      <c r="F41" s="21">
        <v>33.357672879372686</v>
      </c>
      <c r="G41" s="22">
        <f>LOG10(D41)</f>
        <v>3.9221096413611187</v>
      </c>
      <c r="H41" s="22">
        <f>LOG10(E41)</f>
        <v>3.4453053868370307</v>
      </c>
      <c r="I41" s="23">
        <v>140.33000000000001</v>
      </c>
      <c r="J41" s="21">
        <v>55129.004737530806</v>
      </c>
      <c r="K41" s="23">
        <v>5.2226813190417669</v>
      </c>
      <c r="L41" s="23">
        <v>2.080945697103914</v>
      </c>
      <c r="M41" s="23">
        <v>14.5</v>
      </c>
      <c r="N41" s="23">
        <v>97</v>
      </c>
      <c r="O41" s="29">
        <v>4.3</v>
      </c>
      <c r="P41" s="30">
        <v>123</v>
      </c>
      <c r="Q41" s="30">
        <v>15951.3</v>
      </c>
      <c r="R41" s="31">
        <v>6.3</v>
      </c>
      <c r="S41" s="27">
        <v>0.73785277281058459</v>
      </c>
      <c r="T41" s="23">
        <v>2.3529519627667699</v>
      </c>
      <c r="U41" s="28">
        <f>IF(NOT(ISBLANK('On-hand Data'!D7)), 'On-hand Data'!D7/MAX('On-hand Data'!D$2:D$46),"")</f>
        <v>0.8182922177611901</v>
      </c>
      <c r="V41" s="28">
        <f>IF(NOT(ISBLANK('On-hand Data'!E7)), 'On-hand Data'!E7/MAX('On-hand Data'!E$2:E$46),"")</f>
        <v>0.77079581695180088</v>
      </c>
      <c r="W41" s="28">
        <f>IF(NOT(ISBLANK('On-hand Data'!F7)), 'On-hand Data'!F7/MAX('On-hand Data'!F$2:F$46),"")</f>
        <v>0.64042459869512081</v>
      </c>
      <c r="X41" s="28">
        <f>IF(NOT(ISBLANK('On-hand Data'!G7)), 'On-hand Data'!G7/MAX('On-hand Data'!G$2:G$46),"")</f>
        <v>0.97807683752322394</v>
      </c>
      <c r="Y41" s="28">
        <f>IF(NOT(ISBLANK('On-hand Data'!H7)), 'On-hand Data'!H7/MAX('On-hand Data'!H$2:H$46),"")</f>
        <v>0.96953717370374326</v>
      </c>
      <c r="Z41" s="28">
        <f>IF(NOT(ISBLANK('On-hand Data'!I7)), 'On-hand Data'!I7/MAX('On-hand Data'!I$2:I$46),"")</f>
        <v>0.79255384615384605</v>
      </c>
      <c r="AA41" s="28">
        <f>IF(NOT(ISBLANK('On-hand Data'!J7)), 'On-hand Data'!J7/MAX('On-hand Data'!J$2:J$46),"")</f>
        <v>5.9663971657357463E-2</v>
      </c>
      <c r="AB41" s="28">
        <f>IF(NOT(ISBLANK('On-hand Data'!K7)), 'On-hand Data'!K7/MAX('On-hand Data'!K$2:K$46),"")</f>
        <v>5.7387560972614098E-2</v>
      </c>
      <c r="AC41" s="28">
        <f>IF(NOT(ISBLANK('On-hand Data'!L7)), 'On-hand Data'!L7/MAX('On-hand Data'!L$2:L$46),"")</f>
        <v>5.6203436508111729E-2</v>
      </c>
      <c r="AD41" s="28">
        <f>IF(NOT(ISBLANK('On-hand Data'!M7)), 'On-hand Data'!M7/MAX('On-hand Data'!M$2:M$46),"")</f>
        <v>3.576341146869106E-2</v>
      </c>
      <c r="AE41" s="28">
        <f>IF(NOT(ISBLANK('On-hand Data'!N7)), 'On-hand Data'!N7/MAX('On-hand Data'!N$2:N$46),"")</f>
        <v>1</v>
      </c>
      <c r="AF41" s="28">
        <f>IF(NOT(ISBLANK('On-hand Data'!O7)), 'On-hand Data'!O7/MAX('On-hand Data'!O$2:O$46),"")</f>
        <v>0.87912087912087911</v>
      </c>
      <c r="AG41" s="28">
        <f>IF(NOT(ISBLANK('On-hand Data'!P7)), 'On-hand Data'!P7/MAX('On-hand Data'!P$2:P$46),"")</f>
        <v>5.7142857142857141E-2</v>
      </c>
      <c r="AH41" s="28">
        <f>IF(NOT(ISBLANK('On-hand Data'!Q7)), 'On-hand Data'!Q7/MAX('On-hand Data'!Q$2:Q$46),"")</f>
        <v>0.64431623136257421</v>
      </c>
      <c r="AI41" s="28">
        <f>IF(NOT(ISBLANK('On-hand Data'!R7)), 'On-hand Data'!R7/MAX('On-hand Data'!R$2:R$46),"")</f>
        <v>0.11627906976744186</v>
      </c>
      <c r="AJ41" s="28">
        <f>IF(NOT(ISBLANK('On-hand Data'!S7)), 'On-hand Data'!S7/MAX('On-hand Data'!S$2:S$46),"")</f>
        <v>0.91009241321115042</v>
      </c>
      <c r="AK41" s="28">
        <f>IF(NOT(ISBLANK('On-hand Data'!T7)), 'On-hand Data'!T7/MAX('On-hand Data'!T$2:T$46),"")</f>
        <v>9.3497137565784884E-5</v>
      </c>
    </row>
    <row r="42" spans="1:37">
      <c r="A42" s="18" t="s">
        <v>50</v>
      </c>
      <c r="B42" s="19" t="s">
        <v>81</v>
      </c>
      <c r="C42" s="27">
        <v>13.733526622044566</v>
      </c>
      <c r="D42" s="21">
        <v>2736.69</v>
      </c>
      <c r="E42" s="21">
        <v>1491.99</v>
      </c>
      <c r="F42" s="21">
        <v>54.518049176194609</v>
      </c>
      <c r="G42" s="22">
        <f>LOG10(D42)</f>
        <v>3.4372256052602088</v>
      </c>
      <c r="H42" s="22">
        <f>LOG10(E42)</f>
        <v>3.1737659123059707</v>
      </c>
      <c r="I42" s="23">
        <v>125.97</v>
      </c>
      <c r="J42" s="21">
        <v>18068.537413692549</v>
      </c>
      <c r="K42" s="23">
        <v>8.3135240477511392</v>
      </c>
      <c r="L42" s="23">
        <v>5.3435704595388103</v>
      </c>
      <c r="M42" s="23">
        <v>0.60000002384185802</v>
      </c>
      <c r="N42" s="23">
        <v>95.754599999999996</v>
      </c>
      <c r="O42" s="24">
        <v>3.4</v>
      </c>
      <c r="P42" s="25">
        <v>124</v>
      </c>
      <c r="Q42" s="25">
        <v>22124.2</v>
      </c>
      <c r="R42" s="26">
        <v>21.5</v>
      </c>
      <c r="S42" s="27"/>
      <c r="T42" s="23">
        <v>8.0752759928133404</v>
      </c>
      <c r="U42" s="28">
        <f>IF(NOT(ISBLANK('On-hand Data'!D2)), 'On-hand Data'!D2/MAX('On-hand Data'!D$2:D$46),"")</f>
        <v>2.8046877088723297E-2</v>
      </c>
      <c r="V42" s="28">
        <f>IF(NOT(ISBLANK('On-hand Data'!E2)), 'On-hand Data'!E2/MAX('On-hand Data'!E$2:E$46),"")</f>
        <v>2.1583782428632233E-2</v>
      </c>
      <c r="W42" s="28">
        <f>IF(NOT(ISBLANK('On-hand Data'!F2)), 'On-hand Data'!F2/MAX('On-hand Data'!F$2:F$46),"")</f>
        <v>0.52321492002603021</v>
      </c>
      <c r="X42" s="28">
        <f>IF(NOT(ISBLANK('On-hand Data'!G2)), 'On-hand Data'!G2/MAX('On-hand Data'!G$2:G$46),"")</f>
        <v>0.60929310966309191</v>
      </c>
      <c r="Y42" s="28">
        <f>IF(NOT(ISBLANK('On-hand Data'!H2)), 'On-hand Data'!H2/MAX('On-hand Data'!H$2:H$46),"")</f>
        <v>0.55115079793170774</v>
      </c>
      <c r="Z42" s="28">
        <f>IF(NOT(ISBLANK('On-hand Data'!I2)), 'On-hand Data'!I2/MAX('On-hand Data'!I$2:I$46),"")</f>
        <v>0.72596923076923081</v>
      </c>
      <c r="AA42" s="28" t="str">
        <f>IF(NOT(ISBLANK('On-hand Data'!J2)), 'On-hand Data'!J2/MAX('On-hand Data'!J$2:J$46),"")</f>
        <v/>
      </c>
      <c r="AB42" s="28" t="str">
        <f>IF(NOT(ISBLANK('On-hand Data'!K2)), 'On-hand Data'!K2/MAX('On-hand Data'!K$2:K$46),"")</f>
        <v/>
      </c>
      <c r="AC42" s="28" t="str">
        <f>IF(NOT(ISBLANK('On-hand Data'!L2)), 'On-hand Data'!L2/MAX('On-hand Data'!L$2:L$46),"")</f>
        <v/>
      </c>
      <c r="AD42" s="28">
        <f>IF(NOT(ISBLANK('On-hand Data'!M2)), 'On-hand Data'!M2/MAX('On-hand Data'!M$2:M$46),"")</f>
        <v>8.8033017386834625E-2</v>
      </c>
      <c r="AE42" s="28">
        <f>IF(NOT(ISBLANK('On-hand Data'!N2)), 'On-hand Data'!N2/MAX('On-hand Data'!N$2:N$46),"")</f>
        <v>1</v>
      </c>
      <c r="AF42" s="28">
        <f>IF(NOT(ISBLANK('On-hand Data'!O2)), 'On-hand Data'!O2/MAX('On-hand Data'!O$2:O$46),"")</f>
        <v>1</v>
      </c>
      <c r="AG42" s="28">
        <f>IF(NOT(ISBLANK('On-hand Data'!P2)), 'On-hand Data'!P2/MAX('On-hand Data'!P$2:P$46),"")</f>
        <v>1.1428571428571429E-2</v>
      </c>
      <c r="AH42" s="28">
        <f>IF(NOT(ISBLANK('On-hand Data'!Q2)), 'On-hand Data'!Q2/MAX('On-hand Data'!Q$2:Q$46),"")</f>
        <v>0.49245817565192213</v>
      </c>
      <c r="AI42" s="28">
        <f>IF(NOT(ISBLANK('On-hand Data'!R2)), 'On-hand Data'!R2/MAX('On-hand Data'!R$2:R$46),"")</f>
        <v>5.5813953488372092E-2</v>
      </c>
      <c r="AJ42" s="28">
        <f>IF(NOT(ISBLANK('On-hand Data'!S2)), 'On-hand Data'!S2/MAX('On-hand Data'!S$2:S$46),"")</f>
        <v>0.79360777434679086</v>
      </c>
      <c r="AK42" s="28">
        <f>IF(NOT(ISBLANK('On-hand Data'!T2)), 'On-hand Data'!T2/MAX('On-hand Data'!T$2:T$46),"")</f>
        <v>1.0159392051531382E-4</v>
      </c>
    </row>
    <row r="43" spans="1:37">
      <c r="A43" s="18" t="s">
        <v>7</v>
      </c>
      <c r="B43" s="19" t="s">
        <v>30</v>
      </c>
      <c r="C43" s="27">
        <v>12.052473991186153</v>
      </c>
      <c r="D43" s="21">
        <v>1000</v>
      </c>
      <c r="E43" s="21">
        <v>362.59</v>
      </c>
      <c r="F43" s="21">
        <v>36.259</v>
      </c>
      <c r="G43" s="22">
        <f>LOG10(D43)</f>
        <v>3</v>
      </c>
      <c r="H43" s="22">
        <f>LOG10(E43)</f>
        <v>2.5594158223609615</v>
      </c>
      <c r="I43" s="23">
        <v>156.83000000000001</v>
      </c>
      <c r="J43" s="21">
        <v>9624.0752145719798</v>
      </c>
      <c r="K43" s="23">
        <v>41.92301248460813</v>
      </c>
      <c r="L43" s="23">
        <v>5.4467292912864878</v>
      </c>
      <c r="M43" s="23">
        <v>72.699996948242202</v>
      </c>
      <c r="N43" s="23">
        <v>7.5545999999999998</v>
      </c>
      <c r="O43" s="24">
        <v>3.3</v>
      </c>
      <c r="P43" s="25">
        <v>129</v>
      </c>
      <c r="Q43" s="25">
        <v>1497.7</v>
      </c>
      <c r="R43" s="26">
        <v>7.4</v>
      </c>
      <c r="S43" s="27">
        <v>0.38243869629141558</v>
      </c>
      <c r="T43" s="23"/>
      <c r="U43" s="28">
        <f>IF(NOT(ISBLANK('On-hand Data'!D17)), 'On-hand Data'!D17/MAX('On-hand Data'!D$2:D$46),"")</f>
        <v>0.13634120494309301</v>
      </c>
      <c r="V43" s="28">
        <f>IF(NOT(ISBLANK('On-hand Data'!E17)), 'On-hand Data'!E17/MAX('On-hand Data'!E$2:E$46),"")</f>
        <v>4.7291532650669613E-2</v>
      </c>
      <c r="W43" s="28">
        <f>IF(NOT(ISBLANK('On-hand Data'!F17)), 'On-hand Data'!F17/MAX('On-hand Data'!F$2:F$46),"")</f>
        <v>0.2358268976853054</v>
      </c>
      <c r="X43" s="28">
        <f>IF(NOT(ISBLANK('On-hand Data'!G17)), 'On-hand Data'!G17/MAX('On-hand Data'!G$2:G$46),"")</f>
        <v>0.78216366867199338</v>
      </c>
      <c r="Y43" s="28">
        <f>IF(NOT(ISBLANK('On-hand Data'!H17)), 'On-hand Data'!H17/MAX('On-hand Data'!H$2:H$46),"")</f>
        <v>0.64293639649086654</v>
      </c>
      <c r="Z43" s="28">
        <f>IF(NOT(ISBLANK('On-hand Data'!I17)), 'On-hand Data'!I17/MAX('On-hand Data'!I$2:I$46),"")</f>
        <v>0.8638769230769231</v>
      </c>
      <c r="AA43" s="28" t="str">
        <f>IF(NOT(ISBLANK('On-hand Data'!J17)), 'On-hand Data'!J17/MAX('On-hand Data'!J$2:J$46),"")</f>
        <v/>
      </c>
      <c r="AB43" s="28" t="str">
        <f>IF(NOT(ISBLANK('On-hand Data'!K17)), 'On-hand Data'!K17/MAX('On-hand Data'!K$2:K$46),"")</f>
        <v/>
      </c>
      <c r="AC43" s="28" t="str">
        <f>IF(NOT(ISBLANK('On-hand Data'!L17)), 'On-hand Data'!L17/MAX('On-hand Data'!L$2:L$46),"")</f>
        <v/>
      </c>
      <c r="AD43" s="28" t="str">
        <f>IF(NOT(ISBLANK('On-hand Data'!M17)), 'On-hand Data'!M17/MAX('On-hand Data'!M$2:M$46),"")</f>
        <v/>
      </c>
      <c r="AE43" s="28">
        <f>IF(NOT(ISBLANK('On-hand Data'!N17)), 'On-hand Data'!N17/MAX('On-hand Data'!N$2:N$46),"")</f>
        <v>0.72900000000000009</v>
      </c>
      <c r="AF43" s="28">
        <f>IF(NOT(ISBLANK('On-hand Data'!O17)), 'On-hand Data'!O17/MAX('On-hand Data'!O$2:O$46),"")</f>
        <v>0.4175824175824176</v>
      </c>
      <c r="AG43" s="28">
        <f>IF(NOT(ISBLANK('On-hand Data'!P17)), 'On-hand Data'!P17/MAX('On-hand Data'!P$2:P$46),"")</f>
        <v>0.19428571428571428</v>
      </c>
      <c r="AH43" s="28">
        <f>IF(NOT(ISBLANK('On-hand Data'!Q17)), 'On-hand Data'!Q17/MAX('On-hand Data'!Q$2:Q$46),"")</f>
        <v>0.16608419325709481</v>
      </c>
      <c r="AI43" s="28">
        <f>IF(NOT(ISBLANK('On-hand Data'!R17)), 'On-hand Data'!R17/MAX('On-hand Data'!R$2:R$46),"")</f>
        <v>0.14883720930232558</v>
      </c>
      <c r="AJ43" s="28">
        <f>IF(NOT(ISBLANK('On-hand Data'!S17)), 'On-hand Data'!S17/MAX('On-hand Data'!S$2:S$46),"")</f>
        <v>0.3679206744195847</v>
      </c>
      <c r="AK43" s="28">
        <f>IF(NOT(ISBLANK('On-hand Data'!T17)), 'On-hand Data'!T17/MAX('On-hand Data'!T$2:T$46),"")</f>
        <v>2.3927463800773959E-4</v>
      </c>
    </row>
    <row r="44" spans="1:37">
      <c r="A44" s="18" t="s">
        <v>33</v>
      </c>
      <c r="B44" s="19" t="s">
        <v>32</v>
      </c>
      <c r="C44" s="27">
        <v>13.664798415843853</v>
      </c>
      <c r="D44" s="21">
        <v>2973.19</v>
      </c>
      <c r="E44" s="21">
        <v>1802.8</v>
      </c>
      <c r="F44" s="21">
        <v>60.635209993306852</v>
      </c>
      <c r="G44" s="22">
        <f>LOG10(D44)</f>
        <v>3.4732226634312875</v>
      </c>
      <c r="H44" s="22">
        <f>LOG10(E44)</f>
        <v>3.25594754939894</v>
      </c>
      <c r="I44" s="23">
        <v>141.87</v>
      </c>
      <c r="J44" s="21">
        <v>201326.94314654125</v>
      </c>
      <c r="K44" s="23">
        <v>17.834278768233393</v>
      </c>
      <c r="L44" s="23">
        <v>1.1297672148111957</v>
      </c>
      <c r="M44" s="23">
        <v>49.700000762939503</v>
      </c>
      <c r="N44" s="23">
        <v>69.654600000000002</v>
      </c>
      <c r="O44" s="24">
        <v>3.8</v>
      </c>
      <c r="P44" s="25">
        <v>140</v>
      </c>
      <c r="Q44" s="25">
        <v>5814.4</v>
      </c>
      <c r="R44" s="26">
        <v>6.4</v>
      </c>
      <c r="S44" s="27">
        <v>0.27742280615595977</v>
      </c>
      <c r="T44" s="23">
        <v>61.029514460784299</v>
      </c>
      <c r="U44" s="28">
        <f>IF(NOT(ISBLANK('On-hand Data'!D20)), 'On-hand Data'!D20/MAX('On-hand Data'!D$2:D$46),"")</f>
        <v>7.9198475620115491E-2</v>
      </c>
      <c r="V44" s="28">
        <f>IF(NOT(ISBLANK('On-hand Data'!E20)), 'On-hand Data'!E20/MAX('On-hand Data'!E$2:E$46),"")</f>
        <v>3.0669338241153001E-2</v>
      </c>
      <c r="W44" s="28">
        <f>IF(NOT(ISBLANK('On-hand Data'!F20)), 'On-hand Data'!F20/MAX('On-hand Data'!F$2:F$46),"")</f>
        <v>0.26328411629337284</v>
      </c>
      <c r="X44" s="28">
        <f>IF(NOT(ISBLANK('On-hand Data'!G20)), 'On-hand Data'!G20/MAX('On-hand Data'!G$2:G$46),"")</f>
        <v>0.72277905299692757</v>
      </c>
      <c r="Y44" s="28">
        <f>IF(NOT(ISBLANK('On-hand Data'!H20)), 'On-hand Data'!H20/MAX('On-hand Data'!H$2:H$46),"")</f>
        <v>0.59226078679944938</v>
      </c>
      <c r="Z44" s="28">
        <f>IF(NOT(ISBLANK('On-hand Data'!I20)), 'On-hand Data'!I20/MAX('On-hand Data'!I$2:I$46),"")</f>
        <v>0.72141538461538468</v>
      </c>
      <c r="AA44" s="28">
        <f>IF(NOT(ISBLANK('On-hand Data'!J20)), 'On-hand Data'!J20/MAX('On-hand Data'!J$2:J$46),"")</f>
        <v>1.6286294600223929E-2</v>
      </c>
      <c r="AB44" s="28">
        <f>IF(NOT(ISBLANK('On-hand Data'!K20)), 'On-hand Data'!K20/MAX('On-hand Data'!K$2:K$46),"")</f>
        <v>7.9560063609397436E-2</v>
      </c>
      <c r="AC44" s="28">
        <f>IF(NOT(ISBLANK('On-hand Data'!L20)), 'On-hand Data'!L20/MAX('On-hand Data'!L$2:L$46),"")</f>
        <v>0.21257639805853706</v>
      </c>
      <c r="AD44" s="28">
        <f>IF(NOT(ISBLANK('On-hand Data'!M20)), 'On-hand Data'!M20/MAX('On-hand Data'!M$2:M$46),"")</f>
        <v>0.12654745798428241</v>
      </c>
      <c r="AE44" s="28">
        <f>IF(NOT(ISBLANK('On-hand Data'!N20)), 'On-hand Data'!N20/MAX('On-hand Data'!N$2:N$46),"")</f>
        <v>0.97799999999999998</v>
      </c>
      <c r="AF44" s="28">
        <f>IF(NOT(ISBLANK('On-hand Data'!O20)), 'On-hand Data'!O20/MAX('On-hand Data'!O$2:O$46),"")</f>
        <v>0.80219780219780223</v>
      </c>
      <c r="AG44" s="28">
        <f>IF(NOT(ISBLANK('On-hand Data'!P20)), 'On-hand Data'!P20/MAX('On-hand Data'!P$2:P$46),"")</f>
        <v>0.22285714285714286</v>
      </c>
      <c r="AH44" s="28">
        <f>IF(NOT(ISBLANK('On-hand Data'!Q20)), 'On-hand Data'!Q20/MAX('On-hand Data'!Q$2:Q$46),"")</f>
        <v>0.31802496708508243</v>
      </c>
      <c r="AI44" s="28">
        <f>IF(NOT(ISBLANK('On-hand Data'!R20)), 'On-hand Data'!R20/MAX('On-hand Data'!R$2:R$46),"")</f>
        <v>0.21860465116279071</v>
      </c>
      <c r="AJ44" s="28">
        <f>IF(NOT(ISBLANK('On-hand Data'!S20)), 'On-hand Data'!S20/MAX('On-hand Data'!S$2:S$46),"")</f>
        <v>0.44389486943680717</v>
      </c>
      <c r="AK44" s="28">
        <f>IF(NOT(ISBLANK('On-hand Data'!T20)), 'On-hand Data'!T20/MAX('On-hand Data'!T$2:T$46),"")</f>
        <v>4.8068947268176586E-2</v>
      </c>
    </row>
    <row r="45" spans="1:37">
      <c r="A45" s="18" t="s">
        <v>78</v>
      </c>
      <c r="B45" s="19" t="s">
        <v>42</v>
      </c>
      <c r="C45" s="27">
        <v>11.304487967414369</v>
      </c>
      <c r="D45" s="21">
        <v>200.52</v>
      </c>
      <c r="E45" s="21">
        <v>144.15</v>
      </c>
      <c r="F45" s="21">
        <v>71.888090963494903</v>
      </c>
      <c r="G45" s="22">
        <f>LOG10(D45)</f>
        <v>2.3021576959410162</v>
      </c>
      <c r="H45" s="22">
        <f>LOG10(E45)</f>
        <v>2.1588146467242266</v>
      </c>
      <c r="I45" s="23">
        <v>107.86</v>
      </c>
      <c r="J45" s="21">
        <v>2667.7087767750845</v>
      </c>
      <c r="K45" s="23">
        <v>27.164314489961601</v>
      </c>
      <c r="L45" s="23">
        <v>3.017416745790598</v>
      </c>
      <c r="M45" s="23">
        <v>71.900001525878906</v>
      </c>
      <c r="N45" s="23">
        <v>8.0546009999999999</v>
      </c>
      <c r="O45" s="24">
        <v>2.6</v>
      </c>
      <c r="P45" s="25">
        <v>152</v>
      </c>
      <c r="Q45" s="25">
        <v>1992.9</v>
      </c>
      <c r="R45" s="26">
        <v>4.3</v>
      </c>
      <c r="S45" s="27">
        <v>0.40351501191158967</v>
      </c>
      <c r="T45" s="23">
        <v>2599.7885214186199</v>
      </c>
      <c r="U45" s="28">
        <f>IF(NOT(ISBLANK('On-hand Data'!D42)), 'On-hand Data'!D42/MAX('On-hand Data'!D$2:D$46),"")</f>
        <v>0.29150282199665095</v>
      </c>
      <c r="V45" s="28">
        <f>IF(NOT(ISBLANK('On-hand Data'!E42)), 'On-hand Data'!E42/MAX('On-hand Data'!E$2:E$46),"")</f>
        <v>0.28995846880690618</v>
      </c>
      <c r="W45" s="28">
        <f>IF(NOT(ISBLANK('On-hand Data'!F42)), 'On-hand Data'!F42/MAX('On-hand Data'!F$2:F$46),"")</f>
        <v>0.67628555430666659</v>
      </c>
      <c r="X45" s="28">
        <f>IF(NOT(ISBLANK('On-hand Data'!G42)), 'On-hand Data'!G42/MAX('On-hand Data'!G$2:G$46),"")</f>
        <v>0.86523698614687294</v>
      </c>
      <c r="Y45" s="28">
        <f>IF(NOT(ISBLANK('On-hand Data'!H42)), 'On-hand Data'!H42/MAX('On-hand Data'!H$2:H$46),"")</f>
        <v>0.855132877165109</v>
      </c>
      <c r="Z45" s="28">
        <f>IF(NOT(ISBLANK('On-hand Data'!I42)), 'On-hand Data'!I42/MAX('On-hand Data'!I$2:I$46),"")</f>
        <v>0.7752</v>
      </c>
      <c r="AA45" s="28">
        <f>IF(NOT(ISBLANK('On-hand Data'!J42)), 'On-hand Data'!J42/MAX('On-hand Data'!J$2:J$46),"")</f>
        <v>4.671355706287706E-2</v>
      </c>
      <c r="AB45" s="28">
        <f>IF(NOT(ISBLANK('On-hand Data'!K42)), 'On-hand Data'!K42/MAX('On-hand Data'!K$2:K$46),"")</f>
        <v>0.19830454814771284</v>
      </c>
      <c r="AC45" s="28">
        <f>IF(NOT(ISBLANK('On-hand Data'!L42)), 'On-hand Data'!L42/MAX('On-hand Data'!L$2:L$46),"")</f>
        <v>0.40713297814293847</v>
      </c>
      <c r="AD45" s="28">
        <f>IF(NOT(ISBLANK('On-hand Data'!M42)), 'On-hand Data'!M42/MAX('On-hand Data'!M$2:M$46),"")</f>
        <v>8.2530955849835878E-3</v>
      </c>
      <c r="AE45" s="28">
        <f>IF(NOT(ISBLANK('On-hand Data'!N42)), 'On-hand Data'!N42/MAX('On-hand Data'!N$2:N$46),"")</f>
        <v>0.95754600000000001</v>
      </c>
      <c r="AF45" s="28">
        <f>IF(NOT(ISBLANK('On-hand Data'!O42)), 'On-hand Data'!O42/MAX('On-hand Data'!O$2:O$46),"")</f>
        <v>0.37362637362637363</v>
      </c>
      <c r="AG45" s="28">
        <f>IF(NOT(ISBLANK('On-hand Data'!P42)), 'On-hand Data'!P42/MAX('On-hand Data'!P$2:P$46),"")</f>
        <v>0.70857142857142852</v>
      </c>
      <c r="AH45" s="28">
        <f>IF(NOT(ISBLANK('On-hand Data'!Q42)), 'On-hand Data'!Q42/MAX('On-hand Data'!Q$2:Q$46),"")</f>
        <v>0.30501202859289589</v>
      </c>
      <c r="AI45" s="28">
        <f>IF(NOT(ISBLANK('On-hand Data'!R42)), 'On-hand Data'!R42/MAX('On-hand Data'!R$2:R$46),"")</f>
        <v>1</v>
      </c>
      <c r="AJ45" s="28" t="str">
        <f>IF(NOT(ISBLANK('On-hand Data'!S42)), 'On-hand Data'!S42/MAX('On-hand Data'!S$2:S$46),"")</f>
        <v/>
      </c>
      <c r="AK45" s="28">
        <f>IF(NOT(ISBLANK('On-hand Data'!T42)), 'On-hand Data'!T42/MAX('On-hand Data'!T$2:T$46),"")</f>
        <v>6.8058425519434453E-4</v>
      </c>
    </row>
    <row r="46" spans="1:37">
      <c r="A46" s="33" t="s">
        <v>80</v>
      </c>
      <c r="B46" s="34" t="s">
        <v>9</v>
      </c>
      <c r="C46" s="35">
        <v>12.915507427682607</v>
      </c>
      <c r="D46" s="36">
        <v>910.77</v>
      </c>
      <c r="E46" s="36">
        <v>708</v>
      </c>
      <c r="F46" s="36">
        <v>77.736420830725649</v>
      </c>
      <c r="G46" s="22">
        <f>LOG10(D46)</f>
        <v>2.959408716882681</v>
      </c>
      <c r="H46" s="22">
        <f>LOG10(E46)</f>
        <v>2.8500332576897689</v>
      </c>
      <c r="I46" s="37">
        <v>108.69</v>
      </c>
      <c r="J46" s="36">
        <v>58746.982233634961</v>
      </c>
      <c r="K46" s="37">
        <v>20.235715741535355</v>
      </c>
      <c r="L46" s="37">
        <v>4.2701274487673828</v>
      </c>
      <c r="M46" s="37"/>
      <c r="N46" s="37">
        <v>34.4</v>
      </c>
      <c r="O46" s="38">
        <v>2.7</v>
      </c>
      <c r="P46" s="39">
        <v>175</v>
      </c>
      <c r="Q46" s="39">
        <v>5932.8</v>
      </c>
      <c r="R46" s="40">
        <v>8</v>
      </c>
      <c r="S46" s="35">
        <v>0.5418999327408659</v>
      </c>
      <c r="T46" s="37">
        <v>158.552641666667</v>
      </c>
      <c r="U46" s="28">
        <f>IF(NOT(ISBLANK('On-hand Data'!D30)), 'On-hand Data'!D30/MAX('On-hand Data'!D$2:D$46),"")</f>
        <v>0.28756277420692822</v>
      </c>
      <c r="V46" s="28">
        <f>IF(NOT(ISBLANK('On-hand Data'!E30)), 'On-hand Data'!E30/MAX('On-hand Data'!E$2:E$46),"")</f>
        <v>0.42171379818988519</v>
      </c>
      <c r="W46" s="28">
        <f>IF(NOT(ISBLANK('On-hand Data'!F30)), 'On-hand Data'!F30/MAX('On-hand Data'!F$2:F$46),"")</f>
        <v>0.99706213359948748</v>
      </c>
      <c r="X46" s="28">
        <f>IF(NOT(ISBLANK('On-hand Data'!G30)), 'On-hand Data'!G30/MAX('On-hand Data'!G$2:G$46),"")</f>
        <v>0.86374926418863118</v>
      </c>
      <c r="Y46" s="28">
        <f>IF(NOT(ISBLANK('On-hand Data'!H30)), 'On-hand Data'!H30/MAX('On-hand Data'!H$2:H$46),"")</f>
        <v>0.8989655800186177</v>
      </c>
      <c r="Z46" s="28">
        <f>IF(NOT(ISBLANK('On-hand Data'!I30)), 'On-hand Data'!I30/MAX('On-hand Data'!I$2:I$46),"")</f>
        <v>0.89766153846153851</v>
      </c>
      <c r="AA46" s="28">
        <f>IF(NOT(ISBLANK('On-hand Data'!J30)), 'On-hand Data'!J30/MAX('On-hand Data'!J$2:J$46),"")</f>
        <v>1.1996734450649841E-2</v>
      </c>
      <c r="AB46" s="28">
        <f>IF(NOT(ISBLANK('On-hand Data'!K30)), 'On-hand Data'!K30/MAX('On-hand Data'!K$2:K$46),"")</f>
        <v>0.11186162765741278</v>
      </c>
      <c r="AC46" s="28">
        <f>IF(NOT(ISBLANK('On-hand Data'!L30)), 'On-hand Data'!L30/MAX('On-hand Data'!L$2:L$46),"")</f>
        <v>9.9048543589617954E-2</v>
      </c>
      <c r="AD46" s="28">
        <f>IF(NOT(ISBLANK('On-hand Data'!M30)), 'On-hand Data'!M30/MAX('On-hand Data'!M$2:M$46),"")</f>
        <v>0.33287485252810078</v>
      </c>
      <c r="AE46" s="28">
        <f>IF(NOT(ISBLANK('On-hand Data'!N30)), 'On-hand Data'!N30/MAX('On-hand Data'!N$2:N$46),"")</f>
        <v>1</v>
      </c>
      <c r="AF46" s="28">
        <f>IF(NOT(ISBLANK('On-hand Data'!O30)), 'On-hand Data'!O30/MAX('On-hand Data'!O$2:O$46),"")</f>
        <v>0.31868131868131866</v>
      </c>
      <c r="AG46" s="28">
        <f>IF(NOT(ISBLANK('On-hand Data'!P30)), 'On-hand Data'!P30/MAX('On-hand Data'!P$2:P$46),"")</f>
        <v>0.43428571428571427</v>
      </c>
      <c r="AH46" s="28">
        <f>IF(NOT(ISBLANK('On-hand Data'!Q30)), 'On-hand Data'!Q30/MAX('On-hand Data'!Q$2:Q$46),"")</f>
        <v>0.33741822969442548</v>
      </c>
      <c r="AI46" s="28">
        <f>IF(NOT(ISBLANK('On-hand Data'!R30)), 'On-hand Data'!R30/MAX('On-hand Data'!R$2:R$46),"")</f>
        <v>0.3116279069767442</v>
      </c>
      <c r="AJ46" s="28">
        <f>IF(NOT(ISBLANK('On-hand Data'!S30)), 'On-hand Data'!S30/MAX('On-hand Data'!S$2:S$46),"")</f>
        <v>0.35075374996978181</v>
      </c>
      <c r="AK46" s="28">
        <f>IF(NOT(ISBLANK('On-hand Data'!T30)), 'On-hand Data'!T30/MAX('On-hand Data'!T$2:T$46),"")</f>
        <v>1.5102273545065421E-2</v>
      </c>
    </row>
  </sheetData>
  <autoFilter ref="A1:AK46" xr:uid="{BE18EDCD-D8D0-4B09-8DA3-9F8292CBA440}">
    <sortState xmlns:xlrd2="http://schemas.microsoft.com/office/spreadsheetml/2017/richdata2" ref="A2:AK46">
      <sortCondition ref="P1:P46"/>
    </sortState>
  </autoFilter>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zoomScaleNormal="100" workbookViewId="0">
      <pane xSplit="2" ySplit="1" topLeftCell="E14" activePane="bottomRight" state="frozen"/>
      <selection pane="topRight" activeCell="C1" sqref="C1"/>
      <selection pane="bottomLeft" activeCell="A2" sqref="A2"/>
      <selection pane="bottomRight" activeCell="E17" sqref="E17"/>
    </sheetView>
  </sheetViews>
  <sheetFormatPr defaultColWidth="8.6640625" defaultRowHeight="11.25"/>
  <cols>
    <col min="1" max="1" width="10.86328125" style="2" bestFit="1" customWidth="1"/>
    <col min="2" max="2" width="36.86328125" style="2" bestFit="1" customWidth="1"/>
    <col min="3" max="3" width="12.1328125" style="2" bestFit="1" customWidth="1"/>
    <col min="4" max="4" width="18.33203125" style="3" bestFit="1" customWidth="1"/>
    <col min="5" max="5" width="100.53125" style="2" customWidth="1"/>
    <col min="6" max="16384" width="8.6640625" style="1"/>
  </cols>
  <sheetData>
    <row r="1" spans="1:5">
      <c r="A1" s="42" t="s">
        <v>94</v>
      </c>
      <c r="B1" s="43" t="s">
        <v>205</v>
      </c>
      <c r="C1" s="43" t="s">
        <v>163</v>
      </c>
      <c r="D1" s="44" t="s">
        <v>164</v>
      </c>
      <c r="E1" s="45" t="s">
        <v>206</v>
      </c>
    </row>
    <row r="2" spans="1:5">
      <c r="A2" s="46" t="s">
        <v>109</v>
      </c>
      <c r="B2" s="47" t="s">
        <v>37</v>
      </c>
      <c r="C2" s="47"/>
      <c r="D2" s="48"/>
      <c r="E2" s="49"/>
    </row>
    <row r="3" spans="1:5">
      <c r="A3" s="50" t="s">
        <v>110</v>
      </c>
      <c r="B3" s="51" t="s">
        <v>97</v>
      </c>
      <c r="C3" s="51"/>
      <c r="D3" s="52"/>
      <c r="E3" s="53"/>
    </row>
    <row r="4" spans="1:5" ht="22.5">
      <c r="A4" s="54" t="s">
        <v>111</v>
      </c>
      <c r="B4" s="55" t="s">
        <v>152</v>
      </c>
      <c r="C4" s="55" t="s">
        <v>95</v>
      </c>
      <c r="D4" s="56" t="s">
        <v>179</v>
      </c>
      <c r="E4" s="57" t="s">
        <v>96</v>
      </c>
    </row>
    <row r="5" spans="1:5" ht="22.5">
      <c r="A5" s="50" t="s">
        <v>112</v>
      </c>
      <c r="B5" s="51" t="s">
        <v>148</v>
      </c>
      <c r="C5" s="51" t="s">
        <v>165</v>
      </c>
      <c r="D5" s="52" t="s">
        <v>167</v>
      </c>
      <c r="E5" s="53" t="s">
        <v>3</v>
      </c>
    </row>
    <row r="6" spans="1:5" ht="78.75">
      <c r="A6" s="54" t="s">
        <v>113</v>
      </c>
      <c r="B6" s="55" t="s">
        <v>149</v>
      </c>
      <c r="C6" s="55" t="s">
        <v>165</v>
      </c>
      <c r="D6" s="56" t="s">
        <v>168</v>
      </c>
      <c r="E6" s="57" t="s">
        <v>114</v>
      </c>
    </row>
    <row r="7" spans="1:5" ht="78.75">
      <c r="A7" s="50" t="s">
        <v>115</v>
      </c>
      <c r="B7" s="51" t="s">
        <v>150</v>
      </c>
      <c r="C7" s="51" t="s">
        <v>165</v>
      </c>
      <c r="D7" s="52" t="s">
        <v>169</v>
      </c>
      <c r="E7" s="53" t="s">
        <v>72</v>
      </c>
    </row>
    <row r="8" spans="1:5">
      <c r="A8" s="58" t="s">
        <v>143</v>
      </c>
      <c r="B8" s="59" t="s">
        <v>203</v>
      </c>
      <c r="C8" s="55"/>
      <c r="D8" s="56"/>
      <c r="E8" s="57"/>
    </row>
    <row r="9" spans="1:5">
      <c r="A9" s="60" t="s">
        <v>144</v>
      </c>
      <c r="B9" s="61" t="s">
        <v>204</v>
      </c>
      <c r="C9" s="51"/>
      <c r="D9" s="52"/>
      <c r="E9" s="53"/>
    </row>
    <row r="10" spans="1:5" ht="33.75">
      <c r="A10" s="54" t="s">
        <v>116</v>
      </c>
      <c r="B10" s="55" t="s">
        <v>25</v>
      </c>
      <c r="C10" s="55" t="s">
        <v>165</v>
      </c>
      <c r="D10" s="56" t="s">
        <v>170</v>
      </c>
      <c r="E10" s="57" t="s">
        <v>62</v>
      </c>
    </row>
    <row r="11" spans="1:5" ht="56.25">
      <c r="A11" s="50" t="s">
        <v>122</v>
      </c>
      <c r="B11" s="51" t="s">
        <v>153</v>
      </c>
      <c r="C11" s="51" t="s">
        <v>165</v>
      </c>
      <c r="D11" s="52" t="s">
        <v>171</v>
      </c>
      <c r="E11" s="53" t="s">
        <v>45</v>
      </c>
    </row>
    <row r="12" spans="1:5" ht="56.25">
      <c r="A12" s="54" t="s">
        <v>123</v>
      </c>
      <c r="B12" s="55" t="s">
        <v>154</v>
      </c>
      <c r="C12" s="55" t="s">
        <v>165</v>
      </c>
      <c r="D12" s="56" t="s">
        <v>172</v>
      </c>
      <c r="E12" s="57" t="s">
        <v>92</v>
      </c>
    </row>
    <row r="13" spans="1:5" ht="67.5">
      <c r="A13" s="50" t="s">
        <v>124</v>
      </c>
      <c r="B13" s="51" t="s">
        <v>155</v>
      </c>
      <c r="C13" s="51" t="s">
        <v>165</v>
      </c>
      <c r="D13" s="52" t="s">
        <v>173</v>
      </c>
      <c r="E13" s="53" t="s">
        <v>66</v>
      </c>
    </row>
    <row r="14" spans="1:5" ht="33.75">
      <c r="A14" s="54" t="s">
        <v>127</v>
      </c>
      <c r="B14" s="55" t="s">
        <v>151</v>
      </c>
      <c r="C14" s="55" t="s">
        <v>165</v>
      </c>
      <c r="D14" s="56" t="s">
        <v>174</v>
      </c>
      <c r="E14" s="57" t="s">
        <v>101</v>
      </c>
    </row>
    <row r="15" spans="1:5" ht="22.5">
      <c r="A15" s="50" t="s">
        <v>125</v>
      </c>
      <c r="B15" s="51" t="s">
        <v>147</v>
      </c>
      <c r="C15" s="51" t="s">
        <v>165</v>
      </c>
      <c r="D15" s="52" t="s">
        <v>175</v>
      </c>
      <c r="E15" s="53" t="s">
        <v>6</v>
      </c>
    </row>
    <row r="16" spans="1:5" ht="56.25">
      <c r="A16" s="54" t="s">
        <v>117</v>
      </c>
      <c r="B16" s="55" t="s">
        <v>156</v>
      </c>
      <c r="C16" s="55" t="s">
        <v>166</v>
      </c>
      <c r="D16" s="56" t="s">
        <v>178</v>
      </c>
      <c r="E16" s="62" t="s">
        <v>98</v>
      </c>
    </row>
    <row r="17" spans="1:5" ht="78.75">
      <c r="A17" s="50" t="s">
        <v>126</v>
      </c>
      <c r="B17" s="51" t="s">
        <v>157</v>
      </c>
      <c r="C17" s="51" t="s">
        <v>166</v>
      </c>
      <c r="D17" s="52" t="s">
        <v>178</v>
      </c>
      <c r="E17" s="63" t="s">
        <v>99</v>
      </c>
    </row>
    <row r="18" spans="1:5" ht="78.75">
      <c r="A18" s="54" t="s">
        <v>118</v>
      </c>
      <c r="B18" s="55" t="s">
        <v>158</v>
      </c>
      <c r="C18" s="55" t="s">
        <v>166</v>
      </c>
      <c r="D18" s="56" t="s">
        <v>178</v>
      </c>
      <c r="E18" s="62" t="s">
        <v>100</v>
      </c>
    </row>
    <row r="19" spans="1:5" ht="22.5">
      <c r="A19" s="50" t="s">
        <v>119</v>
      </c>
      <c r="B19" s="51" t="s">
        <v>159</v>
      </c>
      <c r="C19" s="51" t="s">
        <v>166</v>
      </c>
      <c r="D19" s="52" t="s">
        <v>178</v>
      </c>
      <c r="E19" s="63" t="s">
        <v>102</v>
      </c>
    </row>
    <row r="20" spans="1:5" ht="67.5">
      <c r="A20" s="54" t="s">
        <v>121</v>
      </c>
      <c r="B20" s="64" t="s">
        <v>162</v>
      </c>
      <c r="C20" s="55" t="s">
        <v>165</v>
      </c>
      <c r="D20" s="56" t="s">
        <v>176</v>
      </c>
      <c r="E20" s="65" t="s">
        <v>161</v>
      </c>
    </row>
    <row r="21" spans="1:5" ht="33.75">
      <c r="A21" s="50" t="s">
        <v>120</v>
      </c>
      <c r="B21" s="51" t="s">
        <v>160</v>
      </c>
      <c r="C21" s="51" t="s">
        <v>165</v>
      </c>
      <c r="D21" s="52" t="s">
        <v>177</v>
      </c>
      <c r="E21" s="53" t="s">
        <v>39</v>
      </c>
    </row>
    <row r="22" spans="1:5">
      <c r="A22" s="58" t="s">
        <v>180</v>
      </c>
      <c r="B22" s="59" t="s">
        <v>183</v>
      </c>
      <c r="C22" s="55"/>
      <c r="D22" s="56"/>
      <c r="E22" s="57"/>
    </row>
    <row r="23" spans="1:5">
      <c r="A23" s="60" t="s">
        <v>181</v>
      </c>
      <c r="B23" s="61" t="s">
        <v>184</v>
      </c>
      <c r="C23" s="51"/>
      <c r="D23" s="52"/>
      <c r="E23" s="53"/>
    </row>
    <row r="24" spans="1:5">
      <c r="A24" s="58" t="s">
        <v>182</v>
      </c>
      <c r="B24" s="59" t="s">
        <v>185</v>
      </c>
      <c r="C24" s="55"/>
      <c r="D24" s="56"/>
      <c r="E24" s="57"/>
    </row>
    <row r="25" spans="1:5">
      <c r="A25" s="60" t="s">
        <v>128</v>
      </c>
      <c r="B25" s="61" t="s">
        <v>186</v>
      </c>
      <c r="C25" s="51"/>
      <c r="D25" s="52"/>
      <c r="E25" s="53"/>
    </row>
    <row r="26" spans="1:5">
      <c r="A26" s="58" t="s">
        <v>129</v>
      </c>
      <c r="B26" s="59" t="s">
        <v>187</v>
      </c>
      <c r="C26" s="55"/>
      <c r="D26" s="56"/>
      <c r="E26" s="57"/>
    </row>
    <row r="27" spans="1:5">
      <c r="A27" s="60" t="s">
        <v>130</v>
      </c>
      <c r="B27" s="61" t="s">
        <v>188</v>
      </c>
      <c r="C27" s="51"/>
      <c r="D27" s="52"/>
      <c r="E27" s="53"/>
    </row>
    <row r="28" spans="1:5">
      <c r="A28" s="58" t="s">
        <v>145</v>
      </c>
      <c r="B28" s="59" t="s">
        <v>189</v>
      </c>
      <c r="C28" s="55"/>
      <c r="D28" s="56"/>
      <c r="E28" s="57"/>
    </row>
    <row r="29" spans="1:5">
      <c r="A29" s="60" t="s">
        <v>146</v>
      </c>
      <c r="B29" s="61" t="s">
        <v>190</v>
      </c>
      <c r="C29" s="51"/>
      <c r="D29" s="52"/>
      <c r="E29" s="53"/>
    </row>
    <row r="30" spans="1:5">
      <c r="A30" s="58" t="s">
        <v>131</v>
      </c>
      <c r="B30" s="59" t="s">
        <v>191</v>
      </c>
      <c r="C30" s="55"/>
      <c r="D30" s="56"/>
      <c r="E30" s="57"/>
    </row>
    <row r="31" spans="1:5">
      <c r="A31" s="60" t="s">
        <v>132</v>
      </c>
      <c r="B31" s="61" t="s">
        <v>192</v>
      </c>
      <c r="C31" s="51"/>
      <c r="D31" s="52"/>
      <c r="E31" s="53"/>
    </row>
    <row r="32" spans="1:5">
      <c r="A32" s="58" t="s">
        <v>133</v>
      </c>
      <c r="B32" s="59" t="s">
        <v>193</v>
      </c>
      <c r="C32" s="55"/>
      <c r="D32" s="56"/>
      <c r="E32" s="57"/>
    </row>
    <row r="33" spans="1:5">
      <c r="A33" s="60" t="s">
        <v>134</v>
      </c>
      <c r="B33" s="61" t="s">
        <v>194</v>
      </c>
      <c r="C33" s="51"/>
      <c r="D33" s="52"/>
      <c r="E33" s="53"/>
    </row>
    <row r="34" spans="1:5">
      <c r="A34" s="58" t="s">
        <v>135</v>
      </c>
      <c r="B34" s="59" t="s">
        <v>195</v>
      </c>
      <c r="C34" s="55"/>
      <c r="D34" s="56"/>
      <c r="E34" s="57"/>
    </row>
    <row r="35" spans="1:5">
      <c r="A35" s="60" t="s">
        <v>136</v>
      </c>
      <c r="B35" s="61" t="s">
        <v>196</v>
      </c>
      <c r="C35" s="51"/>
      <c r="D35" s="52"/>
      <c r="E35" s="53"/>
    </row>
    <row r="36" spans="1:5">
      <c r="A36" s="58" t="s">
        <v>137</v>
      </c>
      <c r="B36" s="59" t="s">
        <v>197</v>
      </c>
      <c r="C36" s="55"/>
      <c r="D36" s="56"/>
      <c r="E36" s="57"/>
    </row>
    <row r="37" spans="1:5">
      <c r="A37" s="60" t="s">
        <v>138</v>
      </c>
      <c r="B37" s="61" t="s">
        <v>198</v>
      </c>
      <c r="C37" s="51"/>
      <c r="D37" s="52"/>
      <c r="E37" s="53"/>
    </row>
    <row r="38" spans="1:5">
      <c r="A38" s="58" t="s">
        <v>139</v>
      </c>
      <c r="B38" s="59" t="s">
        <v>199</v>
      </c>
      <c r="C38" s="55"/>
      <c r="D38" s="56"/>
      <c r="E38" s="57"/>
    </row>
    <row r="39" spans="1:5">
      <c r="A39" s="60" t="s">
        <v>140</v>
      </c>
      <c r="B39" s="61" t="s">
        <v>200</v>
      </c>
      <c r="C39" s="51"/>
      <c r="D39" s="52"/>
      <c r="E39" s="53"/>
    </row>
    <row r="40" spans="1:5">
      <c r="A40" s="58" t="s">
        <v>141</v>
      </c>
      <c r="B40" s="59" t="s">
        <v>201</v>
      </c>
      <c r="C40" s="55"/>
      <c r="D40" s="56"/>
      <c r="E40" s="57"/>
    </row>
    <row r="41" spans="1:5">
      <c r="A41" s="66" t="s">
        <v>142</v>
      </c>
      <c r="B41" s="67" t="s">
        <v>202</v>
      </c>
      <c r="C41" s="5"/>
      <c r="D41" s="4"/>
      <c r="E41" s="6"/>
    </row>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D206-ECF5-4767-84C6-0D404B482A0D}">
  <dimension ref="C5:M51"/>
  <sheetViews>
    <sheetView topLeftCell="A4" workbookViewId="0">
      <selection activeCell="J40" sqref="J40"/>
    </sheetView>
  </sheetViews>
  <sheetFormatPr defaultRowHeight="13.5"/>
  <cols>
    <col min="6" max="6" width="11.46484375" bestFit="1" customWidth="1"/>
    <col min="8" max="8" width="15.6640625" bestFit="1" customWidth="1"/>
    <col min="10" max="10" width="17.3984375" bestFit="1" customWidth="1"/>
    <col min="12" max="12" width="14" bestFit="1" customWidth="1"/>
  </cols>
  <sheetData>
    <row r="5" spans="3:13">
      <c r="C5" t="s">
        <v>207</v>
      </c>
    </row>
    <row r="6" spans="3:13">
      <c r="C6" t="s">
        <v>208</v>
      </c>
      <c r="D6" s="79" t="s">
        <v>112</v>
      </c>
      <c r="E6" s="79"/>
      <c r="F6" s="74" t="s">
        <v>113</v>
      </c>
      <c r="G6" s="75"/>
      <c r="H6" s="76" t="s">
        <v>115</v>
      </c>
      <c r="I6" s="77"/>
      <c r="J6" s="78" t="s">
        <v>126</v>
      </c>
      <c r="K6" s="78"/>
      <c r="L6" s="80" t="s">
        <v>125</v>
      </c>
      <c r="M6" s="81"/>
    </row>
    <row r="7" spans="3:13">
      <c r="C7">
        <v>1</v>
      </c>
      <c r="D7" s="68" t="s">
        <v>27</v>
      </c>
      <c r="E7" s="69">
        <v>9388.2109999999993</v>
      </c>
      <c r="F7" s="71" t="s">
        <v>27</v>
      </c>
      <c r="G7" s="70">
        <v>5145.53</v>
      </c>
      <c r="H7" s="87" t="s">
        <v>52</v>
      </c>
      <c r="I7" s="72">
        <v>80.613948987993624</v>
      </c>
      <c r="J7" s="68" t="s">
        <v>85</v>
      </c>
      <c r="K7" s="73">
        <v>2</v>
      </c>
      <c r="L7" s="18" t="s">
        <v>4</v>
      </c>
      <c r="M7" s="23">
        <v>100</v>
      </c>
    </row>
    <row r="8" spans="3:13">
      <c r="C8">
        <v>2</v>
      </c>
      <c r="D8" s="18" t="s">
        <v>54</v>
      </c>
      <c r="E8" s="21">
        <v>9147.42</v>
      </c>
      <c r="F8" s="18" t="s">
        <v>54</v>
      </c>
      <c r="G8" s="21">
        <v>4054.37</v>
      </c>
      <c r="H8" s="18" t="s">
        <v>47</v>
      </c>
      <c r="I8" s="21">
        <v>80.377115975849165</v>
      </c>
      <c r="J8" s="18" t="s">
        <v>93</v>
      </c>
      <c r="K8" s="25">
        <v>5</v>
      </c>
      <c r="L8" s="18" t="s">
        <v>84</v>
      </c>
      <c r="M8" s="23">
        <v>100</v>
      </c>
    </row>
    <row r="9" spans="3:13">
      <c r="C9">
        <v>3</v>
      </c>
      <c r="D9" s="84" t="s">
        <v>38</v>
      </c>
      <c r="E9" s="21">
        <v>9093.51</v>
      </c>
      <c r="F9" s="83" t="s">
        <v>68</v>
      </c>
      <c r="G9" s="21">
        <v>3966.1529999999998</v>
      </c>
      <c r="H9" s="86" t="s">
        <v>10</v>
      </c>
      <c r="I9" s="21">
        <v>79.830020855830981</v>
      </c>
      <c r="J9" s="18" t="s">
        <v>59</v>
      </c>
      <c r="K9" s="25">
        <v>6</v>
      </c>
      <c r="L9" s="18" t="s">
        <v>27</v>
      </c>
      <c r="M9" s="23">
        <v>100</v>
      </c>
    </row>
    <row r="10" spans="3:13">
      <c r="C10">
        <v>4</v>
      </c>
      <c r="D10" s="18" t="s">
        <v>105</v>
      </c>
      <c r="E10" s="21">
        <v>8358.14</v>
      </c>
      <c r="F10" s="18" t="s">
        <v>105</v>
      </c>
      <c r="G10" s="21">
        <v>2788.0810000000001</v>
      </c>
      <c r="H10" s="18" t="s">
        <v>80</v>
      </c>
      <c r="I10" s="21">
        <v>77.736420830725649</v>
      </c>
      <c r="J10" s="18" t="s">
        <v>54</v>
      </c>
      <c r="K10" s="25">
        <v>7</v>
      </c>
      <c r="L10" s="18" t="s">
        <v>29</v>
      </c>
      <c r="M10" s="23">
        <v>100</v>
      </c>
    </row>
    <row r="11" spans="3:13">
      <c r="C11">
        <v>5</v>
      </c>
      <c r="D11" s="83" t="s">
        <v>68</v>
      </c>
      <c r="E11" s="21">
        <v>7682.3</v>
      </c>
      <c r="F11" s="18" t="s">
        <v>47</v>
      </c>
      <c r="G11" s="21">
        <v>2169.9409999999998</v>
      </c>
      <c r="H11" s="18" t="s">
        <v>78</v>
      </c>
      <c r="I11" s="21">
        <v>71.888090963494903</v>
      </c>
      <c r="J11" s="18" t="s">
        <v>8</v>
      </c>
      <c r="K11" s="25">
        <v>9</v>
      </c>
      <c r="L11" s="18" t="s">
        <v>47</v>
      </c>
      <c r="M11" s="23">
        <v>100</v>
      </c>
    </row>
    <row r="12" spans="3:13">
      <c r="C12">
        <v>6</v>
      </c>
      <c r="D12" s="18" t="s">
        <v>33</v>
      </c>
      <c r="E12" s="21">
        <v>2973.19</v>
      </c>
      <c r="F12" s="18" t="s">
        <v>33</v>
      </c>
      <c r="G12" s="21">
        <v>1802.8</v>
      </c>
      <c r="H12" s="18" t="s">
        <v>8</v>
      </c>
      <c r="I12" s="21">
        <v>71.302442855371382</v>
      </c>
      <c r="J12" s="83" t="s">
        <v>68</v>
      </c>
      <c r="K12" s="25">
        <v>10</v>
      </c>
      <c r="L12" s="18" t="s">
        <v>43</v>
      </c>
      <c r="M12" s="23">
        <v>100</v>
      </c>
    </row>
    <row r="13" spans="3:13">
      <c r="C13">
        <v>7</v>
      </c>
      <c r="D13" s="18" t="s">
        <v>50</v>
      </c>
      <c r="E13" s="21">
        <v>2736.69</v>
      </c>
      <c r="F13" s="85" t="s">
        <v>52</v>
      </c>
      <c r="G13" s="21">
        <v>1732.95</v>
      </c>
      <c r="H13" s="82" t="s">
        <v>84</v>
      </c>
      <c r="I13" s="21">
        <v>71.247324449354409</v>
      </c>
      <c r="J13" s="18" t="s">
        <v>87</v>
      </c>
      <c r="K13" s="25">
        <v>12</v>
      </c>
      <c r="L13" s="18" t="s">
        <v>34</v>
      </c>
      <c r="M13" s="23">
        <v>100</v>
      </c>
    </row>
    <row r="14" spans="3:13">
      <c r="C14">
        <v>8</v>
      </c>
      <c r="D14" s="18" t="s">
        <v>47</v>
      </c>
      <c r="E14" s="21">
        <v>2699.7</v>
      </c>
      <c r="F14" s="18" t="s">
        <v>50</v>
      </c>
      <c r="G14" s="21">
        <v>1491.99</v>
      </c>
      <c r="H14" s="18" t="s">
        <v>58</v>
      </c>
      <c r="I14" s="21">
        <v>63.999742533470652</v>
      </c>
      <c r="J14" s="18" t="s">
        <v>91</v>
      </c>
      <c r="K14" s="25">
        <v>13</v>
      </c>
      <c r="L14" s="18" t="s">
        <v>58</v>
      </c>
      <c r="M14" s="23">
        <v>100</v>
      </c>
    </row>
    <row r="15" spans="3:13">
      <c r="C15">
        <v>9</v>
      </c>
      <c r="D15" s="85" t="s">
        <v>52</v>
      </c>
      <c r="E15" s="21">
        <v>2149.69</v>
      </c>
      <c r="F15" s="18" t="s">
        <v>103</v>
      </c>
      <c r="G15" s="21">
        <v>1067.05</v>
      </c>
      <c r="H15" s="18" t="s">
        <v>43</v>
      </c>
      <c r="I15" s="21">
        <v>63.126454615981373</v>
      </c>
      <c r="J15" s="18" t="s">
        <v>38</v>
      </c>
      <c r="K15" s="30">
        <v>15</v>
      </c>
      <c r="L15" s="18" t="s">
        <v>19</v>
      </c>
      <c r="M15" s="23">
        <v>100</v>
      </c>
    </row>
    <row r="16" spans="3:13">
      <c r="C16">
        <v>10</v>
      </c>
      <c r="D16" s="18" t="s">
        <v>103</v>
      </c>
      <c r="E16" s="21">
        <v>1943.95</v>
      </c>
      <c r="F16" s="86" t="s">
        <v>10</v>
      </c>
      <c r="G16" s="21">
        <v>968.41</v>
      </c>
      <c r="H16" s="18" t="s">
        <v>33</v>
      </c>
      <c r="I16" s="21">
        <v>60.635209993306852</v>
      </c>
      <c r="J16" s="18" t="s">
        <v>88</v>
      </c>
      <c r="K16" s="25">
        <v>19</v>
      </c>
      <c r="L16" s="18" t="s">
        <v>89</v>
      </c>
      <c r="M16" s="23">
        <v>100</v>
      </c>
    </row>
    <row r="17" spans="3:13">
      <c r="C17">
        <v>11</v>
      </c>
      <c r="D17" s="18" t="s">
        <v>60</v>
      </c>
      <c r="E17" s="21">
        <v>1811.57</v>
      </c>
      <c r="F17" s="18" t="s">
        <v>80</v>
      </c>
      <c r="G17" s="21">
        <v>708</v>
      </c>
      <c r="H17" s="18" t="s">
        <v>29</v>
      </c>
      <c r="I17" s="21">
        <v>57.957923622227305</v>
      </c>
      <c r="J17" s="18" t="s">
        <v>57</v>
      </c>
      <c r="K17" s="25">
        <v>20</v>
      </c>
      <c r="L17" s="18" t="s">
        <v>55</v>
      </c>
      <c r="M17" s="23">
        <v>100</v>
      </c>
    </row>
    <row r="18" spans="3:13">
      <c r="C18">
        <v>12</v>
      </c>
      <c r="D18" s="18" t="s">
        <v>76</v>
      </c>
      <c r="E18" s="21">
        <v>1280</v>
      </c>
      <c r="F18" s="84" t="s">
        <v>38</v>
      </c>
      <c r="G18" s="21">
        <v>652.51</v>
      </c>
      <c r="H18" s="18" t="s">
        <v>103</v>
      </c>
      <c r="I18" s="21">
        <v>54.89081509298078</v>
      </c>
      <c r="J18" s="18" t="s">
        <v>24</v>
      </c>
      <c r="K18" s="25">
        <v>25</v>
      </c>
      <c r="L18" s="18" t="s">
        <v>77</v>
      </c>
      <c r="M18" s="23">
        <v>100</v>
      </c>
    </row>
    <row r="19" spans="3:13">
      <c r="C19">
        <v>13</v>
      </c>
      <c r="D19" s="86" t="s">
        <v>10</v>
      </c>
      <c r="E19" s="21">
        <v>1213.0899999999999</v>
      </c>
      <c r="F19" s="18" t="s">
        <v>60</v>
      </c>
      <c r="G19" s="21">
        <v>570</v>
      </c>
      <c r="H19" s="18" t="s">
        <v>27</v>
      </c>
      <c r="I19" s="21">
        <v>54.808418771158848</v>
      </c>
      <c r="J19" s="18" t="s">
        <v>104</v>
      </c>
      <c r="K19" s="30">
        <v>27</v>
      </c>
      <c r="L19" s="18" t="s">
        <v>49</v>
      </c>
      <c r="M19" s="23">
        <v>100</v>
      </c>
    </row>
    <row r="20" spans="3:13">
      <c r="C20">
        <v>14</v>
      </c>
      <c r="D20" s="18" t="s">
        <v>11</v>
      </c>
      <c r="E20" s="21">
        <v>1109.5</v>
      </c>
      <c r="F20" s="18" t="s">
        <v>11</v>
      </c>
      <c r="G20" s="21">
        <v>448.15600000000001</v>
      </c>
      <c r="H20" s="18" t="s">
        <v>50</v>
      </c>
      <c r="I20" s="21">
        <v>54.518049176194609</v>
      </c>
      <c r="J20" s="18" t="s">
        <v>17</v>
      </c>
      <c r="K20" s="25">
        <v>28</v>
      </c>
      <c r="L20" s="18" t="s">
        <v>104</v>
      </c>
      <c r="M20" s="23">
        <v>100</v>
      </c>
    </row>
    <row r="21" spans="3:13">
      <c r="C21">
        <v>15</v>
      </c>
      <c r="D21" s="18" t="s">
        <v>7</v>
      </c>
      <c r="E21" s="21">
        <v>1000</v>
      </c>
      <c r="F21" s="82" t="s">
        <v>84</v>
      </c>
      <c r="G21" s="21">
        <v>412.75</v>
      </c>
      <c r="H21" s="18" t="s">
        <v>49</v>
      </c>
      <c r="I21" s="21">
        <v>53.861378221147113</v>
      </c>
      <c r="J21" s="18" t="s">
        <v>49</v>
      </c>
      <c r="K21" s="30">
        <v>32</v>
      </c>
      <c r="L21" s="18" t="s">
        <v>57</v>
      </c>
      <c r="M21" s="23">
        <v>100</v>
      </c>
    </row>
    <row r="22" spans="3:13">
      <c r="C22">
        <v>16</v>
      </c>
      <c r="D22" s="18" t="s">
        <v>4</v>
      </c>
      <c r="E22" s="21">
        <v>995.45</v>
      </c>
      <c r="F22" s="18" t="s">
        <v>89</v>
      </c>
      <c r="G22" s="21">
        <v>384.23</v>
      </c>
      <c r="H22" s="83" t="s">
        <v>68</v>
      </c>
      <c r="I22" s="21">
        <v>51.627155929864756</v>
      </c>
      <c r="J22" s="18" t="s">
        <v>76</v>
      </c>
      <c r="K22" s="25">
        <v>34</v>
      </c>
      <c r="L22" s="18" t="s">
        <v>88</v>
      </c>
      <c r="M22" s="23">
        <v>100</v>
      </c>
    </row>
    <row r="23" spans="3:13">
      <c r="C23">
        <v>17</v>
      </c>
      <c r="D23" s="18" t="s">
        <v>80</v>
      </c>
      <c r="E23" s="21">
        <v>910.77</v>
      </c>
      <c r="F23" s="18" t="s">
        <v>7</v>
      </c>
      <c r="G23" s="21">
        <v>362.59</v>
      </c>
      <c r="H23" s="18" t="s">
        <v>89</v>
      </c>
      <c r="I23" s="21">
        <v>49.923989449475719</v>
      </c>
      <c r="J23" s="18" t="s">
        <v>77</v>
      </c>
      <c r="K23" s="25">
        <v>36</v>
      </c>
      <c r="L23" s="18" t="s">
        <v>38</v>
      </c>
      <c r="M23" s="23">
        <v>100</v>
      </c>
    </row>
    <row r="24" spans="3:13">
      <c r="C24">
        <v>18</v>
      </c>
      <c r="D24" s="18" t="s">
        <v>89</v>
      </c>
      <c r="E24" s="21">
        <v>769.63</v>
      </c>
      <c r="F24" s="18" t="s">
        <v>49</v>
      </c>
      <c r="G24" s="21">
        <v>269.42</v>
      </c>
      <c r="H24" s="18" t="s">
        <v>46</v>
      </c>
      <c r="I24" s="21">
        <v>48.675496688741724</v>
      </c>
      <c r="J24" s="18" t="s">
        <v>10</v>
      </c>
      <c r="K24" s="25">
        <v>37</v>
      </c>
      <c r="L24" s="18" t="s">
        <v>91</v>
      </c>
      <c r="M24" s="23">
        <v>100</v>
      </c>
    </row>
    <row r="25" spans="3:13">
      <c r="C25">
        <v>19</v>
      </c>
      <c r="D25" s="18" t="s">
        <v>21</v>
      </c>
      <c r="E25" s="21">
        <v>743.53200000000004</v>
      </c>
      <c r="F25" s="18" t="s">
        <v>76</v>
      </c>
      <c r="G25" s="21">
        <v>243.34</v>
      </c>
      <c r="H25" s="18" t="s">
        <v>91</v>
      </c>
      <c r="I25" s="21">
        <v>47.905548860962874</v>
      </c>
      <c r="J25" s="18" t="s">
        <v>21</v>
      </c>
      <c r="K25" s="25">
        <v>39</v>
      </c>
      <c r="L25" s="18" t="s">
        <v>87</v>
      </c>
      <c r="M25" s="23">
        <v>100</v>
      </c>
    </row>
    <row r="26" spans="3:13">
      <c r="C26">
        <v>20</v>
      </c>
      <c r="D26" s="82" t="s">
        <v>84</v>
      </c>
      <c r="E26" s="21">
        <v>579.32000000000005</v>
      </c>
      <c r="F26" s="18" t="s">
        <v>17</v>
      </c>
      <c r="G26" s="21">
        <v>221.1</v>
      </c>
      <c r="H26" s="18" t="s">
        <v>19</v>
      </c>
      <c r="I26" s="21">
        <v>46.338478275651049</v>
      </c>
      <c r="J26" s="18" t="s">
        <v>55</v>
      </c>
      <c r="K26" s="25">
        <v>40</v>
      </c>
      <c r="L26" s="88" t="s">
        <v>68</v>
      </c>
      <c r="M26" s="23">
        <v>100</v>
      </c>
    </row>
    <row r="27" spans="3:13">
      <c r="J27" s="18" t="s">
        <v>103</v>
      </c>
      <c r="L27" s="18" t="s">
        <v>8</v>
      </c>
    </row>
    <row r="28" spans="3:13">
      <c r="J28" s="85" t="s">
        <v>52</v>
      </c>
      <c r="L28" s="18" t="s">
        <v>54</v>
      </c>
    </row>
    <row r="29" spans="3:13">
      <c r="J29" s="18" t="s">
        <v>89</v>
      </c>
      <c r="L29" s="18" t="s">
        <v>59</v>
      </c>
    </row>
    <row r="30" spans="3:13">
      <c r="J30" s="18" t="s">
        <v>19</v>
      </c>
      <c r="L30" s="18" t="s">
        <v>93</v>
      </c>
    </row>
    <row r="31" spans="3:13">
      <c r="J31" s="18" t="s">
        <v>11</v>
      </c>
      <c r="L31" s="18" t="s">
        <v>85</v>
      </c>
    </row>
    <row r="32" spans="3:13">
      <c r="J32" s="18" t="s">
        <v>58</v>
      </c>
      <c r="L32" s="18" t="s">
        <v>17</v>
      </c>
    </row>
    <row r="33" spans="10:12">
      <c r="J33" s="18" t="s">
        <v>34</v>
      </c>
      <c r="L33" s="18" t="s">
        <v>64</v>
      </c>
    </row>
    <row r="34" spans="10:12">
      <c r="J34" s="18" t="s">
        <v>43</v>
      </c>
      <c r="L34" s="18" t="s">
        <v>1</v>
      </c>
    </row>
    <row r="35" spans="10:12">
      <c r="J35" s="18" t="s">
        <v>47</v>
      </c>
      <c r="L35" s="18" t="s">
        <v>21</v>
      </c>
    </row>
    <row r="36" spans="10:12">
      <c r="J36" s="18" t="s">
        <v>29</v>
      </c>
      <c r="L36" s="18" t="s">
        <v>103</v>
      </c>
    </row>
    <row r="37" spans="10:12">
      <c r="J37" s="18" t="s">
        <v>1</v>
      </c>
      <c r="L37" s="18" t="s">
        <v>105</v>
      </c>
    </row>
    <row r="38" spans="10:12">
      <c r="J38" s="18" t="s">
        <v>46</v>
      </c>
      <c r="L38" s="18" t="s">
        <v>46</v>
      </c>
    </row>
    <row r="39" spans="10:12">
      <c r="J39" s="18" t="s">
        <v>90</v>
      </c>
      <c r="L39" s="18" t="s">
        <v>50</v>
      </c>
    </row>
    <row r="40" spans="10:12">
      <c r="J40" s="18" t="s">
        <v>27</v>
      </c>
      <c r="L40" s="18" t="s">
        <v>60</v>
      </c>
    </row>
    <row r="41" spans="10:12">
      <c r="J41" s="18" t="s">
        <v>84</v>
      </c>
      <c r="L41" s="18" t="s">
        <v>52</v>
      </c>
    </row>
    <row r="42" spans="10:12">
      <c r="J42" s="18" t="s">
        <v>4</v>
      </c>
      <c r="L42" s="18" t="s">
        <v>24</v>
      </c>
    </row>
    <row r="43" spans="10:12">
      <c r="J43" s="18" t="s">
        <v>69</v>
      </c>
      <c r="L43" s="18" t="s">
        <v>69</v>
      </c>
    </row>
    <row r="44" spans="10:12">
      <c r="J44" s="18" t="s">
        <v>64</v>
      </c>
      <c r="L44" s="18" t="s">
        <v>11</v>
      </c>
    </row>
    <row r="45" spans="10:12">
      <c r="J45" s="18" t="s">
        <v>60</v>
      </c>
      <c r="L45" s="18" t="s">
        <v>90</v>
      </c>
    </row>
    <row r="46" spans="10:12">
      <c r="J46" s="18" t="s">
        <v>105</v>
      </c>
      <c r="L46" s="18" t="s">
        <v>76</v>
      </c>
    </row>
    <row r="47" spans="10:12">
      <c r="J47" s="18" t="s">
        <v>50</v>
      </c>
      <c r="L47" s="18" t="s">
        <v>33</v>
      </c>
    </row>
    <row r="48" spans="10:12">
      <c r="J48" s="18" t="s">
        <v>7</v>
      </c>
      <c r="L48" s="86" t="s">
        <v>10</v>
      </c>
    </row>
    <row r="49" spans="10:12">
      <c r="J49" s="18" t="s">
        <v>33</v>
      </c>
      <c r="L49" s="18" t="s">
        <v>80</v>
      </c>
    </row>
    <row r="50" spans="10:12">
      <c r="J50" s="18" t="s">
        <v>78</v>
      </c>
      <c r="L50" s="18" t="s">
        <v>78</v>
      </c>
    </row>
    <row r="51" spans="10:12">
      <c r="J51" s="33" t="s">
        <v>80</v>
      </c>
      <c r="L51" s="33" t="s">
        <v>7</v>
      </c>
    </row>
  </sheetData>
  <mergeCells count="5">
    <mergeCell ref="F6:G6"/>
    <mergeCell ref="H6:I6"/>
    <mergeCell ref="J6:K6"/>
    <mergeCell ref="D6:E6"/>
    <mergeCell ref="L6:M6"/>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On-hand Data</vt:lpstr>
      <vt:lpstr>Variable Key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Geralrd</dc:creator>
  <cp:lastModifiedBy>peiji</cp:lastModifiedBy>
  <dcterms:created xsi:type="dcterms:W3CDTF">2016-06-11T04:03:14Z</dcterms:created>
  <dcterms:modified xsi:type="dcterms:W3CDTF">2021-02-22T02:02:49Z</dcterms:modified>
</cp:coreProperties>
</file>