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7290" tabRatio="991" activeTab="1"/>
  </bookViews>
  <sheets>
    <sheet name="INPUT" sheetId="1" r:id="rId1"/>
    <sheet name="checker" sheetId="2" r:id="rId2"/>
  </sheets>
  <calcPr calcId="152511"/>
</workbook>
</file>

<file path=xl/calcChain.xml><?xml version="1.0" encoding="utf-8"?>
<calcChain xmlns="http://schemas.openxmlformats.org/spreadsheetml/2006/main">
  <c r="AL4" i="2" l="1"/>
  <c r="AL5" i="2"/>
  <c r="AL6" i="2"/>
  <c r="AL7" i="2"/>
  <c r="AL8" i="2"/>
  <c r="AL9" i="2"/>
  <c r="AL10" i="2"/>
  <c r="AL11" i="2"/>
  <c r="AL12" i="2"/>
  <c r="AL13" i="2"/>
  <c r="AL14" i="2"/>
  <c r="AL15" i="2"/>
  <c r="AL16" i="2"/>
  <c r="AL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3" i="2"/>
  <c r="AH20" i="2" l="1"/>
  <c r="AG20" i="2"/>
  <c r="E19" i="2"/>
  <c r="F19" i="2"/>
  <c r="G19" i="2"/>
  <c r="H19" i="2"/>
  <c r="I19" i="2"/>
  <c r="L19" i="2"/>
  <c r="M19" i="2"/>
  <c r="N19" i="2"/>
  <c r="O19" i="2"/>
  <c r="P19" i="2"/>
  <c r="S19" i="2"/>
  <c r="T19" i="2"/>
  <c r="U19" i="2"/>
  <c r="V19" i="2"/>
  <c r="W19" i="2"/>
  <c r="Z19" i="2"/>
  <c r="AA19" i="2"/>
  <c r="AB19" i="2"/>
  <c r="AC19" i="2"/>
  <c r="AD19" i="2"/>
  <c r="AN4" i="2"/>
  <c r="AN5" i="2"/>
  <c r="AO5" i="2"/>
  <c r="AN6" i="2"/>
  <c r="AO6" i="2"/>
  <c r="AN7" i="2"/>
  <c r="AO7" i="2"/>
  <c r="AN8" i="2"/>
  <c r="AO8" i="2"/>
  <c r="AN9" i="2"/>
  <c r="AO9" i="2"/>
  <c r="AN10" i="2"/>
  <c r="AN11" i="2"/>
  <c r="AO11" i="2"/>
  <c r="AN12" i="2"/>
  <c r="AO12" i="2"/>
  <c r="AN13" i="2"/>
  <c r="AO13" i="2"/>
  <c r="AN14" i="2"/>
  <c r="AO14" i="2"/>
  <c r="AN15" i="2"/>
  <c r="AO15" i="2"/>
  <c r="AN16" i="2"/>
  <c r="AO16" i="2"/>
  <c r="AO3" i="2"/>
  <c r="AK18" i="2"/>
  <c r="AN3" i="2"/>
  <c r="C18" i="2"/>
  <c r="AO4" i="2" s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B18" i="2"/>
  <c r="AI3" i="2"/>
  <c r="AM3" i="2" s="1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I4" i="2"/>
  <c r="AI5" i="2"/>
  <c r="AI6" i="2"/>
  <c r="AI7" i="2"/>
  <c r="AI8" i="2"/>
  <c r="AM8" i="2" s="1"/>
  <c r="AI9" i="2"/>
  <c r="AI10" i="2"/>
  <c r="AI11" i="2"/>
  <c r="AI12" i="2"/>
  <c r="AM12" i="2" s="1"/>
  <c r="AI13" i="2"/>
  <c r="AI14" i="2"/>
  <c r="AI15" i="2"/>
  <c r="AI16" i="2"/>
  <c r="AM16" i="2" s="1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B17" i="2"/>
  <c r="AM4" i="2" l="1"/>
  <c r="AL18" i="2"/>
  <c r="AO10" i="2"/>
  <c r="AJ18" i="2"/>
  <c r="AM14" i="2"/>
  <c r="AM10" i="2"/>
  <c r="AM6" i="2"/>
  <c r="AM13" i="2"/>
  <c r="AM5" i="2"/>
  <c r="AM15" i="2"/>
  <c r="AM11" i="2"/>
  <c r="AM7" i="2"/>
  <c r="C19" i="2" l="1"/>
  <c r="Q19" i="2"/>
  <c r="B19" i="2"/>
  <c r="AF19" i="2"/>
  <c r="Y19" i="2" l="1"/>
  <c r="X19" i="2"/>
  <c r="J19" i="2"/>
  <c r="K19" i="2"/>
  <c r="AE19" i="2"/>
  <c r="D19" i="2"/>
  <c r="R19" i="2"/>
</calcChain>
</file>

<file path=xl/sharedStrings.xml><?xml version="1.0" encoding="utf-8"?>
<sst xmlns="http://schemas.openxmlformats.org/spreadsheetml/2006/main" count="60" uniqueCount="38">
  <si>
    <t>level</t>
  </si>
  <si>
    <t>name</t>
  </si>
  <si>
    <t>workdays</t>
  </si>
  <si>
    <t>holidays</t>
  </si>
  <si>
    <t>HOLIDAY</t>
  </si>
  <si>
    <t>R1</t>
  </si>
  <si>
    <t>陳彥誌</t>
  </si>
  <si>
    <t>廖峻立</t>
  </si>
  <si>
    <t>施玟瑄</t>
  </si>
  <si>
    <t>陳穎正</t>
  </si>
  <si>
    <t>R2</t>
  </si>
  <si>
    <t>李嘉瑋</t>
  </si>
  <si>
    <t>許承嵐</t>
  </si>
  <si>
    <t>吳沛燊</t>
  </si>
  <si>
    <t>馮仕豪</t>
  </si>
  <si>
    <t>R2</t>
  </si>
  <si>
    <t>涂耿華</t>
  </si>
  <si>
    <t>R3</t>
  </si>
  <si>
    <t>莊泓叡</t>
  </si>
  <si>
    <t>王美婷</t>
  </si>
  <si>
    <t>R4</t>
  </si>
  <si>
    <t>王欣宜</t>
  </si>
  <si>
    <t>張永佳</t>
  </si>
  <si>
    <t>鄭宇軒</t>
  </si>
  <si>
    <t>陳怡靜</t>
    <phoneticPr fontId="2" type="noConversion"/>
  </si>
  <si>
    <t>賴俐安</t>
    <phoneticPr fontId="2" type="noConversion"/>
  </si>
  <si>
    <t>日點值</t>
    <phoneticPr fontId="2" type="noConversion"/>
  </si>
  <si>
    <t>ok</t>
    <phoneticPr fontId="2" type="noConversion"/>
  </si>
  <si>
    <t>Done</t>
    <phoneticPr fontId="2" type="noConversion"/>
  </si>
  <si>
    <t>平</t>
    <phoneticPr fontId="2" type="noConversion"/>
  </si>
  <si>
    <t>末</t>
    <phoneticPr fontId="2" type="noConversion"/>
  </si>
  <si>
    <t>平已排未done</t>
    <phoneticPr fontId="2" type="noConversion"/>
  </si>
  <si>
    <t>末已排未done</t>
    <phoneticPr fontId="2" type="noConversion"/>
  </si>
  <si>
    <t>預排平</t>
    <phoneticPr fontId="2" type="noConversion"/>
  </si>
  <si>
    <t>尚可排人/需要人</t>
    <phoneticPr fontId="2" type="noConversion"/>
  </si>
  <si>
    <t>平可排 / 尚缺日數</t>
    <phoneticPr fontId="2" type="noConversion"/>
  </si>
  <si>
    <t>末可排 / 尚缺日數</t>
    <phoneticPr fontId="2" type="noConversion"/>
  </si>
  <si>
    <t>預排假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</si>
</sst>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新細明體"/>
      <family val="2"/>
      <charset val="136"/>
    </font>
    <font>
      <sz val="12"/>
      <color theme="1"/>
      <name val="新細明體"/>
      <family val="2"/>
      <charset val="136"/>
    </font>
    <font>
      <sz val="9"/>
      <name val="新細明體"/>
      <family val="2"/>
      <charset val="136"/>
    </font>
    <font>
      <b/>
      <sz val="12"/>
      <color theme="0"/>
      <name val="新細明體"/>
      <family val="1"/>
      <charset val="136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F2DCDB"/>
      </patternFill>
    </fill>
    <fill>
      <patternFill patternType="solid">
        <fgColor rgb="FFFFFF00"/>
        <bgColor rgb="FFFFFF00"/>
      </patternFill>
    </fill>
    <fill>
      <patternFill patternType="solid">
        <fgColor rgb="FFB3B3B3"/>
        <bgColor rgb="FF8EB4E3"/>
      </patternFill>
    </fill>
    <fill>
      <patternFill patternType="solid">
        <fgColor rgb="FFFDEADA"/>
        <bgColor rgb="FFF2DCDB"/>
      </patternFill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DCDB"/>
      </patternFill>
    </fill>
    <fill>
      <patternFill patternType="solid">
        <fgColor theme="0"/>
        <bgColor rgb="FFFF99CC"/>
      </patternFill>
    </fill>
    <fill>
      <patternFill patternType="solid">
        <fgColor theme="0"/>
        <bgColor rgb="FF8EB4E3"/>
      </patternFill>
    </fill>
    <fill>
      <patternFill patternType="solid">
        <fgColor theme="0"/>
        <bgColor rgb="FFD9D9D9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8EB4E3"/>
      </patternFill>
    </fill>
    <fill>
      <patternFill patternType="solid">
        <fgColor rgb="FF92D050"/>
        <bgColor rgb="FFF2DCDB"/>
      </patternFill>
    </fill>
    <fill>
      <patternFill patternType="solid">
        <fgColor rgb="FF92D050"/>
        <bgColor rgb="FFFF99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8" borderId="1" xfId="0" applyFill="1" applyBorder="1"/>
    <xf numFmtId="0" fontId="0" fillId="9" borderId="1" xfId="0" applyFill="1" applyBorder="1"/>
    <xf numFmtId="0" fontId="0" fillId="7" borderId="1" xfId="0" applyFill="1" applyBorder="1" applyAlignment="1">
      <alignment horizontal="center"/>
    </xf>
    <xf numFmtId="0" fontId="1" fillId="7" borderId="1" xfId="0" applyFont="1" applyFill="1" applyBorder="1"/>
    <xf numFmtId="0" fontId="0" fillId="10" borderId="1" xfId="0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1" fillId="12" borderId="1" xfId="0" applyFont="1" applyFill="1" applyBorder="1"/>
    <xf numFmtId="0" fontId="0" fillId="11" borderId="1" xfId="0" applyFont="1" applyFill="1" applyBorder="1"/>
    <xf numFmtId="0" fontId="0" fillId="13" borderId="1" xfId="0" applyFill="1" applyBorder="1" applyAlignment="1">
      <alignment horizontal="center" wrapText="1"/>
    </xf>
    <xf numFmtId="0" fontId="3" fillId="7" borderId="1" xfId="0" applyFont="1" applyFill="1" applyBorder="1"/>
    <xf numFmtId="0" fontId="3" fillId="0" borderId="1" xfId="0" applyFont="1" applyFill="1" applyBorder="1"/>
  </cellXfs>
  <cellStyles count="1">
    <cellStyle name="一般" xfId="0" builtinId="0"/>
  </cellStyles>
  <dxfs count="20"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DEADA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C3D69B"/>
      <rgbColor rgb="FF8EB4E3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00000"/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zoomScaleNormal="100" workbookViewId="0">
      <selection activeCell="AH3" sqref="AH3"/>
    </sheetView>
  </sheetViews>
  <sheetFormatPr defaultRowHeight="17" x14ac:dyDescent="0.4"/>
  <cols>
    <col min="1" max="1" width="6"/>
    <col min="2" max="2" width="11.7265625"/>
    <col min="3" max="3" width="3.81640625"/>
    <col min="4" max="4" width="3.7265625"/>
    <col min="5" max="5" width="3.81640625"/>
    <col min="6" max="6" width="3.7265625"/>
    <col min="7" max="7" width="3.54296875"/>
    <col min="8" max="9" width="3.08984375"/>
    <col min="10" max="10" width="3.54296875"/>
    <col min="11" max="11" width="3.08984375"/>
    <col min="12" max="12" width="3.54296875"/>
    <col min="13" max="13" width="4.08984375"/>
    <col min="14" max="14" width="3.81640625"/>
    <col min="15" max="15" width="3.54296875"/>
    <col min="16" max="16" width="3.81640625"/>
    <col min="17" max="17" width="4.26953125"/>
    <col min="18" max="18" width="3.54296875"/>
    <col min="19" max="19" width="3.7265625"/>
    <col min="20" max="20" width="3.81640625"/>
    <col min="21" max="21" width="3.7265625"/>
    <col min="22" max="22" width="3.54296875"/>
    <col min="23" max="23" width="4.08984375"/>
    <col min="24" max="25" width="3.81640625"/>
    <col min="26" max="26" width="3.54296875"/>
    <col min="27" max="27" width="3.7265625"/>
    <col min="28" max="28" width="4.08984375"/>
    <col min="29" max="29" width="4.26953125"/>
    <col min="30" max="30" width="4.36328125"/>
    <col min="31" max="31" width="3.81640625"/>
    <col min="32" max="33" width="3.7265625"/>
    <col min="34" max="34" width="11.1796875"/>
    <col min="35" max="35" width="10.26953125"/>
    <col min="36" max="36" width="7.26953125"/>
    <col min="37" max="38" width="6"/>
    <col min="39" max="39" width="6.08984375"/>
    <col min="40" max="41" width="7.1796875"/>
    <col min="42" max="42" width="7.7265625"/>
    <col min="43" max="1025" width="13"/>
  </cols>
  <sheetData>
    <row r="1" spans="1:35" x14ac:dyDescent="0.4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 t="s">
        <v>2</v>
      </c>
      <c r="AI1" t="s">
        <v>3</v>
      </c>
    </row>
    <row r="2" spans="1:35" s="1" customFormat="1" x14ac:dyDescent="0.4">
      <c r="B2" s="1" t="s">
        <v>4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</row>
    <row r="3" spans="1:35" x14ac:dyDescent="0.4">
      <c r="A3" t="s">
        <v>5</v>
      </c>
      <c r="B3" s="2" t="s">
        <v>6</v>
      </c>
      <c r="C3">
        <v>0</v>
      </c>
      <c r="D3">
        <v>0</v>
      </c>
      <c r="E3" s="2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2">
        <v>1</v>
      </c>
      <c r="N3" s="2">
        <v>1</v>
      </c>
      <c r="O3" s="2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s="3">
        <v>6</v>
      </c>
      <c r="AI3" s="3">
        <v>1</v>
      </c>
    </row>
    <row r="4" spans="1:35" x14ac:dyDescent="0.4">
      <c r="A4" t="s">
        <v>5</v>
      </c>
      <c r="B4" s="2" t="s">
        <v>7</v>
      </c>
      <c r="C4">
        <v>0</v>
      </c>
      <c r="D4">
        <v>0</v>
      </c>
      <c r="E4">
        <v>0</v>
      </c>
      <c r="F4">
        <v>0</v>
      </c>
      <c r="G4" s="2">
        <v>1</v>
      </c>
      <c r="H4" s="2">
        <v>1</v>
      </c>
      <c r="I4">
        <v>0</v>
      </c>
      <c r="J4">
        <v>0</v>
      </c>
      <c r="K4">
        <v>0</v>
      </c>
      <c r="L4">
        <v>0</v>
      </c>
      <c r="M4">
        <v>0</v>
      </c>
      <c r="N4" s="2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3">
        <v>4</v>
      </c>
      <c r="AI4" s="3">
        <v>2</v>
      </c>
    </row>
    <row r="5" spans="1:35" x14ac:dyDescent="0.4">
      <c r="A5" t="s">
        <v>5</v>
      </c>
      <c r="B5" s="2" t="s">
        <v>8</v>
      </c>
      <c r="C5">
        <v>0</v>
      </c>
      <c r="D5">
        <v>0</v>
      </c>
      <c r="E5">
        <v>0</v>
      </c>
      <c r="F5">
        <v>0</v>
      </c>
      <c r="G5" s="2">
        <v>1</v>
      </c>
      <c r="H5" s="2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2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2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3">
        <v>4</v>
      </c>
      <c r="AI5" s="3">
        <v>2</v>
      </c>
    </row>
    <row r="6" spans="1:35" x14ac:dyDescent="0.4">
      <c r="A6" t="s">
        <v>5</v>
      </c>
      <c r="B6" s="2" t="s">
        <v>9</v>
      </c>
      <c r="C6">
        <v>0</v>
      </c>
      <c r="D6">
        <v>0</v>
      </c>
      <c r="E6">
        <v>0</v>
      </c>
      <c r="F6" s="2">
        <v>1</v>
      </c>
      <c r="G6" s="2">
        <v>1</v>
      </c>
      <c r="H6" s="2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3">
        <v>6</v>
      </c>
      <c r="AI6" s="3">
        <v>1</v>
      </c>
    </row>
    <row r="7" spans="1:35" x14ac:dyDescent="0.4">
      <c r="A7" t="s">
        <v>10</v>
      </c>
      <c r="B7" s="2" t="s">
        <v>11</v>
      </c>
      <c r="C7">
        <v>0</v>
      </c>
      <c r="D7">
        <v>0</v>
      </c>
      <c r="E7">
        <v>0</v>
      </c>
      <c r="F7">
        <v>0</v>
      </c>
      <c r="G7" s="4">
        <v>1</v>
      </c>
      <c r="H7">
        <v>0</v>
      </c>
      <c r="I7">
        <v>0</v>
      </c>
      <c r="J7">
        <v>0</v>
      </c>
      <c r="K7">
        <v>0</v>
      </c>
      <c r="L7">
        <v>0</v>
      </c>
      <c r="M7" s="5">
        <v>1</v>
      </c>
      <c r="N7">
        <v>0</v>
      </c>
      <c r="O7" s="2">
        <v>1</v>
      </c>
      <c r="P7">
        <v>0</v>
      </c>
      <c r="Q7">
        <v>0</v>
      </c>
      <c r="R7">
        <v>0</v>
      </c>
      <c r="S7">
        <v>0</v>
      </c>
      <c r="T7" s="2">
        <v>1</v>
      </c>
      <c r="U7" s="2">
        <v>1</v>
      </c>
      <c r="V7" s="2">
        <v>1</v>
      </c>
      <c r="W7">
        <v>0</v>
      </c>
      <c r="X7">
        <v>0</v>
      </c>
      <c r="Y7">
        <v>0</v>
      </c>
      <c r="Z7">
        <v>0</v>
      </c>
      <c r="AA7">
        <v>0</v>
      </c>
      <c r="AB7" s="4">
        <v>1</v>
      </c>
      <c r="AC7">
        <v>0</v>
      </c>
      <c r="AD7">
        <v>0</v>
      </c>
      <c r="AE7">
        <v>0</v>
      </c>
      <c r="AF7" s="2">
        <v>1</v>
      </c>
      <c r="AG7" s="2">
        <v>1</v>
      </c>
      <c r="AH7" s="3">
        <v>4</v>
      </c>
      <c r="AI7" s="3">
        <v>1</v>
      </c>
    </row>
    <row r="8" spans="1:35" x14ac:dyDescent="0.4">
      <c r="A8" t="s">
        <v>10</v>
      </c>
      <c r="B8" s="2" t="s">
        <v>12</v>
      </c>
      <c r="C8">
        <v>0</v>
      </c>
      <c r="D8">
        <v>0</v>
      </c>
      <c r="E8">
        <v>0</v>
      </c>
      <c r="F8">
        <v>0</v>
      </c>
      <c r="G8" s="2">
        <v>1</v>
      </c>
      <c r="H8">
        <v>0</v>
      </c>
      <c r="I8">
        <v>0</v>
      </c>
      <c r="J8">
        <v>0</v>
      </c>
      <c r="K8">
        <v>0</v>
      </c>
      <c r="L8" s="2">
        <v>1</v>
      </c>
      <c r="M8">
        <v>0</v>
      </c>
      <c r="N8">
        <v>0</v>
      </c>
      <c r="O8" s="2">
        <v>1</v>
      </c>
      <c r="P8">
        <v>0</v>
      </c>
      <c r="Q8">
        <v>0</v>
      </c>
      <c r="R8">
        <v>0</v>
      </c>
      <c r="S8">
        <v>0</v>
      </c>
      <c r="T8">
        <v>0</v>
      </c>
      <c r="U8" s="2">
        <v>1</v>
      </c>
      <c r="V8" s="2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s="2">
        <v>1</v>
      </c>
      <c r="AH8" s="3">
        <v>3</v>
      </c>
      <c r="AI8" s="3">
        <v>1</v>
      </c>
    </row>
    <row r="9" spans="1:35" x14ac:dyDescent="0.4">
      <c r="A9" t="s">
        <v>10</v>
      </c>
      <c r="B9" s="2" t="s">
        <v>13</v>
      </c>
      <c r="C9">
        <v>0</v>
      </c>
      <c r="D9">
        <v>0</v>
      </c>
      <c r="E9" s="2">
        <v>1</v>
      </c>
      <c r="F9">
        <v>0</v>
      </c>
      <c r="G9" s="2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2">
        <v>1</v>
      </c>
      <c r="O9" s="2">
        <v>1</v>
      </c>
      <c r="P9">
        <v>0</v>
      </c>
      <c r="Q9">
        <v>0</v>
      </c>
      <c r="R9">
        <v>0</v>
      </c>
      <c r="S9">
        <v>0</v>
      </c>
      <c r="T9">
        <v>0</v>
      </c>
      <c r="U9" s="2">
        <v>1</v>
      </c>
      <c r="V9" s="2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1</v>
      </c>
      <c r="AD9">
        <v>0</v>
      </c>
      <c r="AE9">
        <v>0</v>
      </c>
      <c r="AF9">
        <v>0</v>
      </c>
      <c r="AG9" s="2">
        <v>1</v>
      </c>
      <c r="AH9" s="3">
        <v>4</v>
      </c>
      <c r="AI9" s="3">
        <v>1</v>
      </c>
    </row>
    <row r="10" spans="1:35" x14ac:dyDescent="0.4">
      <c r="A10" t="s">
        <v>10</v>
      </c>
      <c r="B10" s="2" t="s">
        <v>14</v>
      </c>
      <c r="C10">
        <v>0</v>
      </c>
      <c r="D10">
        <v>0</v>
      </c>
      <c r="E10">
        <v>0</v>
      </c>
      <c r="F10">
        <v>0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s="3">
        <v>4</v>
      </c>
      <c r="AI10" s="3">
        <v>1</v>
      </c>
    </row>
    <row r="11" spans="1:35" x14ac:dyDescent="0.4">
      <c r="A11" t="s">
        <v>15</v>
      </c>
      <c r="B11" s="2" t="s">
        <v>16</v>
      </c>
      <c r="C11">
        <v>0</v>
      </c>
      <c r="D11">
        <v>0</v>
      </c>
      <c r="E11">
        <v>0</v>
      </c>
      <c r="F11">
        <v>0</v>
      </c>
      <c r="G11" s="2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2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2">
        <v>1</v>
      </c>
      <c r="AB11" s="2">
        <v>1</v>
      </c>
      <c r="AC11">
        <v>0</v>
      </c>
      <c r="AD11">
        <v>0</v>
      </c>
      <c r="AE11">
        <v>0</v>
      </c>
      <c r="AF11">
        <v>0</v>
      </c>
      <c r="AG11" s="2">
        <v>1</v>
      </c>
      <c r="AH11" s="3">
        <v>4</v>
      </c>
      <c r="AI11" s="3">
        <v>1</v>
      </c>
    </row>
    <row r="12" spans="1:35" x14ac:dyDescent="0.4">
      <c r="A12" t="s">
        <v>17</v>
      </c>
      <c r="B12" s="2" t="s">
        <v>18</v>
      </c>
      <c r="C12">
        <v>0</v>
      </c>
      <c r="D12">
        <v>0</v>
      </c>
      <c r="E12" s="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2">
        <v>1</v>
      </c>
      <c r="M12">
        <v>0</v>
      </c>
      <c r="N12" s="2">
        <v>1</v>
      </c>
      <c r="O12" s="2">
        <v>1</v>
      </c>
      <c r="P12">
        <v>0</v>
      </c>
      <c r="Q12">
        <v>0</v>
      </c>
      <c r="R12">
        <v>0</v>
      </c>
      <c r="S12" s="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2">
        <v>1</v>
      </c>
      <c r="AH12" s="3">
        <v>2</v>
      </c>
      <c r="AI12" s="3">
        <v>1</v>
      </c>
    </row>
    <row r="13" spans="1:35" x14ac:dyDescent="0.4">
      <c r="A13" t="s">
        <v>17</v>
      </c>
      <c r="B13" s="2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2">
        <v>1</v>
      </c>
      <c r="J13">
        <v>0</v>
      </c>
      <c r="K13">
        <v>0</v>
      </c>
      <c r="L13" s="2">
        <v>1</v>
      </c>
      <c r="M13">
        <v>0</v>
      </c>
      <c r="N13">
        <v>0</v>
      </c>
      <c r="O13" s="2">
        <v>1</v>
      </c>
      <c r="P13">
        <v>0</v>
      </c>
      <c r="Q13">
        <v>0</v>
      </c>
      <c r="R13" s="2">
        <v>1</v>
      </c>
      <c r="S13">
        <v>0</v>
      </c>
      <c r="T13" s="2">
        <v>1</v>
      </c>
      <c r="U13" s="2">
        <v>1</v>
      </c>
      <c r="V13" s="2">
        <v>1</v>
      </c>
      <c r="W13" s="2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3">
        <v>2</v>
      </c>
      <c r="AI13" s="3">
        <v>1</v>
      </c>
    </row>
    <row r="14" spans="1:35" x14ac:dyDescent="0.4">
      <c r="A14" t="s">
        <v>20</v>
      </c>
      <c r="B14" s="2" t="s">
        <v>21</v>
      </c>
      <c r="C14">
        <v>0</v>
      </c>
      <c r="D14" s="2">
        <v>1</v>
      </c>
      <c r="E14">
        <v>0</v>
      </c>
      <c r="F14" s="2">
        <v>1</v>
      </c>
      <c r="G14">
        <v>0</v>
      </c>
      <c r="H14" s="2">
        <v>1</v>
      </c>
      <c r="I14">
        <v>0</v>
      </c>
      <c r="J14">
        <v>0</v>
      </c>
      <c r="K14" s="2">
        <v>1</v>
      </c>
      <c r="L14">
        <v>0</v>
      </c>
      <c r="M14" s="2">
        <v>1</v>
      </c>
      <c r="N14">
        <v>0</v>
      </c>
      <c r="O14" s="2">
        <v>1</v>
      </c>
      <c r="P14">
        <v>0</v>
      </c>
      <c r="Q14">
        <v>0</v>
      </c>
      <c r="R14" s="2">
        <v>1</v>
      </c>
      <c r="S14">
        <v>0</v>
      </c>
      <c r="T14" s="2">
        <v>1</v>
      </c>
      <c r="U14">
        <v>0</v>
      </c>
      <c r="V14" s="2">
        <v>1</v>
      </c>
      <c r="W14">
        <v>0</v>
      </c>
      <c r="X14">
        <v>0</v>
      </c>
      <c r="Y14" s="2">
        <v>1</v>
      </c>
      <c r="Z14">
        <v>0</v>
      </c>
      <c r="AA14" s="2">
        <v>1</v>
      </c>
      <c r="AB14">
        <v>0</v>
      </c>
      <c r="AC14" s="2">
        <v>1</v>
      </c>
      <c r="AD14">
        <v>0</v>
      </c>
      <c r="AE14">
        <v>0</v>
      </c>
      <c r="AF14" s="2">
        <v>1</v>
      </c>
      <c r="AG14" s="2">
        <v>1</v>
      </c>
      <c r="AH14" s="3">
        <v>1</v>
      </c>
      <c r="AI14" s="3">
        <v>1</v>
      </c>
    </row>
    <row r="15" spans="1:35" x14ac:dyDescent="0.4">
      <c r="A15" t="s">
        <v>20</v>
      </c>
      <c r="B15" s="2" t="s">
        <v>22</v>
      </c>
      <c r="C15">
        <v>0</v>
      </c>
      <c r="D15">
        <v>0</v>
      </c>
      <c r="E15">
        <v>0</v>
      </c>
      <c r="F15">
        <v>0</v>
      </c>
      <c r="G15" s="2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2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s="3">
        <v>1</v>
      </c>
      <c r="AI15" s="3">
        <v>0</v>
      </c>
    </row>
    <row r="16" spans="1:35" x14ac:dyDescent="0.4">
      <c r="A16" t="s">
        <v>20</v>
      </c>
      <c r="B16" s="2" t="s">
        <v>23</v>
      </c>
      <c r="C16">
        <v>0</v>
      </c>
      <c r="D16">
        <v>0</v>
      </c>
      <c r="E16">
        <v>0</v>
      </c>
      <c r="F16" s="2">
        <v>1</v>
      </c>
      <c r="G16" s="2">
        <v>1</v>
      </c>
      <c r="H16">
        <v>0</v>
      </c>
      <c r="I16">
        <v>0</v>
      </c>
      <c r="J16">
        <v>0</v>
      </c>
      <c r="K16">
        <v>0</v>
      </c>
      <c r="L16">
        <v>0</v>
      </c>
      <c r="M16" s="2">
        <v>1</v>
      </c>
      <c r="N16" s="2">
        <v>1</v>
      </c>
      <c r="O16" s="2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s="2">
        <v>1</v>
      </c>
      <c r="AH16" s="3">
        <v>1</v>
      </c>
      <c r="AI16" s="3">
        <v>2</v>
      </c>
    </row>
  </sheetData>
  <phoneticPr fontId="2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"/>
  <sheetViews>
    <sheetView tabSelected="1" zoomScale="82" zoomScaleNormal="82" workbookViewId="0">
      <selection activeCell="C19" sqref="C19"/>
    </sheetView>
  </sheetViews>
  <sheetFormatPr defaultRowHeight="17" x14ac:dyDescent="0.4"/>
  <cols>
    <col min="1" max="1" width="12.1796875" style="6" customWidth="1"/>
    <col min="2" max="2" width="5.1796875" style="6" customWidth="1"/>
    <col min="3" max="3" width="4.6328125" style="6"/>
    <col min="4" max="4" width="3.7265625" style="6"/>
    <col min="5" max="6" width="4.36328125" style="6"/>
    <col min="7" max="7" width="4.08984375" style="6"/>
    <col min="8" max="8" width="3.7265625" style="6"/>
    <col min="9" max="9" width="4.36328125" style="6"/>
    <col min="10" max="10" width="4.08984375" style="6"/>
    <col min="11" max="12" width="4.26953125" style="6"/>
    <col min="13" max="13" width="4.36328125" style="6"/>
    <col min="14" max="14" width="4.08984375" style="6"/>
    <col min="15" max="15" width="4.36328125" style="6"/>
    <col min="16" max="16" width="4.08984375" style="6"/>
    <col min="17" max="17" width="3.81640625" style="6"/>
    <col min="18" max="18" width="3.7265625" style="6"/>
    <col min="19" max="19" width="3.54296875" style="6"/>
    <col min="20" max="20" width="3.81640625" style="6"/>
    <col min="21" max="21" width="4.26953125" style="6"/>
    <col min="22" max="22" width="5.1796875" style="6"/>
    <col min="23" max="23" width="3.81640625" style="6"/>
    <col min="24" max="24" width="3.81640625" style="6" customWidth="1"/>
    <col min="25" max="25" width="4.6328125" style="6"/>
    <col min="26" max="26" width="4.26953125" style="6"/>
    <col min="27" max="27" width="4.08984375" style="6"/>
    <col min="28" max="28" width="4.81640625" style="6"/>
    <col min="29" max="29" width="4.36328125" style="6"/>
    <col min="30" max="30" width="4.26953125" style="6"/>
    <col min="31" max="31" width="4.90625" style="6"/>
    <col min="32" max="32" width="4.81640625" style="6"/>
    <col min="33" max="33" width="3.26953125" style="6" customWidth="1"/>
    <col min="34" max="34" width="3" style="6" customWidth="1"/>
    <col min="35" max="36" width="3.6328125" style="6" customWidth="1"/>
    <col min="37" max="37" width="9.81640625" style="6" customWidth="1"/>
    <col min="38" max="38" width="10.90625" style="6" customWidth="1"/>
    <col min="39" max="39" width="3.6328125" style="6" customWidth="1"/>
    <col min="40" max="40" width="6.1796875" style="6" customWidth="1"/>
    <col min="41" max="41" width="5.54296875" style="6" customWidth="1"/>
    <col min="42" max="1023" width="13"/>
  </cols>
  <sheetData>
    <row r="1" spans="1:41" ht="51" customHeight="1" x14ac:dyDescent="0.4"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13">
        <v>31</v>
      </c>
      <c r="AG1" s="14" t="s">
        <v>33</v>
      </c>
      <c r="AH1" s="20" t="s">
        <v>37</v>
      </c>
      <c r="AI1" s="6" t="s">
        <v>29</v>
      </c>
      <c r="AJ1" s="6" t="s">
        <v>30</v>
      </c>
      <c r="AK1" s="7" t="s">
        <v>35</v>
      </c>
      <c r="AL1" s="7" t="s">
        <v>36</v>
      </c>
      <c r="AM1" s="6" t="s">
        <v>27</v>
      </c>
      <c r="AN1" s="7" t="s">
        <v>31</v>
      </c>
      <c r="AO1" s="7" t="s">
        <v>32</v>
      </c>
    </row>
    <row r="2" spans="1:41" x14ac:dyDescent="0.4">
      <c r="A2" s="8" t="s">
        <v>4</v>
      </c>
      <c r="B2" s="8">
        <v>1</v>
      </c>
      <c r="C2" s="8">
        <v>1</v>
      </c>
      <c r="D2" s="8">
        <v>1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1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1</v>
      </c>
      <c r="R2" s="8">
        <v>1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1</v>
      </c>
      <c r="Y2" s="8">
        <v>1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1</v>
      </c>
      <c r="AF2" s="16">
        <v>1</v>
      </c>
      <c r="AG2" s="17"/>
      <c r="AH2" s="15"/>
      <c r="AJ2" s="10"/>
    </row>
    <row r="3" spans="1:41" x14ac:dyDescent="0.4">
      <c r="A3" s="6" t="s">
        <v>6</v>
      </c>
      <c r="B3" s="11">
        <v>1</v>
      </c>
      <c r="C3" s="11">
        <v>1</v>
      </c>
      <c r="D3" s="11">
        <v>1</v>
      </c>
      <c r="E3" s="11">
        <v>1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1</v>
      </c>
      <c r="AE3" s="11">
        <v>0</v>
      </c>
      <c r="AF3" s="18">
        <v>1</v>
      </c>
      <c r="AG3" s="15">
        <v>4</v>
      </c>
      <c r="AH3" s="15">
        <v>2</v>
      </c>
      <c r="AI3" s="6">
        <f>COUNTIF(E3:I3,2)+COUNTIF(L3:P3,2)+COUNTIF(S3:W3,2)+COUNTIF(Z3:AD3,2)</f>
        <v>0</v>
      </c>
      <c r="AJ3" s="6">
        <f>COUNTIF(B3:D3,2)+COUNTIF(J3:K3,2)+COUNTIF(Q3:R3,2)+COUNTIF(X3:Y3,2)+COUNTIF(AE3:AF3,2)</f>
        <v>0</v>
      </c>
      <c r="AK3" s="6">
        <f>IF((AG3-AI3=0),"ok",((COUNTIFS(E3:I3,"=0",E$18:I$18,"&lt;&gt;ok")+COUNTIFS(L3:P3,"=0",L$18:P$18,"&lt;&gt;ok")+COUNTIFS(S3:W3,"=0",S$18:W$18,"&lt;&gt;ok")+COUNTIFS(Z3:AD3,0,Z$18:AD$18,"&lt;&gt;ok")))/(AG3-AI3))</f>
        <v>4.5</v>
      </c>
      <c r="AL3" s="6">
        <f>IF((AH3-AJ3=0),"ok",(COUNTIFS(B3:D3,"=0",B$18:D$18,"&lt;&gt;ok")+COUNTIFS(J3:K3,"=0",J$18:K$18,"&lt;&gt;ok")+COUNTIFS(Q3:R3,"=0",Q$18:R$18,"&lt;&gt;ok")+COUNTIFS(X3:Y3,"=0",X$18:Y$18,"&lt;&gt;ok")+COUNTIFS(AE3:AF3,"=0",AE$18:AF$18,"&lt;&gt;ok"))/(AH3-AJ3))</f>
        <v>3.5</v>
      </c>
      <c r="AM3" s="6" t="str">
        <f t="shared" ref="AM3:AM8" si="0">IF(AND(AI3=AG3, AH3=AJ3),"ok","")</f>
        <v/>
      </c>
      <c r="AN3" s="6">
        <f>COUNTIFS(E3:I3,"=2",E$18:I$18,"&lt;&gt;ok")+COUNTIFS(L3:P3,"=2",L$18:P$18,"&lt;&gt;ok")+COUNTIFS(S3:W3,"=2",S$18:W$18,"&lt;&gt;ok")+COUNTIFS(Z3:AD3,"=2",Z$18:AD$18,"&lt;&gt;ok")</f>
        <v>0</v>
      </c>
      <c r="AO3" s="6">
        <f>COUNTIFS(B3:D3,"=2",B$18:D$18,"&lt;&gt;ok")+COUNTIFS(J3:K3,"=2",J$18:K$18,"&lt;&gt;ok")+COUNTIFS(Q3:R3,"=2",Q$18:R$18,"&lt;&gt;ok")+COUNTIFS(X3:Y3,"=2",X$18:Y$18,"&lt;&gt;ok")++COUNTIFS(AE3:AF3,"=2",AE$18:AF$18,"&lt;&gt;ok")</f>
        <v>0</v>
      </c>
    </row>
    <row r="4" spans="1:41" x14ac:dyDescent="0.4">
      <c r="A4" s="6" t="s">
        <v>7</v>
      </c>
      <c r="B4" s="11">
        <v>1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1</v>
      </c>
      <c r="AE4" s="11">
        <v>0</v>
      </c>
      <c r="AF4" s="18">
        <v>1</v>
      </c>
      <c r="AG4" s="15">
        <v>4</v>
      </c>
      <c r="AH4" s="15">
        <v>2</v>
      </c>
      <c r="AI4" s="6">
        <f t="shared" ref="AI4:AI16" si="1">COUNTIF(E4:I4,2)+COUNTIF(L4:P4,2)+COUNTIF(S4:W4,2)+COUNTIF(Z4:AD4,2)</f>
        <v>0</v>
      </c>
      <c r="AJ4" s="6">
        <f t="shared" ref="AJ4:AJ18" si="2">COUNTIF(B4:D4,2)+COUNTIF(J4:K4,2)+COUNTIF(Q4:R4,2)+COUNTIF(X4:Y4,2)+COUNTIF(AE4:AF4,2)</f>
        <v>0</v>
      </c>
      <c r="AK4" s="6">
        <f t="shared" ref="AK4:AK16" si="3">IF((AG4-AI4=0),"ok",((COUNTIFS(E4:I4,"=0",E$18:I$18,"&lt;&gt;ok")+COUNTIFS(L4:P4,"=0",L$18:P$18,"&lt;&gt;ok")+COUNTIFS(S4:W4,"=0",S$18:W$18,"&lt;&gt;ok")+COUNTIFS(Z4:AD4,0,Z$18:AD$18,"&lt;&gt;ok")))/(AG4-AI4))</f>
        <v>4.75</v>
      </c>
      <c r="AL4" s="6">
        <f t="shared" ref="AL4:AL16" si="4">IF((AH4-AJ4=0),"ok",(COUNTIFS(B4:D4,"=0",B$18:D$18,"&lt;&gt;ok")+COUNTIFS(J4:K4,"=0",J$18:K$18,"&lt;&gt;ok")+COUNTIFS(Q4:R4,"=0",Q$18:R$18,"&lt;&gt;ok")+COUNTIFS(X4:Y4,"=0",X$18:Y$18,"&lt;&gt;ok")+COUNTIFS(AE4:AF4,"=0",AE$18:AF$18,"&lt;&gt;ok"))/(AH4-AJ4))</f>
        <v>4.5</v>
      </c>
      <c r="AM4" s="6" t="str">
        <f t="shared" si="0"/>
        <v/>
      </c>
      <c r="AN4" s="6">
        <f t="shared" ref="AN4:AN16" si="5">COUNTIFS(E4:I4,"=2",E$18:I$18,"&lt;&gt;ok")+COUNTIFS(L4:P4,"=2",L$18:P$18,"&lt;&gt;ok")+COUNTIFS(S4:W4,"=2",S$18:W$18,"&lt;&gt;ok")+COUNTIFS(Z4:AD4,"=2",Z$18:AD$18,"&lt;&gt;ok")</f>
        <v>0</v>
      </c>
      <c r="AO4" s="6">
        <f t="shared" ref="AO4:AO16" si="6">COUNTIFS(B4:D4,"=2",B$18:D$18,"&lt;&gt;ok")+COUNTIFS(J4:K4,"=2",J$18:K$18,"&lt;&gt;ok")+COUNTIFS(Q4:R4,"=2",Q$18:R$18,"&lt;&gt;ok")+COUNTIFS(X4:Y4,"=2",X$18:Y$18,"&lt;&gt;ok")++COUNTIFS(AE4:AF4,"=2",AE$18:AF$18,"&lt;&gt;ok")</f>
        <v>0</v>
      </c>
    </row>
    <row r="5" spans="1:41" x14ac:dyDescent="0.4">
      <c r="A5" s="6" t="s">
        <v>8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1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1</v>
      </c>
      <c r="AE5" s="11">
        <v>0</v>
      </c>
      <c r="AF5" s="18">
        <v>0</v>
      </c>
      <c r="AG5" s="15">
        <v>4</v>
      </c>
      <c r="AH5" s="15">
        <v>2</v>
      </c>
      <c r="AI5" s="6">
        <f t="shared" si="1"/>
        <v>0</v>
      </c>
      <c r="AJ5" s="6">
        <f t="shared" si="2"/>
        <v>0</v>
      </c>
      <c r="AK5" s="6">
        <f t="shared" si="3"/>
        <v>4.75</v>
      </c>
      <c r="AL5" s="6">
        <f t="shared" si="4"/>
        <v>5</v>
      </c>
      <c r="AM5" s="6" t="str">
        <f t="shared" si="0"/>
        <v/>
      </c>
      <c r="AN5" s="6">
        <f t="shared" si="5"/>
        <v>0</v>
      </c>
      <c r="AO5" s="6">
        <f t="shared" si="6"/>
        <v>0</v>
      </c>
    </row>
    <row r="6" spans="1:41" x14ac:dyDescent="0.4">
      <c r="A6" s="6" t="s">
        <v>9</v>
      </c>
      <c r="B6" s="11">
        <v>1</v>
      </c>
      <c r="C6" s="11">
        <v>1</v>
      </c>
      <c r="D6" s="11">
        <v>1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1</v>
      </c>
      <c r="AE6" s="11">
        <v>0</v>
      </c>
      <c r="AF6" s="18">
        <v>0</v>
      </c>
      <c r="AG6" s="15">
        <v>4</v>
      </c>
      <c r="AH6" s="15">
        <v>2</v>
      </c>
      <c r="AI6" s="6">
        <f t="shared" si="1"/>
        <v>0</v>
      </c>
      <c r="AJ6" s="6">
        <f t="shared" si="2"/>
        <v>0</v>
      </c>
      <c r="AK6" s="6">
        <f t="shared" si="3"/>
        <v>4.5</v>
      </c>
      <c r="AL6" s="6">
        <f t="shared" si="4"/>
        <v>4</v>
      </c>
      <c r="AM6" s="6" t="str">
        <f t="shared" si="0"/>
        <v/>
      </c>
      <c r="AN6" s="6">
        <f t="shared" si="5"/>
        <v>0</v>
      </c>
      <c r="AO6" s="6">
        <f t="shared" si="6"/>
        <v>0</v>
      </c>
    </row>
    <row r="7" spans="1:41" x14ac:dyDescent="0.4">
      <c r="A7" s="6" t="s">
        <v>13</v>
      </c>
      <c r="B7" s="11">
        <v>1</v>
      </c>
      <c r="C7" s="11">
        <v>1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1</v>
      </c>
      <c r="J7" s="11">
        <v>1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1</v>
      </c>
      <c r="Q7" s="11">
        <v>0</v>
      </c>
      <c r="R7" s="11">
        <v>1</v>
      </c>
      <c r="S7" s="11">
        <v>0</v>
      </c>
      <c r="T7" s="11">
        <v>0</v>
      </c>
      <c r="U7" s="11">
        <v>0</v>
      </c>
      <c r="V7" s="11">
        <v>0</v>
      </c>
      <c r="W7" s="11">
        <v>1</v>
      </c>
      <c r="X7" s="11">
        <v>1</v>
      </c>
      <c r="Y7" s="11">
        <v>1</v>
      </c>
      <c r="Z7" s="11">
        <v>0</v>
      </c>
      <c r="AA7" s="11">
        <v>0</v>
      </c>
      <c r="AB7" s="11">
        <v>0</v>
      </c>
      <c r="AC7" s="11">
        <v>0</v>
      </c>
      <c r="AD7" s="11">
        <v>1</v>
      </c>
      <c r="AE7" s="11">
        <v>0</v>
      </c>
      <c r="AF7" s="18">
        <v>1</v>
      </c>
      <c r="AG7" s="15">
        <v>4</v>
      </c>
      <c r="AH7" s="15">
        <v>2</v>
      </c>
      <c r="AI7" s="6">
        <f t="shared" si="1"/>
        <v>0</v>
      </c>
      <c r="AJ7" s="6">
        <f t="shared" si="2"/>
        <v>0</v>
      </c>
      <c r="AK7" s="6">
        <f t="shared" si="3"/>
        <v>4</v>
      </c>
      <c r="AL7" s="6">
        <f t="shared" si="4"/>
        <v>2</v>
      </c>
      <c r="AM7" s="6" t="str">
        <f t="shared" si="0"/>
        <v/>
      </c>
      <c r="AN7" s="6">
        <f t="shared" si="5"/>
        <v>0</v>
      </c>
      <c r="AO7" s="6">
        <f t="shared" si="6"/>
        <v>0</v>
      </c>
    </row>
    <row r="8" spans="1:41" x14ac:dyDescent="0.4">
      <c r="A8" s="6" t="s">
        <v>14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1</v>
      </c>
      <c r="R8" s="11">
        <v>1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1</v>
      </c>
      <c r="Y8" s="11">
        <v>1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8">
        <v>0</v>
      </c>
      <c r="AG8" s="15">
        <v>4</v>
      </c>
      <c r="AH8" s="15">
        <v>2</v>
      </c>
      <c r="AI8" s="6">
        <f t="shared" si="1"/>
        <v>0</v>
      </c>
      <c r="AJ8" s="6">
        <f t="shared" si="2"/>
        <v>0</v>
      </c>
      <c r="AK8" s="6">
        <f t="shared" si="3"/>
        <v>4.75</v>
      </c>
      <c r="AL8" s="6">
        <f t="shared" si="4"/>
        <v>3.5</v>
      </c>
      <c r="AM8" s="6" t="str">
        <f t="shared" si="0"/>
        <v/>
      </c>
      <c r="AN8" s="6">
        <f t="shared" si="5"/>
        <v>0</v>
      </c>
      <c r="AO8" s="6">
        <f t="shared" si="6"/>
        <v>0</v>
      </c>
    </row>
    <row r="9" spans="1:41" x14ac:dyDescent="0.4">
      <c r="A9" s="6" t="s">
        <v>25</v>
      </c>
      <c r="B9" s="11">
        <v>1</v>
      </c>
      <c r="C9" s="11">
        <v>1</v>
      </c>
      <c r="D9" s="11">
        <v>1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8">
        <v>1</v>
      </c>
      <c r="AG9" s="15">
        <v>4</v>
      </c>
      <c r="AH9" s="15">
        <v>2</v>
      </c>
      <c r="AI9" s="6">
        <f t="shared" si="1"/>
        <v>0</v>
      </c>
      <c r="AJ9" s="6">
        <f t="shared" si="2"/>
        <v>0</v>
      </c>
      <c r="AK9" s="6">
        <f t="shared" si="3"/>
        <v>4.75</v>
      </c>
      <c r="AL9" s="6">
        <f t="shared" si="4"/>
        <v>3.5</v>
      </c>
      <c r="AN9" s="6">
        <f t="shared" si="5"/>
        <v>0</v>
      </c>
      <c r="AO9" s="6">
        <f t="shared" si="6"/>
        <v>0</v>
      </c>
    </row>
    <row r="10" spans="1:41" x14ac:dyDescent="0.4">
      <c r="A10" s="6" t="s">
        <v>16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1</v>
      </c>
      <c r="J10" s="11">
        <v>1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1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1</v>
      </c>
      <c r="X10" s="11">
        <v>1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21">
        <v>2</v>
      </c>
      <c r="AE10" s="11">
        <v>0</v>
      </c>
      <c r="AF10" s="18">
        <v>0</v>
      </c>
      <c r="AG10" s="15">
        <v>3</v>
      </c>
      <c r="AH10" s="15">
        <v>2</v>
      </c>
      <c r="AI10" s="6">
        <f t="shared" si="1"/>
        <v>1</v>
      </c>
      <c r="AJ10" s="6">
        <f t="shared" si="2"/>
        <v>0</v>
      </c>
      <c r="AK10" s="6">
        <f t="shared" si="3"/>
        <v>8.5</v>
      </c>
      <c r="AL10" s="6">
        <f t="shared" si="4"/>
        <v>4</v>
      </c>
      <c r="AM10" s="6" t="str">
        <f t="shared" ref="AM10:AM16" si="7">IF(AND(AI10=AG10, AH10=AJ10),"ok","")</f>
        <v/>
      </c>
      <c r="AN10" s="6">
        <f t="shared" si="5"/>
        <v>0</v>
      </c>
      <c r="AO10" s="6">
        <f t="shared" si="6"/>
        <v>0</v>
      </c>
    </row>
    <row r="11" spans="1:41" x14ac:dyDescent="0.4">
      <c r="A11" s="6" t="s">
        <v>18</v>
      </c>
      <c r="B11" s="11">
        <v>1</v>
      </c>
      <c r="C11" s="11">
        <v>1</v>
      </c>
      <c r="D11" s="11">
        <v>0</v>
      </c>
      <c r="E11" s="11">
        <v>0</v>
      </c>
      <c r="F11" s="11">
        <v>0</v>
      </c>
      <c r="G11" s="11">
        <v>0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1</v>
      </c>
      <c r="O11" s="11">
        <v>1</v>
      </c>
      <c r="P11" s="11">
        <v>0</v>
      </c>
      <c r="Q11" s="11">
        <v>1</v>
      </c>
      <c r="R11" s="11">
        <v>0</v>
      </c>
      <c r="S11" s="11">
        <v>0</v>
      </c>
      <c r="T11" s="11">
        <v>0</v>
      </c>
      <c r="U11" s="11">
        <v>0</v>
      </c>
      <c r="V11" s="11">
        <v>1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1</v>
      </c>
      <c r="AD11" s="11">
        <v>0</v>
      </c>
      <c r="AE11" s="11">
        <v>0</v>
      </c>
      <c r="AF11" s="18">
        <v>1</v>
      </c>
      <c r="AG11" s="15">
        <v>2</v>
      </c>
      <c r="AH11" s="15">
        <v>1</v>
      </c>
      <c r="AI11" s="6">
        <f t="shared" si="1"/>
        <v>0</v>
      </c>
      <c r="AJ11" s="6">
        <f t="shared" si="2"/>
        <v>0</v>
      </c>
      <c r="AK11" s="6">
        <f t="shared" si="3"/>
        <v>7</v>
      </c>
      <c r="AL11" s="6">
        <f t="shared" si="4"/>
        <v>7</v>
      </c>
      <c r="AM11" s="6" t="str">
        <f t="shared" si="7"/>
        <v/>
      </c>
      <c r="AN11" s="6">
        <f t="shared" si="5"/>
        <v>0</v>
      </c>
      <c r="AO11" s="6">
        <f t="shared" si="6"/>
        <v>0</v>
      </c>
    </row>
    <row r="12" spans="1:41" x14ac:dyDescent="0.4">
      <c r="A12" s="6" t="s">
        <v>19</v>
      </c>
      <c r="B12" s="11">
        <v>1</v>
      </c>
      <c r="C12" s="11">
        <v>1</v>
      </c>
      <c r="D12" s="11">
        <v>1</v>
      </c>
      <c r="E12" s="11">
        <v>1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1</v>
      </c>
      <c r="M12" s="11">
        <v>0</v>
      </c>
      <c r="N12" s="11">
        <v>0</v>
      </c>
      <c r="O12" s="11">
        <v>0</v>
      </c>
      <c r="P12" s="11">
        <v>0</v>
      </c>
      <c r="Q12" s="11">
        <v>1</v>
      </c>
      <c r="R12" s="11">
        <v>1</v>
      </c>
      <c r="S12" s="11">
        <v>1</v>
      </c>
      <c r="T12" s="11">
        <v>0</v>
      </c>
      <c r="U12" s="11">
        <v>1</v>
      </c>
      <c r="V12" s="11">
        <v>0</v>
      </c>
      <c r="W12" s="11">
        <v>0</v>
      </c>
      <c r="X12" s="11">
        <v>0</v>
      </c>
      <c r="Y12" s="11">
        <v>0</v>
      </c>
      <c r="Z12" s="11">
        <v>1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8">
        <v>0</v>
      </c>
      <c r="AG12" s="15">
        <v>3</v>
      </c>
      <c r="AH12" s="15">
        <v>1</v>
      </c>
      <c r="AI12" s="6">
        <f t="shared" si="1"/>
        <v>0</v>
      </c>
      <c r="AJ12" s="6">
        <f t="shared" si="2"/>
        <v>0</v>
      </c>
      <c r="AK12" s="6">
        <f t="shared" si="3"/>
        <v>4.666666666666667</v>
      </c>
      <c r="AL12" s="6">
        <f t="shared" si="4"/>
        <v>6</v>
      </c>
      <c r="AM12" s="6" t="str">
        <f t="shared" si="7"/>
        <v/>
      </c>
      <c r="AN12" s="6">
        <f t="shared" si="5"/>
        <v>0</v>
      </c>
      <c r="AO12" s="6">
        <f t="shared" si="6"/>
        <v>0</v>
      </c>
    </row>
    <row r="13" spans="1:41" x14ac:dyDescent="0.4">
      <c r="A13" s="6" t="s">
        <v>24</v>
      </c>
      <c r="B13" s="11">
        <v>1</v>
      </c>
      <c r="C13" s="11">
        <v>1</v>
      </c>
      <c r="D13" s="11">
        <v>1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1</v>
      </c>
      <c r="Q13" s="11">
        <v>1</v>
      </c>
      <c r="R13" s="11">
        <v>1</v>
      </c>
      <c r="S13" s="11">
        <v>0</v>
      </c>
      <c r="T13" s="11">
        <v>0</v>
      </c>
      <c r="U13" s="11">
        <v>0</v>
      </c>
      <c r="V13" s="11">
        <v>0</v>
      </c>
      <c r="W13" s="11">
        <v>1</v>
      </c>
      <c r="X13" s="11">
        <v>1</v>
      </c>
      <c r="Y13" s="11">
        <v>1</v>
      </c>
      <c r="Z13" s="11">
        <v>0</v>
      </c>
      <c r="AA13" s="11">
        <v>0</v>
      </c>
      <c r="AB13" s="11">
        <v>0</v>
      </c>
      <c r="AC13" s="11">
        <v>1</v>
      </c>
      <c r="AD13" s="11">
        <v>1</v>
      </c>
      <c r="AE13" s="11">
        <v>0</v>
      </c>
      <c r="AF13" s="18">
        <v>1</v>
      </c>
      <c r="AG13" s="15">
        <v>1</v>
      </c>
      <c r="AH13" s="15">
        <v>1</v>
      </c>
      <c r="AI13" s="6">
        <f t="shared" si="1"/>
        <v>0</v>
      </c>
      <c r="AJ13" s="6">
        <f t="shared" si="2"/>
        <v>0</v>
      </c>
      <c r="AK13" s="6">
        <f t="shared" si="3"/>
        <v>16</v>
      </c>
      <c r="AL13" s="6">
        <f t="shared" si="4"/>
        <v>3</v>
      </c>
      <c r="AM13" s="6" t="str">
        <f t="shared" si="7"/>
        <v/>
      </c>
      <c r="AN13" s="6">
        <f t="shared" si="5"/>
        <v>0</v>
      </c>
      <c r="AO13" s="6">
        <f t="shared" si="6"/>
        <v>0</v>
      </c>
    </row>
    <row r="14" spans="1:41" x14ac:dyDescent="0.4">
      <c r="A14" s="6" t="s">
        <v>21</v>
      </c>
      <c r="B14" s="11">
        <v>1</v>
      </c>
      <c r="C14" s="11">
        <v>1</v>
      </c>
      <c r="D14" s="11">
        <v>1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22">
        <v>2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1</v>
      </c>
      <c r="AC14" s="11">
        <v>0</v>
      </c>
      <c r="AD14" s="11">
        <v>1</v>
      </c>
      <c r="AE14" s="11">
        <v>0</v>
      </c>
      <c r="AF14" s="18">
        <v>0</v>
      </c>
      <c r="AG14" s="15">
        <v>1</v>
      </c>
      <c r="AH14" s="15">
        <v>1</v>
      </c>
      <c r="AI14" s="6">
        <f t="shared" si="1"/>
        <v>0</v>
      </c>
      <c r="AJ14" s="6">
        <f t="shared" si="2"/>
        <v>1</v>
      </c>
      <c r="AK14" s="6">
        <f t="shared" si="3"/>
        <v>18</v>
      </c>
      <c r="AL14" s="6" t="str">
        <f t="shared" si="4"/>
        <v>ok</v>
      </c>
      <c r="AM14" s="6" t="str">
        <f t="shared" si="7"/>
        <v/>
      </c>
      <c r="AN14" s="6">
        <f t="shared" si="5"/>
        <v>0</v>
      </c>
      <c r="AO14" s="6">
        <f t="shared" si="6"/>
        <v>1</v>
      </c>
    </row>
    <row r="15" spans="1:41" x14ac:dyDescent="0.4">
      <c r="A15" s="6" t="s">
        <v>22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1</v>
      </c>
      <c r="Z15" s="11">
        <v>1</v>
      </c>
      <c r="AA15" s="11">
        <v>1</v>
      </c>
      <c r="AB15" s="11">
        <v>1</v>
      </c>
      <c r="AC15" s="11">
        <v>1</v>
      </c>
      <c r="AD15" s="21">
        <v>2</v>
      </c>
      <c r="AE15" s="11">
        <v>0</v>
      </c>
      <c r="AF15" s="18">
        <v>0</v>
      </c>
      <c r="AG15" s="15">
        <v>1</v>
      </c>
      <c r="AH15" s="15">
        <v>1</v>
      </c>
      <c r="AI15" s="6">
        <f t="shared" si="1"/>
        <v>1</v>
      </c>
      <c r="AJ15" s="6">
        <f t="shared" si="2"/>
        <v>0</v>
      </c>
      <c r="AK15" s="6" t="str">
        <f t="shared" si="3"/>
        <v>ok</v>
      </c>
      <c r="AL15" s="6">
        <f t="shared" si="4"/>
        <v>10</v>
      </c>
      <c r="AM15" s="6" t="str">
        <f t="shared" si="7"/>
        <v/>
      </c>
      <c r="AN15" s="6">
        <f t="shared" si="5"/>
        <v>0</v>
      </c>
      <c r="AO15" s="6">
        <f t="shared" si="6"/>
        <v>0</v>
      </c>
    </row>
    <row r="16" spans="1:41" x14ac:dyDescent="0.4">
      <c r="A16" s="6" t="s">
        <v>23</v>
      </c>
      <c r="B16" s="11">
        <v>1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1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1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1</v>
      </c>
      <c r="Y16" s="11">
        <v>1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8">
        <v>0</v>
      </c>
      <c r="AG16" s="15">
        <v>1</v>
      </c>
      <c r="AH16" s="15">
        <v>1</v>
      </c>
      <c r="AI16" s="6">
        <f t="shared" si="1"/>
        <v>0</v>
      </c>
      <c r="AJ16" s="6">
        <f t="shared" si="2"/>
        <v>0</v>
      </c>
      <c r="AK16" s="6">
        <f t="shared" si="3"/>
        <v>19</v>
      </c>
      <c r="AL16" s="6">
        <f t="shared" si="4"/>
        <v>6</v>
      </c>
      <c r="AM16" s="6" t="str">
        <f t="shared" si="7"/>
        <v/>
      </c>
      <c r="AN16" s="6">
        <f t="shared" si="5"/>
        <v>0</v>
      </c>
      <c r="AO16" s="6">
        <f t="shared" si="6"/>
        <v>0</v>
      </c>
    </row>
    <row r="17" spans="1:39" x14ac:dyDescent="0.4">
      <c r="A17" s="6" t="s">
        <v>26</v>
      </c>
      <c r="B17" s="6">
        <f>IF(B2=0,1,2)</f>
        <v>2</v>
      </c>
      <c r="C17" s="6">
        <f t="shared" ref="C17:AF17" si="8">IF(C2=0,1,2)</f>
        <v>2</v>
      </c>
      <c r="D17" s="6">
        <f t="shared" si="8"/>
        <v>2</v>
      </c>
      <c r="E17" s="6">
        <f t="shared" si="8"/>
        <v>1</v>
      </c>
      <c r="F17" s="6">
        <f t="shared" si="8"/>
        <v>1</v>
      </c>
      <c r="G17" s="6">
        <f t="shared" si="8"/>
        <v>1</v>
      </c>
      <c r="H17" s="6">
        <f t="shared" si="8"/>
        <v>1</v>
      </c>
      <c r="I17" s="6">
        <f t="shared" si="8"/>
        <v>1</v>
      </c>
      <c r="J17" s="6">
        <f t="shared" si="8"/>
        <v>2</v>
      </c>
      <c r="K17" s="6">
        <f t="shared" si="8"/>
        <v>2</v>
      </c>
      <c r="L17" s="6">
        <f t="shared" si="8"/>
        <v>1</v>
      </c>
      <c r="M17" s="6">
        <f t="shared" si="8"/>
        <v>1</v>
      </c>
      <c r="N17" s="6">
        <f t="shared" si="8"/>
        <v>1</v>
      </c>
      <c r="O17" s="6">
        <f t="shared" si="8"/>
        <v>1</v>
      </c>
      <c r="P17" s="6">
        <f t="shared" si="8"/>
        <v>1</v>
      </c>
      <c r="Q17" s="6">
        <f t="shared" si="8"/>
        <v>2</v>
      </c>
      <c r="R17" s="6">
        <f t="shared" si="8"/>
        <v>2</v>
      </c>
      <c r="S17" s="6">
        <f t="shared" si="8"/>
        <v>1</v>
      </c>
      <c r="T17" s="6">
        <f t="shared" si="8"/>
        <v>1</v>
      </c>
      <c r="U17" s="6">
        <f t="shared" si="8"/>
        <v>1</v>
      </c>
      <c r="V17" s="6">
        <f t="shared" si="8"/>
        <v>1</v>
      </c>
      <c r="W17" s="6">
        <f t="shared" si="8"/>
        <v>1</v>
      </c>
      <c r="X17" s="6">
        <f t="shared" si="8"/>
        <v>2</v>
      </c>
      <c r="Y17" s="6">
        <f t="shared" si="8"/>
        <v>2</v>
      </c>
      <c r="Z17" s="6">
        <f t="shared" si="8"/>
        <v>1</v>
      </c>
      <c r="AA17" s="6">
        <f t="shared" si="8"/>
        <v>1</v>
      </c>
      <c r="AB17" s="6">
        <f t="shared" si="8"/>
        <v>1</v>
      </c>
      <c r="AC17" s="6">
        <f t="shared" si="8"/>
        <v>1</v>
      </c>
      <c r="AD17" s="6">
        <f t="shared" si="8"/>
        <v>1</v>
      </c>
      <c r="AE17" s="6">
        <f t="shared" si="8"/>
        <v>2</v>
      </c>
      <c r="AF17" s="6">
        <f t="shared" si="8"/>
        <v>2</v>
      </c>
      <c r="AH17" s="12"/>
    </row>
    <row r="18" spans="1:39" x14ac:dyDescent="0.4">
      <c r="A18" s="6" t="s">
        <v>28</v>
      </c>
      <c r="B18" s="6">
        <f>IF((COUNTIF(B3:B16,2)=2),"ok",COUNTIF(B3:B16,2))</f>
        <v>0</v>
      </c>
      <c r="C18" s="6">
        <f t="shared" ref="C18:AF18" si="9">IF((COUNTIF(C3:C16,2)=2),"ok",COUNTIF(C3:C16,2))</f>
        <v>0</v>
      </c>
      <c r="D18" s="6">
        <f t="shared" si="9"/>
        <v>0</v>
      </c>
      <c r="E18" s="6">
        <f t="shared" si="9"/>
        <v>0</v>
      </c>
      <c r="F18" s="6">
        <f t="shared" si="9"/>
        <v>0</v>
      </c>
      <c r="G18" s="6">
        <f t="shared" si="9"/>
        <v>0</v>
      </c>
      <c r="H18" s="6">
        <f t="shared" si="9"/>
        <v>0</v>
      </c>
      <c r="I18" s="6">
        <f t="shared" si="9"/>
        <v>0</v>
      </c>
      <c r="J18" s="6">
        <f t="shared" si="9"/>
        <v>0</v>
      </c>
      <c r="K18" s="6">
        <f t="shared" si="9"/>
        <v>0</v>
      </c>
      <c r="L18" s="6">
        <f t="shared" si="9"/>
        <v>0</v>
      </c>
      <c r="M18" s="6">
        <f t="shared" si="9"/>
        <v>0</v>
      </c>
      <c r="N18" s="6">
        <f t="shared" si="9"/>
        <v>0</v>
      </c>
      <c r="O18" s="6">
        <f t="shared" si="9"/>
        <v>0</v>
      </c>
      <c r="P18" s="6">
        <f t="shared" si="9"/>
        <v>0</v>
      </c>
      <c r="Q18" s="6">
        <f t="shared" si="9"/>
        <v>1</v>
      </c>
      <c r="R18" s="6">
        <f t="shared" si="9"/>
        <v>0</v>
      </c>
      <c r="S18" s="6">
        <f t="shared" si="9"/>
        <v>0</v>
      </c>
      <c r="T18" s="6">
        <f t="shared" si="9"/>
        <v>0</v>
      </c>
      <c r="U18" s="6">
        <f t="shared" si="9"/>
        <v>0</v>
      </c>
      <c r="V18" s="6">
        <f t="shared" si="9"/>
        <v>0</v>
      </c>
      <c r="W18" s="6">
        <f t="shared" si="9"/>
        <v>0</v>
      </c>
      <c r="X18" s="6">
        <f t="shared" si="9"/>
        <v>0</v>
      </c>
      <c r="Y18" s="6">
        <f t="shared" si="9"/>
        <v>0</v>
      </c>
      <c r="Z18" s="6">
        <f t="shared" si="9"/>
        <v>0</v>
      </c>
      <c r="AA18" s="6">
        <f t="shared" si="9"/>
        <v>0</v>
      </c>
      <c r="AB18" s="6">
        <f t="shared" si="9"/>
        <v>0</v>
      </c>
      <c r="AC18" s="6">
        <f t="shared" si="9"/>
        <v>0</v>
      </c>
      <c r="AD18" s="6" t="str">
        <f t="shared" si="9"/>
        <v>ok</v>
      </c>
      <c r="AE18" s="6">
        <f t="shared" si="9"/>
        <v>0</v>
      </c>
      <c r="AF18" s="6">
        <f t="shared" si="9"/>
        <v>0</v>
      </c>
      <c r="AG18" s="9"/>
      <c r="AH18" s="12"/>
      <c r="AJ18" s="6">
        <f t="shared" si="2"/>
        <v>0</v>
      </c>
      <c r="AK18" s="6">
        <f>COUNTIF(B2:AF2,0)-(COUNTIF(E18:I18,"ok")+COUNTIF(L18:P18,"ok")+COUNTIF(S18:W18,"ok")+COUNTIF(Z18:AD18,"ok"))</f>
        <v>19</v>
      </c>
      <c r="AL18" s="6">
        <f>COUNTIF(B2:AF2,1)-(COUNTIF(B18:D18,"ok")+COUNTIF(J18:K18,"ok")+COUNTIF(Q18:R18,"ok")+COUNTIF(X18:Y18,"ok")+COUNTIF(AE18:AF18,"ok"))</f>
        <v>11</v>
      </c>
    </row>
    <row r="19" spans="1:39" ht="32" customHeight="1" x14ac:dyDescent="0.4">
      <c r="A19" s="7" t="s">
        <v>34</v>
      </c>
      <c r="B19" s="6">
        <f>IF(B18="ok","ok",IF(B2=1,(COUNTIFS(B3:B16,"=0",$AL3:$AL16,"&lt;&gt;ok")/(2-B18)),COUNTIFS(B3:B16,"=0",$AK3:$AK16,"&lt;&gt;ok")/(2-B18)))</f>
        <v>2</v>
      </c>
      <c r="C19" s="6">
        <f t="shared" ref="C19:AF19" si="10">IF(C18="ok","ok",IF(C2=1,(COUNTIFS(C3:C16,"=0",$AL3:$AL16,"&lt;&gt;ok")/(2-C18)),COUNTIFS(C3:C16,"=0",$AK3:$AK16,"&lt;&gt;ok")/(2-C18)))</f>
        <v>3</v>
      </c>
      <c r="D19" s="6">
        <f t="shared" si="10"/>
        <v>4</v>
      </c>
      <c r="E19" s="6">
        <f t="shared" si="10"/>
        <v>5</v>
      </c>
      <c r="F19" s="6">
        <f t="shared" si="10"/>
        <v>6.5</v>
      </c>
      <c r="G19" s="6">
        <f t="shared" si="10"/>
        <v>6.5</v>
      </c>
      <c r="H19" s="6">
        <f t="shared" si="10"/>
        <v>6</v>
      </c>
      <c r="I19" s="6">
        <f t="shared" si="10"/>
        <v>5.5</v>
      </c>
      <c r="J19" s="6">
        <f t="shared" si="10"/>
        <v>5</v>
      </c>
      <c r="K19" s="6">
        <f t="shared" si="10"/>
        <v>6</v>
      </c>
      <c r="L19" s="6">
        <f t="shared" si="10"/>
        <v>6</v>
      </c>
      <c r="M19" s="6">
        <f t="shared" si="10"/>
        <v>6.5</v>
      </c>
      <c r="N19" s="6">
        <f t="shared" si="10"/>
        <v>6</v>
      </c>
      <c r="O19" s="6">
        <f t="shared" si="10"/>
        <v>6</v>
      </c>
      <c r="P19" s="6">
        <f t="shared" si="10"/>
        <v>5.5</v>
      </c>
      <c r="Q19" s="6">
        <f t="shared" si="10"/>
        <v>8</v>
      </c>
      <c r="R19" s="6">
        <f t="shared" si="10"/>
        <v>4</v>
      </c>
      <c r="S19" s="6">
        <f t="shared" si="10"/>
        <v>6</v>
      </c>
      <c r="T19" s="6">
        <f t="shared" si="10"/>
        <v>6.5</v>
      </c>
      <c r="U19" s="6">
        <f t="shared" si="10"/>
        <v>6</v>
      </c>
      <c r="V19" s="6">
        <f t="shared" si="10"/>
        <v>6</v>
      </c>
      <c r="W19" s="6">
        <f t="shared" si="10"/>
        <v>5</v>
      </c>
      <c r="X19" s="6">
        <f t="shared" si="10"/>
        <v>4</v>
      </c>
      <c r="Y19" s="6">
        <f t="shared" si="10"/>
        <v>4</v>
      </c>
      <c r="Z19" s="6">
        <f t="shared" si="10"/>
        <v>6</v>
      </c>
      <c r="AA19" s="6">
        <f t="shared" si="10"/>
        <v>6.5</v>
      </c>
      <c r="AB19" s="6">
        <f t="shared" si="10"/>
        <v>6</v>
      </c>
      <c r="AC19" s="6">
        <f t="shared" si="10"/>
        <v>5.5</v>
      </c>
      <c r="AD19" s="6" t="str">
        <f t="shared" si="10"/>
        <v>ok</v>
      </c>
      <c r="AE19" s="6">
        <f t="shared" si="10"/>
        <v>6.5</v>
      </c>
      <c r="AF19" s="6">
        <f t="shared" si="10"/>
        <v>3.5</v>
      </c>
    </row>
    <row r="20" spans="1:39" x14ac:dyDescent="0.4">
      <c r="AG20" s="6">
        <f>SUM(AG3:AG16)/2</f>
        <v>20</v>
      </c>
      <c r="AH20" s="6">
        <f>SUM(AH3:AH16)/2</f>
        <v>11</v>
      </c>
    </row>
    <row r="22" spans="1:39" x14ac:dyDescent="0.4">
      <c r="AM22" s="19"/>
    </row>
  </sheetData>
  <phoneticPr fontId="2" type="noConversion"/>
  <conditionalFormatting sqref="B1:AF17">
    <cfRule type="expression" dxfId="19" priority="20">
      <formula>B$2=1</formula>
    </cfRule>
  </conditionalFormatting>
  <conditionalFormatting sqref="AM3:AM16">
    <cfRule type="cellIs" dxfId="18" priority="19" operator="equal">
      <formula>"ok"</formula>
    </cfRule>
  </conditionalFormatting>
  <conditionalFormatting sqref="B18:AF18">
    <cfRule type="cellIs" dxfId="17" priority="15" operator="equal">
      <formula>"ok"</formula>
    </cfRule>
  </conditionalFormatting>
  <conditionalFormatting sqref="B19:AF19">
    <cfRule type="top10" dxfId="16" priority="12" bottom="1" rank="1"/>
    <cfRule type="top10" dxfId="15" priority="13" percent="1" bottom="1" rank="20"/>
    <cfRule type="cellIs" dxfId="14" priority="14" operator="equal">
      <formula>"ok"</formula>
    </cfRule>
  </conditionalFormatting>
  <conditionalFormatting sqref="B3:AF16">
    <cfRule type="cellIs" dxfId="13" priority="8" operator="equal">
      <formula>2</formula>
    </cfRule>
    <cfRule type="cellIs" dxfId="12" priority="9" operator="equal">
      <formula>1</formula>
    </cfRule>
  </conditionalFormatting>
  <conditionalFormatting sqref="AK3:AK16">
    <cfRule type="top10" dxfId="11" priority="7" percent="1" bottom="1" rank="20"/>
    <cfRule type="top10" dxfId="10" priority="5" bottom="1" rank="1"/>
    <cfRule type="cellIs" dxfId="9" priority="4" operator="equal">
      <formula>"ok"</formula>
    </cfRule>
  </conditionalFormatting>
  <conditionalFormatting sqref="AL3:AL16">
    <cfRule type="top10" dxfId="8" priority="1" bottom="1" rank="1"/>
    <cfRule type="cellIs" dxfId="7" priority="3" operator="equal">
      <formula>"ok"</formula>
    </cfRule>
    <cfRule type="top10" dxfId="6" priority="2" percent="1" bottom="1" rank="20"/>
  </conditionalFormatting>
  <pageMargins left="0.75" right="0.75" top="1" bottom="1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</vt:lpstr>
      <vt:lpstr>checker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沛燊 吳</dc:creator>
  <cp:lastModifiedBy>User</cp:lastModifiedBy>
  <cp:revision>2</cp:revision>
  <dcterms:created xsi:type="dcterms:W3CDTF">2015-09-15T21:32:03Z</dcterms:created>
  <dcterms:modified xsi:type="dcterms:W3CDTF">2015-12-22T12:37:09Z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