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72.10.1.1\etudes_bis\1447-QA-REACH-SERBIE\1-En chantier\Task 3.6 - spatialization\2. Preparation de linventaire\2030-WAM B\"/>
    </mc:Choice>
  </mc:AlternateContent>
  <xr:revisionPtr revIDLastSave="0" documentId="13_ncr:1_{A1880930-2576-48B0-A023-97093BD648BA}" xr6:coauthVersionLast="46" xr6:coauthVersionMax="46" xr10:uidLastSave="{00000000-0000-0000-0000-000000000000}"/>
  <bookViews>
    <workbookView xWindow="-120" yWindow="-120" windowWidth="29040" windowHeight="15840" tabRatio="887" activeTab="1" xr2:uid="{00000000-000D-0000-FFFF-FFFF00000000}"/>
  </bookViews>
  <sheets>
    <sheet name="General" sheetId="36" r:id="rId1"/>
    <sheet name="NFR summary" sheetId="64" r:id="rId2"/>
    <sheet name="Opt-out lists" sheetId="65" r:id="rId3"/>
    <sheet name="1A1-Energy" sheetId="53" r:id="rId4"/>
    <sheet name="1B-Fugitive emissions" sheetId="60" r:id="rId5"/>
    <sheet name="1A3-Transport" sheetId="58" r:id="rId6"/>
    <sheet name="1A4-Residential-Tertiary" sheetId="59" r:id="rId7"/>
    <sheet name="1A2-2-Industry" sheetId="61" r:id="rId8"/>
    <sheet name="2-Other processes" sheetId="55" r:id="rId9"/>
    <sheet name="3-Agriculture" sheetId="56" r:id="rId10"/>
    <sheet name="5-Waste" sheetId="57" r:id="rId11"/>
  </sheets>
  <externalReferences>
    <externalReference r:id="rId12"/>
  </externalReferences>
  <definedNames>
    <definedName name="_Order1" hidden="1">255</definedName>
    <definedName name="_Order2" hidden="1">255</definedName>
    <definedName name="Périmètre">[1]générique!#REF!</definedName>
    <definedName name="_xlnm.Print_Area" localSheetId="0">General!$A$1:$L$27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55" i="61" l="1"/>
  <c r="K207" i="61"/>
  <c r="K190" i="61"/>
  <c r="K54" i="61"/>
  <c r="K34" i="61"/>
  <c r="I93" i="55" l="1"/>
  <c r="H93" i="55"/>
  <c r="G93" i="55"/>
  <c r="F93" i="55"/>
  <c r="E93" i="55"/>
  <c r="D93" i="55"/>
  <c r="I64" i="59"/>
  <c r="H64" i="59"/>
  <c r="G64" i="59"/>
  <c r="F64" i="59"/>
  <c r="E64" i="59"/>
  <c r="D64" i="59"/>
  <c r="I51" i="59"/>
  <c r="H51" i="59"/>
  <c r="G51" i="59"/>
  <c r="F51" i="59"/>
  <c r="E51" i="59"/>
  <c r="D51" i="59"/>
  <c r="I37" i="59"/>
  <c r="H37" i="59"/>
  <c r="G37" i="59"/>
  <c r="F37" i="59"/>
  <c r="E37" i="59"/>
  <c r="D37" i="59"/>
  <c r="I22" i="59"/>
  <c r="H22" i="59"/>
  <c r="G22" i="59"/>
  <c r="F22" i="59"/>
  <c r="E22" i="59"/>
  <c r="D22" i="59"/>
  <c r="D74" i="64"/>
  <c r="E74" i="64"/>
  <c r="F74" i="64"/>
  <c r="G74" i="64"/>
  <c r="H74" i="64"/>
  <c r="C74" i="64"/>
  <c r="G73" i="64"/>
  <c r="F72" i="64" l="1"/>
  <c r="E72" i="64"/>
  <c r="D71" i="64"/>
  <c r="E71" i="64"/>
  <c r="F71" i="64"/>
  <c r="G71" i="64"/>
  <c r="H71" i="64"/>
  <c r="C71" i="64"/>
  <c r="D70" i="64"/>
  <c r="E70" i="64"/>
  <c r="F70" i="64"/>
  <c r="G70" i="64"/>
  <c r="H70" i="64"/>
  <c r="C70" i="64"/>
  <c r="H69" i="64"/>
  <c r="G69" i="64"/>
  <c r="F69" i="64"/>
  <c r="E69" i="64"/>
  <c r="D69" i="64"/>
  <c r="C69" i="64"/>
  <c r="D68" i="64"/>
  <c r="E68" i="64"/>
  <c r="F68" i="64"/>
  <c r="G68" i="64"/>
  <c r="H68" i="64"/>
  <c r="C68" i="64"/>
  <c r="D67" i="64" l="1"/>
  <c r="E67" i="64"/>
  <c r="F67" i="64"/>
  <c r="G67" i="64"/>
  <c r="H67" i="64"/>
  <c r="C67" i="64"/>
  <c r="D66" i="64"/>
  <c r="E66" i="64"/>
  <c r="F66" i="64"/>
  <c r="G66" i="64"/>
  <c r="H66" i="64"/>
  <c r="C66" i="64"/>
  <c r="D64" i="64"/>
  <c r="E64" i="64"/>
  <c r="F64" i="64"/>
  <c r="G64" i="64"/>
  <c r="H64" i="64"/>
  <c r="C64" i="64"/>
  <c r="D63" i="64"/>
  <c r="E63" i="64"/>
  <c r="F63" i="64"/>
  <c r="G63" i="64"/>
  <c r="H63" i="64"/>
  <c r="C63" i="64"/>
  <c r="D62" i="64"/>
  <c r="E62" i="64"/>
  <c r="F62" i="64"/>
  <c r="G62" i="64"/>
  <c r="H62" i="64"/>
  <c r="D61" i="64" l="1"/>
  <c r="D60" i="64"/>
  <c r="D59" i="64"/>
  <c r="H61" i="64" l="1"/>
  <c r="G61" i="64"/>
  <c r="F61" i="64"/>
  <c r="E61" i="64"/>
  <c r="C61" i="64"/>
  <c r="H60" i="64"/>
  <c r="G60" i="64"/>
  <c r="F60" i="64"/>
  <c r="E60" i="64"/>
  <c r="C60" i="64"/>
  <c r="H59" i="64"/>
  <c r="G59" i="64"/>
  <c r="F59" i="64"/>
  <c r="E59" i="64"/>
  <c r="C59" i="64"/>
  <c r="C62" i="64" l="1"/>
  <c r="G78" i="64" l="1"/>
  <c r="H77" i="64"/>
  <c r="D76" i="64"/>
  <c r="E76" i="64"/>
  <c r="F76" i="64"/>
  <c r="G76" i="64"/>
  <c r="C76" i="64"/>
  <c r="G75" i="64"/>
  <c r="F58" i="64"/>
  <c r="E58" i="64"/>
  <c r="G52" i="64"/>
  <c r="F51" i="64"/>
  <c r="G51" i="64"/>
  <c r="E51" i="64"/>
  <c r="F50" i="64"/>
  <c r="G50" i="64"/>
  <c r="E50" i="64"/>
  <c r="G56" i="64"/>
  <c r="G54" i="64"/>
  <c r="G53" i="64"/>
  <c r="G49" i="64"/>
  <c r="F48" i="64"/>
  <c r="E48" i="64"/>
  <c r="F47" i="64"/>
  <c r="E47" i="64"/>
  <c r="F46" i="64"/>
  <c r="E46" i="64"/>
  <c r="H45" i="64"/>
  <c r="G45" i="64"/>
  <c r="F45" i="64"/>
  <c r="E45" i="64"/>
  <c r="D45" i="64"/>
  <c r="C45" i="64"/>
  <c r="D39" i="64"/>
  <c r="E39" i="64"/>
  <c r="F39" i="64"/>
  <c r="G39" i="64"/>
  <c r="H39" i="64"/>
  <c r="C39" i="64"/>
  <c r="D38" i="64"/>
  <c r="E38" i="64"/>
  <c r="F38" i="64"/>
  <c r="G38" i="64"/>
  <c r="H38" i="64"/>
  <c r="C38" i="64"/>
  <c r="E34" i="64"/>
  <c r="F34" i="64"/>
  <c r="G34" i="64"/>
  <c r="H34" i="64"/>
  <c r="E35" i="64"/>
  <c r="F35" i="64"/>
  <c r="G35" i="64"/>
  <c r="H35" i="64"/>
  <c r="D34" i="64"/>
  <c r="D35" i="64"/>
  <c r="C35" i="64"/>
  <c r="C34" i="64"/>
  <c r="H30" i="64"/>
  <c r="G31" i="64"/>
  <c r="H31" i="64"/>
  <c r="G32" i="64"/>
  <c r="H32" i="64"/>
  <c r="H33" i="64"/>
  <c r="E33" i="64"/>
  <c r="F33" i="64"/>
  <c r="G33" i="64"/>
  <c r="D33" i="64"/>
  <c r="C33" i="64"/>
  <c r="D32" i="64"/>
  <c r="E32" i="64"/>
  <c r="F32" i="64"/>
  <c r="C32" i="64"/>
  <c r="D31" i="64"/>
  <c r="E31" i="64"/>
  <c r="F31" i="64"/>
  <c r="C31" i="64"/>
  <c r="D30" i="64"/>
  <c r="E30" i="64"/>
  <c r="F30" i="64"/>
  <c r="G30" i="64"/>
  <c r="C30" i="64"/>
  <c r="D29" i="64"/>
  <c r="E29" i="64"/>
  <c r="F29" i="64"/>
  <c r="G29" i="64"/>
  <c r="H29" i="64"/>
  <c r="C29" i="64"/>
  <c r="D28" i="64"/>
  <c r="E28" i="64"/>
  <c r="F28" i="64"/>
  <c r="G28" i="64"/>
  <c r="H28" i="64"/>
  <c r="C28" i="64"/>
  <c r="E27" i="64"/>
  <c r="F27" i="64"/>
  <c r="G27" i="64"/>
  <c r="H27" i="64"/>
  <c r="C27" i="64"/>
  <c r="H26" i="64"/>
  <c r="D26" i="64"/>
  <c r="E26" i="64"/>
  <c r="F26" i="64"/>
  <c r="G26" i="64"/>
  <c r="C26" i="64"/>
  <c r="D25" i="64"/>
  <c r="E25" i="64"/>
  <c r="F25" i="64"/>
  <c r="G25" i="64"/>
  <c r="C25" i="64"/>
  <c r="H24" i="64"/>
  <c r="G24" i="64"/>
  <c r="F24" i="64"/>
  <c r="E24" i="64"/>
  <c r="C24" i="64"/>
  <c r="F23" i="64"/>
  <c r="E23" i="64"/>
  <c r="C16" i="64"/>
  <c r="D16" i="64"/>
  <c r="E16" i="64"/>
  <c r="F16" i="64"/>
  <c r="G16" i="64"/>
  <c r="H16" i="64"/>
  <c r="D15" i="64" l="1"/>
  <c r="E15" i="64"/>
  <c r="F15" i="64"/>
  <c r="G15" i="64"/>
  <c r="C15" i="64"/>
  <c r="D14" i="64"/>
  <c r="E14" i="64"/>
  <c r="F14" i="64"/>
  <c r="G14" i="64"/>
  <c r="C14" i="64"/>
  <c r="D13" i="64"/>
  <c r="E13" i="64"/>
  <c r="F13" i="64"/>
  <c r="G13" i="64"/>
  <c r="C13" i="64"/>
  <c r="G12" i="64"/>
  <c r="G11" i="64"/>
  <c r="H10" i="64"/>
  <c r="G10" i="64"/>
  <c r="F10" i="64"/>
  <c r="E10" i="64"/>
  <c r="D10" i="64"/>
  <c r="C10" i="64"/>
  <c r="G9" i="64"/>
  <c r="D8" i="64" l="1"/>
  <c r="E8" i="64"/>
  <c r="F8" i="64"/>
  <c r="G8" i="64"/>
  <c r="H8" i="64"/>
  <c r="C8" i="64"/>
  <c r="F7" i="64"/>
  <c r="G7" i="64"/>
  <c r="E7" i="64"/>
  <c r="D6" i="64"/>
  <c r="E6" i="64"/>
  <c r="F6" i="64"/>
  <c r="G6" i="64"/>
  <c r="H6" i="64"/>
  <c r="C6" i="64"/>
  <c r="D4" i="64"/>
  <c r="E4" i="64"/>
  <c r="F4" i="64"/>
  <c r="G4" i="64"/>
  <c r="C4" i="64"/>
  <c r="C36" i="64" l="1"/>
  <c r="E36" i="64"/>
  <c r="G36" i="64"/>
  <c r="H36" i="64"/>
  <c r="D57" i="64"/>
  <c r="E57" i="64"/>
  <c r="F57" i="64"/>
  <c r="G57" i="64"/>
  <c r="H57" i="64"/>
  <c r="C57" i="64"/>
  <c r="D55" i="64"/>
  <c r="E55" i="64"/>
  <c r="F55" i="64"/>
  <c r="G55" i="64"/>
  <c r="H55" i="64"/>
  <c r="C55" i="64"/>
  <c r="D52" i="64"/>
  <c r="E52" i="64"/>
  <c r="F52" i="64"/>
  <c r="H52" i="64"/>
  <c r="C52" i="64"/>
  <c r="E40" i="64"/>
  <c r="F40" i="64"/>
  <c r="G40" i="64"/>
  <c r="H40" i="64"/>
  <c r="C40" i="64"/>
  <c r="H17" i="64"/>
  <c r="G17" i="64"/>
  <c r="F17" i="64"/>
  <c r="E17" i="64"/>
  <c r="D17" i="64"/>
  <c r="C17" i="64"/>
  <c r="H18" i="64"/>
  <c r="G18" i="64"/>
  <c r="F18" i="64"/>
  <c r="E18" i="64"/>
  <c r="D18" i="64"/>
  <c r="C18" i="64"/>
  <c r="H22" i="64"/>
  <c r="G22" i="64"/>
  <c r="F22" i="64"/>
  <c r="E22" i="64"/>
  <c r="D22" i="64"/>
  <c r="C22" i="64"/>
  <c r="H21" i="64"/>
  <c r="G21" i="64"/>
  <c r="F21" i="64"/>
  <c r="E21" i="64"/>
  <c r="D21" i="64"/>
  <c r="C21" i="64"/>
  <c r="H20" i="64"/>
  <c r="G20" i="64"/>
  <c r="F20" i="64"/>
  <c r="E20" i="64"/>
  <c r="D20" i="64"/>
  <c r="C20" i="64"/>
  <c r="H19" i="64"/>
  <c r="G19" i="64"/>
  <c r="F19" i="64"/>
  <c r="E19" i="64"/>
  <c r="D19" i="64"/>
  <c r="C19" i="64"/>
  <c r="H44" i="64"/>
  <c r="G44" i="64"/>
  <c r="F44" i="64"/>
  <c r="E44" i="64"/>
  <c r="D44" i="64"/>
  <c r="C44" i="64"/>
  <c r="H37" i="64"/>
  <c r="D36" i="64"/>
  <c r="F36" i="64"/>
  <c r="H42" i="64"/>
  <c r="D40" i="64"/>
  <c r="H43" i="64"/>
  <c r="G43" i="64"/>
  <c r="F43" i="64"/>
  <c r="K64" i="59"/>
  <c r="D27" i="64"/>
  <c r="K51" i="59"/>
  <c r="K37" i="59"/>
  <c r="K22" i="59"/>
  <c r="H4" i="64"/>
  <c r="F42" i="64" l="1"/>
  <c r="G37" i="64"/>
  <c r="F41" i="64"/>
  <c r="E42" i="64"/>
  <c r="G41" i="64"/>
  <c r="C43" i="64"/>
  <c r="F37" i="64"/>
  <c r="G42" i="64"/>
  <c r="D41" i="64"/>
  <c r="C41" i="64"/>
  <c r="D43" i="64"/>
  <c r="C37" i="64"/>
  <c r="E37" i="64"/>
  <c r="D42" i="64"/>
  <c r="E41" i="64"/>
  <c r="E43" i="64"/>
  <c r="D37" i="64"/>
  <c r="C42" i="64"/>
  <c r="H41" i="64"/>
  <c r="H80" i="64" s="1"/>
  <c r="E79" i="64" l="1"/>
  <c r="H79" i="64"/>
  <c r="G79" i="64"/>
  <c r="C80" i="64"/>
  <c r="F79" i="64"/>
  <c r="G80" i="64"/>
  <c r="C79" i="64"/>
  <c r="F80" i="64"/>
  <c r="E80" i="64"/>
  <c r="D79" i="64"/>
  <c r="D80" i="6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Jean-Marc JMA. ANDRE</author>
  </authors>
  <commentList>
    <comment ref="A121" authorId="0" shapeId="0" xr:uid="{2C6C96C2-CFE6-44A0-AF8A-9D1D13870104}">
      <text>
        <r>
          <rPr>
            <b/>
            <sz val="9"/>
            <color indexed="81"/>
            <rFont val="Tahoma"/>
            <family val="2"/>
          </rPr>
          <t>Jean-Marc JMA. ANDRE:</t>
        </r>
        <r>
          <rPr>
            <sz val="9"/>
            <color indexed="81"/>
            <rFont val="Tahoma"/>
            <family val="2"/>
          </rPr>
          <t xml:space="preserve">
COPERT ne forunit pas donc sortie table NFR
pas cohérent avec ci-dessus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Grégoire GB. BONGRAND</author>
  </authors>
  <commentList>
    <comment ref="F53" authorId="0" shapeId="0" xr:uid="{45B2AE62-7362-4C50-AE16-C16BFB24768E}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53" authorId="0" shapeId="0" xr:uid="{70D2A772-72C6-45FE-998D-A42F695DA361}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C55" authorId="0" shapeId="0" xr:uid="{8D3DDABE-249C-4EDF-9088-D1CA50788FDD}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all chemical industries report their emissions so should be only point sources</t>
        </r>
      </text>
    </comment>
    <comment ref="E65" authorId="0" shapeId="0" xr:uid="{DFB904E6-D41D-4380-97BC-DF951098F524}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balance because SO2 emissions mostly due to acid sulfuric prod</t>
        </r>
      </text>
    </comment>
    <comment ref="F80" authorId="0" shapeId="0" xr:uid="{7E5E81CF-3B17-4F64-8136-C35ECF5A8DCE}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80" authorId="0" shapeId="0" xr:uid="{56DC835E-2E73-4A23-B266-B763B3C6C2F9}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PM2.5=TSP</t>
        </r>
      </text>
    </comment>
    <comment ref="F84" authorId="0" shapeId="0" xr:uid="{AD534C7C-06C0-46EC-A7B7-B258FCC4D5CD}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84" authorId="0" shapeId="0" xr:uid="{EA8B0D60-78DF-4CBF-B70D-09D7D73A2F35}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PM2.5=TSP</t>
        </r>
      </text>
    </comment>
    <comment ref="F85" authorId="0" shapeId="0" xr:uid="{7AB93A34-836F-482F-988B-75FFE61D3488}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85" authorId="0" shapeId="0" xr:uid="{880909BE-6DFD-40A3-BCD3-F1DB15DAC81B}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PM2.5=TSP</t>
        </r>
      </text>
    </comment>
    <comment ref="F86" authorId="0" shapeId="0" xr:uid="{77EE86B2-BAE4-43AE-8A3E-C50068EAD572}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86" authorId="0" shapeId="0" xr:uid="{AE8B4AE3-37DE-4460-BF57-CB637610B135}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PM2.5=TSP</t>
        </r>
      </text>
    </comment>
    <comment ref="I128" authorId="0" shapeId="0" xr:uid="{42DB243A-E18A-4C7B-86B6-021904DE8283}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random : NH3 marginal compared to agri</t>
        </r>
      </text>
    </comment>
  </commentList>
</comments>
</file>

<file path=xl/sharedStrings.xml><?xml version="1.0" encoding="utf-8"?>
<sst xmlns="http://schemas.openxmlformats.org/spreadsheetml/2006/main" count="2668" uniqueCount="1008">
  <si>
    <t>SO2</t>
  </si>
  <si>
    <t>NOx</t>
  </si>
  <si>
    <t>OUI</t>
  </si>
  <si>
    <t>NON</t>
  </si>
  <si>
    <t>CONFIDENTIALITY</t>
  </si>
  <si>
    <t>TECHNICAL SUMMARY</t>
  </si>
  <si>
    <t>CONTENT OF THE FILE</t>
  </si>
  <si>
    <t>Colour code</t>
  </si>
  <si>
    <t>input data</t>
  </si>
  <si>
    <t>calculated data</t>
  </si>
  <si>
    <t>NMVOC</t>
  </si>
  <si>
    <t>NH3</t>
  </si>
  <si>
    <t>data imported from another file</t>
  </si>
  <si>
    <t>data imported from this file but from another sheet</t>
  </si>
  <si>
    <t>This file contains several sheets including the sheet "References" which presents the corresponding sources.</t>
  </si>
  <si>
    <t>Source :</t>
  </si>
  <si>
    <t xml:space="preserve">Description of the sheet : </t>
  </si>
  <si>
    <t>Location</t>
  </si>
  <si>
    <t>Latitude</t>
  </si>
  <si>
    <t>Longitude</t>
  </si>
  <si>
    <t>National Pollutant Inventory</t>
  </si>
  <si>
    <t>Spatialization : All Sources</t>
  </si>
  <si>
    <t>SPATIALIZATION</t>
  </si>
  <si>
    <t>Pollutant inventory spatialized.xls</t>
  </si>
  <si>
    <t>NFR Code</t>
  </si>
  <si>
    <t>NFR Title</t>
  </si>
  <si>
    <t>Beogradski region</t>
  </si>
  <si>
    <t>Grad Beograd</t>
  </si>
  <si>
    <t>Beograd-Palilula</t>
  </si>
  <si>
    <t>Region Vojvodine</t>
  </si>
  <si>
    <t>Zrenjanin</t>
  </si>
  <si>
    <t>GALENIKA-FITOFARMACIJA AD</t>
  </si>
  <si>
    <t>Drenik ND</t>
  </si>
  <si>
    <t>AD Imlek, Mlekara Subotica</t>
  </si>
  <si>
    <t>AD Imlek, Mlekara Beograd</t>
  </si>
  <si>
    <t>Messer Tehnogas ad Kraljevo</t>
  </si>
  <si>
    <t>Messer Tehnogas AD Berograd</t>
  </si>
  <si>
    <t>UMKA DOO UMKA</t>
  </si>
  <si>
    <t>Sremski okrug</t>
  </si>
  <si>
    <t>Stara Pazova</t>
  </si>
  <si>
    <t>Proizvodni pogon Duochem</t>
  </si>
  <si>
    <t>BIN COMMERCE, Ogranak I Kruševac</t>
  </si>
  <si>
    <t>Ball Pakovanja Evropa doo</t>
  </si>
  <si>
    <t>Zapadno-bački okrug</t>
  </si>
  <si>
    <t>Sombor</t>
  </si>
  <si>
    <t>Beogradske elektrane, TO Banovo brdo</t>
  </si>
  <si>
    <t>Beogradske elektrane, TO Cerak</t>
  </si>
  <si>
    <t>Beogradske elektrane, TO Novi Beograd</t>
  </si>
  <si>
    <t>Beogradske elektrane, TO Miljakovac</t>
  </si>
  <si>
    <t>Beogradske elektrane, TO Dunav</t>
  </si>
  <si>
    <t>Beogradske elektrane, TO Medaković</t>
  </si>
  <si>
    <t>Beogradske elektrane, TO Voždovac</t>
  </si>
  <si>
    <t>Beogradske elektrane, TO Zemun</t>
  </si>
  <si>
    <t>Beogradske elektrane, TO Konjarnik</t>
  </si>
  <si>
    <t>Beogradske elektrane, TO Mirijevo</t>
  </si>
  <si>
    <t>Južno-bački okrug</t>
  </si>
  <si>
    <t>Žabalj</t>
  </si>
  <si>
    <t>Fabrika šećera Šajkaška</t>
  </si>
  <si>
    <t>Crvenka</t>
  </si>
  <si>
    <t>Fabrika šećera Crvenka</t>
  </si>
  <si>
    <t>IM MATIJEVIĆ DOO</t>
  </si>
  <si>
    <t>JKP "Gradska toplana" Kruševac CTI</t>
  </si>
  <si>
    <t>Region Južne i Istočne Srbije</t>
  </si>
  <si>
    <t>IGM Mladost - TMP doo</t>
  </si>
  <si>
    <t>Južno-banatski okrug</t>
  </si>
  <si>
    <t>CARLSBERG SRBIJA</t>
  </si>
  <si>
    <t>Borski okrug</t>
  </si>
  <si>
    <t>Bor</t>
  </si>
  <si>
    <t>Energana</t>
  </si>
  <si>
    <t>Topionica i rafinacija bakra</t>
  </si>
  <si>
    <t>Fabrika sumporne kiseline</t>
  </si>
  <si>
    <t>JKP Toplana Bor</t>
  </si>
  <si>
    <t>Severno-banatski okrug</t>
  </si>
  <si>
    <t>Kikinda</t>
  </si>
  <si>
    <t>MSK postrojenje</t>
  </si>
  <si>
    <t>IGM Mladost doo</t>
  </si>
  <si>
    <t>Toza Marković doo</t>
  </si>
  <si>
    <t>Pančevo</t>
  </si>
  <si>
    <t>Toplana Niš, Krivi Vir</t>
  </si>
  <si>
    <t>Toplana Niš, Jug</t>
  </si>
  <si>
    <t>Rudarsko - topioničarski basen Bor, RBB - Rudnici bakra Bor doo, Površinski kop Cerovo</t>
  </si>
  <si>
    <t>Rudarsko - topioničarski basen Bor, RBB - Rudnici bakra Bor doo, Površinski kop Jama</t>
  </si>
  <si>
    <t>Rudarsko - topioničarski basen Bor, RBB - Rudnici bakra Bor doo, Površinski kop Veliki krivelj</t>
  </si>
  <si>
    <t>Rudarsko - topioničarski basen Bor, RBB - Rudnici bakra Bor doo, Krečana Zagrađe</t>
  </si>
  <si>
    <t>Vrbas</t>
  </si>
  <si>
    <t>Vital ad, Fabrika ulja i biljnih masti</t>
  </si>
  <si>
    <t>Industrija mesa Carnex DOO</t>
  </si>
  <si>
    <t>Dijamant ad, Fabrika ulja i proizvoda od ulja</t>
  </si>
  <si>
    <t>Novosadska toplana, Istok</t>
  </si>
  <si>
    <t>Novosadska toplana, Jug</t>
  </si>
  <si>
    <t>Novosadska toplana, Sever</t>
  </si>
  <si>
    <t>Novosadska toplana, Zapad</t>
  </si>
  <si>
    <t>AUTOFLEX Livnica Čoka</t>
  </si>
  <si>
    <t>Sojaprotein, Fabrika za preradu soje</t>
  </si>
  <si>
    <t>Tarkett doo, Fabrika podnih obloga</t>
  </si>
  <si>
    <t>Elixir Prahovo d.o.o.</t>
  </si>
  <si>
    <t>Subotička toplana</t>
  </si>
  <si>
    <t>Jelen Do doo</t>
  </si>
  <si>
    <t>Flotacija</t>
  </si>
  <si>
    <t>Kompanija Sloboda AD Čačak</t>
  </si>
  <si>
    <t>IGM Mladost  DOO, Leskovac</t>
  </si>
  <si>
    <t>IGM Mladost DOO  ogranak Vlasotince</t>
  </si>
  <si>
    <t>Srpska fabrika stakla, Rudnik Plana</t>
  </si>
  <si>
    <t>Srpska fabrika stakla a.d.Paraćin</t>
  </si>
  <si>
    <t>Knauf Insulation doo</t>
  </si>
  <si>
    <t>WIENERBERGER doo KANJIŽA</t>
  </si>
  <si>
    <t>Apatinska pivara d.o.o</t>
  </si>
  <si>
    <t>HIP Petrohemija ad</t>
  </si>
  <si>
    <t>HIP Petrohemija ad, Fabrika sintetičkog kaučuka</t>
  </si>
  <si>
    <t>Titan Cementara Kosjerić, Povrsinski kop Galovici</t>
  </si>
  <si>
    <t>Titan Cementara Kosjerić</t>
  </si>
  <si>
    <t>CRH</t>
  </si>
  <si>
    <t>Senta</t>
  </si>
  <si>
    <t>AD Fabrika šećera Te-To Senta</t>
  </si>
  <si>
    <t>Kolubara - IGM ad za proizvodnju građevinskog materijala, Pogon Ćelije</t>
  </si>
  <si>
    <t>IGM Neimar</t>
  </si>
  <si>
    <t>AD Radijator Beograd - Zrenjanin</t>
  </si>
  <si>
    <t>Unipromet lokacija 2</t>
  </si>
  <si>
    <t>YUHOR AD</t>
  </si>
  <si>
    <t>IGM OPEKA</t>
  </si>
  <si>
    <t>INDUSTRIJA GRAĐEVINSKOG MATERIJALA STRAŽILOVO DOO SREMSKI KARLOVCI</t>
  </si>
  <si>
    <t>Hipol a.d. - Odžaci</t>
  </si>
  <si>
    <t>Polet IGK ad, Industrija građevinske keramike</t>
  </si>
  <si>
    <t>Perutnine Ptuj - Topiko d.o.o. Klanica</t>
  </si>
  <si>
    <t>Novo Orahovo</t>
  </si>
  <si>
    <t>Fabrika papira i ambalaže Lepenka d.o.o.</t>
  </si>
  <si>
    <t>TIPOPLASTIKA</t>
  </si>
  <si>
    <t>Impol Seval Valjaonica Aluminijuma</t>
  </si>
  <si>
    <t>VICTORIAOIL  AD ŠID</t>
  </si>
  <si>
    <t>Kotlarnica na maticnoj lokaciji</t>
  </si>
  <si>
    <t>Valjaonica bakra ad</t>
  </si>
  <si>
    <t>HIP Azotara</t>
  </si>
  <si>
    <t>Lafarge</t>
  </si>
  <si>
    <t>Sloga IGM, Ciglana</t>
  </si>
  <si>
    <t>Alumil Yu Industry ad</t>
  </si>
  <si>
    <t>Neoplanta, industrija mesa</t>
  </si>
  <si>
    <t>Neoplanta, Farma svinja Čenej</t>
  </si>
  <si>
    <t>MLEKARA ŠABAC A.D. ŠABAC</t>
  </si>
  <si>
    <t>Fabrika hartije Beograd</t>
  </si>
  <si>
    <t>Rudnik olova i cinka VELIKI MAJDAN</t>
  </si>
  <si>
    <t>SPIK IVERICA DOO</t>
  </si>
  <si>
    <t>PEU Resavica, Rudnik mrkog uglja Rembas, Resavica</t>
  </si>
  <si>
    <t>PEU Resavica, Rudnik mrkog uglja Rembas, Vodna</t>
  </si>
  <si>
    <t>PEU Resavica, Rudnik mrkog uglja Rembas, Senjski rudnik</t>
  </si>
  <si>
    <t>PEU Resavica, Ibarski rudnici kamenog uglja - Baljevac , Rudnik Ušće</t>
  </si>
  <si>
    <t>PEU Resavica, Ibarski rudnici kamenog uglja - Baljevac, Rudnik Jarando</t>
  </si>
  <si>
    <t>PEU Resavica, Rudnik mrkog uglja Štavalj</t>
  </si>
  <si>
    <t>PEU Resavica, Rudnik mrkog uglja Soko</t>
  </si>
  <si>
    <t>PEU Resavica, Rudnik antracita Vrška Čuka</t>
  </si>
  <si>
    <t>KGL DOO, Pogon Ćelije</t>
  </si>
  <si>
    <t>KGL DOO, Pogon Nepričava</t>
  </si>
  <si>
    <t>Zorka - opeka</t>
  </si>
  <si>
    <t>Zorka-Keramika d.o.o. Beograd Ogranak-Keramika Šabac</t>
  </si>
  <si>
    <t>Livnica MG-SERBIEN Baljevac</t>
  </si>
  <si>
    <t>Smederevo</t>
  </si>
  <si>
    <t>Metalfer Steel Mill</t>
  </si>
  <si>
    <t>Metalfer Steel Mill, Topionica</t>
  </si>
  <si>
    <t>Ogranak Panonske TE-TO - TE-TO Novi Sad</t>
  </si>
  <si>
    <t>Ogranak Panonske TE-TO - TE-TO Sremska Mitrovica</t>
  </si>
  <si>
    <t>Ogranak Termoelektrane Nikola Tesla - TE Morava</t>
  </si>
  <si>
    <t>Ogranak Termoelektrane i kopovi Kostolac - TE Kostolac A</t>
  </si>
  <si>
    <t>Ogranak Termoelektrane i kopovi Kostolac - TE Kostolac B</t>
  </si>
  <si>
    <t>Beograd-Lazarevac</t>
  </si>
  <si>
    <t>Ogranak Termoelektrane Nikola Tesla - TE Kolubara</t>
  </si>
  <si>
    <t>Ogranak Termoelektrane Nikola Tesla - TENT A</t>
  </si>
  <si>
    <t>Ogranak Termoelektrane Nikola Tesla - TENT B</t>
  </si>
  <si>
    <t>Vreoci</t>
  </si>
  <si>
    <t>Ogranak RB Kolubara - Prerada</t>
  </si>
  <si>
    <t>Proizvodni centar Vrbas</t>
  </si>
  <si>
    <t>Kovačica</t>
  </si>
  <si>
    <t>Proizvodni centar Kovačica</t>
  </si>
  <si>
    <t>Pećinci</t>
  </si>
  <si>
    <t>Proizvodni centar Pećinci</t>
  </si>
  <si>
    <t>NIS - Naftna industrija Srbije a.d., Pogon za pripremu i transport nafte i gasa, Elemir</t>
  </si>
  <si>
    <t>NIS - Naftna industrija Srbije ad, NIS - Petrol, Rafinerija nafte Novi Sad</t>
  </si>
  <si>
    <t>NIS - Naftna industrija Srbije ad, NIS - Petrol, Rafinerija nafte u Pančevu</t>
  </si>
  <si>
    <t>Rafinerija nafte  Beograd ad</t>
  </si>
  <si>
    <t>Metal - cinkara doo</t>
  </si>
  <si>
    <t>Livnica Kikinda, Automobilska industrija doo, Kikinda</t>
  </si>
  <si>
    <t>"Keramika Kanjiza" doo</t>
  </si>
  <si>
    <t>Kronospan SRB d.o.o. Lapovo</t>
  </si>
  <si>
    <t>Fit-Fs, Pogon za proizvodnju opekarskih proizvoda</t>
  </si>
  <si>
    <t>Pogon za proizvodnju opekarskih proizvoda Mihajlovac</t>
  </si>
  <si>
    <t>PAN ' ALKO SISTEM DOO</t>
  </si>
  <si>
    <t>Status Integral</t>
  </si>
  <si>
    <t>Vojvoda Prijezda, Fabrika građevinskog materijala</t>
  </si>
  <si>
    <t>Postrojenje Topionica i livnica čeličnih gredica, Sirmium Steel d.o.o.</t>
  </si>
  <si>
    <t>Proizvodnja motornih vozila</t>
  </si>
  <si>
    <t>Polet keramika doo, Proizvodnja keramičkih pločica</t>
  </si>
  <si>
    <t>Pogon Elixir Zorka - Mineralna djubriva</t>
  </si>
  <si>
    <t>Simpo Šik doo</t>
  </si>
  <si>
    <t>ADA VRENJE</t>
  </si>
  <si>
    <t>VIBAC BALCANI D.O.O. KOČINO SELO</t>
  </si>
  <si>
    <t>M.I. Finance d.o.o. - mlekara</t>
  </si>
  <si>
    <t>NISSAL-NEWMET d.o.o.</t>
  </si>
  <si>
    <t>Proizvodnja papira i kartona</t>
  </si>
  <si>
    <t>Radinac</t>
  </si>
  <si>
    <t>HBIS GROUP Serbia Iron and Steel doo Beograd - Ogranak Smederevo</t>
  </si>
  <si>
    <t>HBIS GROUP Serbia Iron and Steel doo Beograd - Ogranak Sabac</t>
  </si>
  <si>
    <t>Region</t>
  </si>
  <si>
    <t>Area</t>
  </si>
  <si>
    <t>Municipality</t>
  </si>
  <si>
    <t>1A1a</t>
  </si>
  <si>
    <t>Public heat and electricity production</t>
  </si>
  <si>
    <t>PM10</t>
  </si>
  <si>
    <t>2 - Industrial Processes and Product Uses</t>
  </si>
  <si>
    <t>In this sheet, we present the emissions related to the industrial processes and product uses.</t>
  </si>
  <si>
    <t>Source type</t>
  </si>
  <si>
    <t>Point sources</t>
  </si>
  <si>
    <t>Total inventory</t>
  </si>
  <si>
    <t>Unit</t>
  </si>
  <si>
    <t>Quantity</t>
  </si>
  <si>
    <t>Activity data</t>
  </si>
  <si>
    <t>Type</t>
  </si>
  <si>
    <t>1A1c</t>
  </si>
  <si>
    <t>Manufacturing of solid fuels</t>
  </si>
  <si>
    <t xml:space="preserve">1A1 - Energy </t>
  </si>
  <si>
    <t>1A3 - Transport</t>
  </si>
  <si>
    <t>1A4 - Residential, Tertiary and Agriculture/Forestry sector</t>
  </si>
  <si>
    <t>In this sheet, we present the emissions related to the combustion of fuels in residential, commercial and agricultural sectors.</t>
  </si>
  <si>
    <t>1B - Fugitive Emissions</t>
  </si>
  <si>
    <t>In this sheet, we present the fugitive emissions which are emitted in the exploration, extraction, production, storage, transport and distribution of solid fuels, liquid fuels and natural gas.</t>
  </si>
  <si>
    <t>5 - Waste</t>
  </si>
  <si>
    <t>In this sheet, we present the emissions related to the handling and treatment of waste.</t>
  </si>
  <si>
    <t>1A2 - Energy Use in 
Industrial Processes</t>
  </si>
  <si>
    <t>In this sheet, we present the emissions related to the combustion of fuels in industrial processes.</t>
  </si>
  <si>
    <t>In this sheet, we present the emissions related to the combustion of fuels in the sector of the production of energy and fuels.</t>
  </si>
  <si>
    <t>gaseous fuels</t>
  </si>
  <si>
    <t>biomass</t>
  </si>
  <si>
    <t>total</t>
  </si>
  <si>
    <t>Disaggregated inventory</t>
  </si>
  <si>
    <t>PM2.5</t>
  </si>
  <si>
    <t>-</t>
  </si>
  <si>
    <t>International aviation LTO (civil)</t>
  </si>
  <si>
    <t>1A3ai (i)</t>
  </si>
  <si>
    <t>1A3aii (i)</t>
  </si>
  <si>
    <t>Domestic aviation 
LTO (civil)</t>
  </si>
  <si>
    <t>1A3bi</t>
  </si>
  <si>
    <t>Road transport :
Passenger cars</t>
  </si>
  <si>
    <t>1A3bii</t>
  </si>
  <si>
    <t>Road transport :
Light-duty vehicles</t>
  </si>
  <si>
    <t>1A3biii</t>
  </si>
  <si>
    <t>1A3biv</t>
  </si>
  <si>
    <t>Road transport :
Mopeds &amp; motorcycles</t>
  </si>
  <si>
    <t>1A3bv</t>
  </si>
  <si>
    <t>Road transport :
Gasoline evaporation</t>
  </si>
  <si>
    <t>1A3bvi</t>
  </si>
  <si>
    <t>Road transport :
Automobile tyre and brake wear</t>
  </si>
  <si>
    <t>1A3bvii</t>
  </si>
  <si>
    <t>Road transport :
Automobile road abrasion</t>
  </si>
  <si>
    <t>1A3c</t>
  </si>
  <si>
    <t>Railways</t>
  </si>
  <si>
    <t>1A3dii</t>
  </si>
  <si>
    <t>National navigation (shipping)</t>
  </si>
  <si>
    <t>1A4ai</t>
  </si>
  <si>
    <t>Commercial/Institutional : 
Stationary Combustion</t>
  </si>
  <si>
    <t>1A4bi</t>
  </si>
  <si>
    <t>Residential : 
Stationary combustion</t>
  </si>
  <si>
    <t>1A4ci</t>
  </si>
  <si>
    <t>Agriculture/Forestry/Fishing :
Stationary combustion</t>
  </si>
  <si>
    <t>1A4cii</t>
  </si>
  <si>
    <t>Agriculture/Forestry/Fishing :
Off-road vehicles and other machinery</t>
  </si>
  <si>
    <t>brown coal/lignite</t>
  </si>
  <si>
    <t>liquid fuels</t>
  </si>
  <si>
    <t>diesel</t>
  </si>
  <si>
    <t>LPG</t>
  </si>
  <si>
    <t>t</t>
  </si>
  <si>
    <t>1B1a</t>
  </si>
  <si>
    <t>Fugitive emissions from solid fuels :
Coal mining and handling</t>
  </si>
  <si>
    <t>1B1b</t>
  </si>
  <si>
    <t>Fugitive emissions from solid fuels :
Solid fuel transformation</t>
  </si>
  <si>
    <t>1B2ai</t>
  </si>
  <si>
    <t>Fugitive emissions from liquid fuels :
Exploration, production, transport</t>
  </si>
  <si>
    <t>1B2av</t>
  </si>
  <si>
    <t>Fugitive emissions from liquid fuels :
Distribution of oil products</t>
  </si>
  <si>
    <t>1B2c</t>
  </si>
  <si>
    <t>1B2b</t>
  </si>
  <si>
    <t>Fugitive emissions from natural gas :
Exploration, production, transport</t>
  </si>
  <si>
    <t>Fugitive emissions :
Venting and flaring</t>
  </si>
  <si>
    <t>solid fuel production</t>
  </si>
  <si>
    <t>oil produced</t>
  </si>
  <si>
    <t>oil products</t>
  </si>
  <si>
    <t>natural gas produced</t>
  </si>
  <si>
    <t>m3</t>
  </si>
  <si>
    <t>5A</t>
  </si>
  <si>
    <t>Solid waste disposal
on land</t>
  </si>
  <si>
    <t>5C1bv</t>
  </si>
  <si>
    <t>Cremation</t>
  </si>
  <si>
    <t>5D1</t>
  </si>
  <si>
    <t>Domestic wastewater handling</t>
  </si>
  <si>
    <t>5D2</t>
  </si>
  <si>
    <t>Industrial wastewater handling</t>
  </si>
  <si>
    <t>Site name/Zone</t>
  </si>
  <si>
    <t>Linear sources</t>
  </si>
  <si>
    <t>Area sources</t>
  </si>
  <si>
    <t>Total to spatialize</t>
  </si>
  <si>
    <t>3 - Agriculture</t>
  </si>
  <si>
    <t>total to spatialize</t>
  </si>
  <si>
    <t>aluminium</t>
  </si>
  <si>
    <t>cement</t>
  </si>
  <si>
    <t>2A5a</t>
  </si>
  <si>
    <t>Quarrying and mining of minerals other than coal</t>
  </si>
  <si>
    <t>2A5b</t>
  </si>
  <si>
    <t>Construction and demolition</t>
  </si>
  <si>
    <t>2A5c</t>
  </si>
  <si>
    <t>Storage, handling and transport of mineral products</t>
  </si>
  <si>
    <t>magnesium</t>
  </si>
  <si>
    <t>2D-2G</t>
  </si>
  <si>
    <t>Solvents (use)</t>
  </si>
  <si>
    <t>2D3b - Road paving with asphalt</t>
  </si>
  <si>
    <t>2B1 - Ammonia production</t>
  </si>
  <si>
    <t>2B2 - Nitric acid production</t>
  </si>
  <si>
    <t>2B10a - Other chemicals</t>
  </si>
  <si>
    <t>2D3c - Asphalt roofing</t>
  </si>
  <si>
    <t>2D3d - Coating application</t>
  </si>
  <si>
    <t>2D3a - Domestic solvent use including fungicides</t>
  </si>
  <si>
    <t>2D3e - Degreasing</t>
  </si>
  <si>
    <t>2D3f - Dry cleaning</t>
  </si>
  <si>
    <t>2D3g - Chemical products</t>
  </si>
  <si>
    <t>2D3h - Printing</t>
  </si>
  <si>
    <t>2D3i - Other solvent and product use</t>
  </si>
  <si>
    <t>2I</t>
  </si>
  <si>
    <t>Wood processing</t>
  </si>
  <si>
    <t>For each NFR code, the "total to spatialize" must be equal to the "total inventory" after allocation of the additional sources not reported under E-PRTR</t>
  </si>
  <si>
    <t>NE</t>
  </si>
  <si>
    <t>Non-ferrous metals</t>
  </si>
  <si>
    <t>Iron and steel</t>
  </si>
  <si>
    <t>Chemicals</t>
  </si>
  <si>
    <t>Pulp, paper and print</t>
  </si>
  <si>
    <t>Food, beverages and tobacco</t>
  </si>
  <si>
    <t>Non-metallic minerals</t>
  </si>
  <si>
    <t>copper</t>
  </si>
  <si>
    <t>only factory in Serbia ?</t>
  </si>
  <si>
    <t>oither factories of copper in Serbia ?</t>
  </si>
  <si>
    <t>oither factories of aluminium in Serbia ?</t>
  </si>
  <si>
    <t>task 3.2 - review\données\[CLRTAP_NFRtable_Version_2.0.xlsx]2015</t>
  </si>
  <si>
    <t>Total inventory urban</t>
  </si>
  <si>
    <t>veh.km</t>
  </si>
  <si>
    <t>Total inventory rural</t>
  </si>
  <si>
    <t>Total inventory higway</t>
  </si>
  <si>
    <t>Road transport :
Heavy-duty vehicles</t>
  </si>
  <si>
    <t>Road transport :
Buses &amp; Coaches</t>
  </si>
  <si>
    <t xml:space="preserve">is that the only facility transforming coal ? </t>
  </si>
  <si>
    <t>This methodological sheet presents emissions related to each NFR code with spatilization depending on the type of sources (point, linear, area).</t>
  </si>
  <si>
    <t>1A2f - 2A1 : Cement production</t>
  </si>
  <si>
    <t>1A2f - 2A2 : Lime production</t>
  </si>
  <si>
    <t>1A2f - 2A3 : Glass production</t>
  </si>
  <si>
    <t>1A2a / 2C1</t>
  </si>
  <si>
    <t>1A2f / 2A</t>
  </si>
  <si>
    <t>1A2b / 2C</t>
  </si>
  <si>
    <t>1A2b - 2C3 : Aluminium production</t>
  </si>
  <si>
    <t>1A2d / 2H1</t>
  </si>
  <si>
    <t>2H1 : Process emissions</t>
  </si>
  <si>
    <t>1A2e / 2H2</t>
  </si>
  <si>
    <t>Disaggregated inventory 1A2e : 
Fuel combustion emissions</t>
  </si>
  <si>
    <t>Disaggregated inventory 2H2 : 
Process emissions</t>
  </si>
  <si>
    <t>1A2c : fuel combustion emissions</t>
  </si>
  <si>
    <t>1A2c / 2B</t>
  </si>
  <si>
    <t>Other Industries</t>
  </si>
  <si>
    <t>Auto-production</t>
  </si>
  <si>
    <t>If yes, can apply all the emissions to it</t>
  </si>
  <si>
    <t>Site name</t>
  </si>
  <si>
    <t xml:space="preserve">3B3 </t>
  </si>
  <si>
    <t xml:space="preserve">Manure management - Swine </t>
  </si>
  <si>
    <t>Population size (1000 head)</t>
  </si>
  <si>
    <t xml:space="preserve">Swine </t>
  </si>
  <si>
    <t>Total spatialized</t>
  </si>
  <si>
    <t xml:space="preserve">3B4gi &amp;  3B4gii </t>
  </si>
  <si>
    <t>Laying hens &amp; Broilers</t>
  </si>
  <si>
    <t xml:space="preserve">3B1a </t>
  </si>
  <si>
    <t xml:space="preserve">Dairy cattle </t>
  </si>
  <si>
    <t xml:space="preserve">3B1b </t>
  </si>
  <si>
    <t xml:space="preserve">Non-dairy cattle </t>
  </si>
  <si>
    <t xml:space="preserve">3B2 </t>
  </si>
  <si>
    <t xml:space="preserve">Sheep </t>
  </si>
  <si>
    <t xml:space="preserve">3B4a </t>
  </si>
  <si>
    <t xml:space="preserve">Buffalo </t>
  </si>
  <si>
    <t>NO</t>
  </si>
  <si>
    <t xml:space="preserve">3B4d </t>
  </si>
  <si>
    <t xml:space="preserve">Goats </t>
  </si>
  <si>
    <t xml:space="preserve">3B4e </t>
  </si>
  <si>
    <t xml:space="preserve">Horses </t>
  </si>
  <si>
    <t xml:space="preserve">3B4f </t>
  </si>
  <si>
    <t xml:space="preserve">Mules and asses </t>
  </si>
  <si>
    <t xml:space="preserve">3B4giii </t>
  </si>
  <si>
    <t xml:space="preserve">Turkeys </t>
  </si>
  <si>
    <t xml:space="preserve">3B4giv </t>
  </si>
  <si>
    <t xml:space="preserve">Other poultry </t>
  </si>
  <si>
    <t xml:space="preserve">3B4h </t>
  </si>
  <si>
    <t xml:space="preserve">Other animals (please specify in IIR) </t>
  </si>
  <si>
    <t xml:space="preserve">3Da1 </t>
  </si>
  <si>
    <t xml:space="preserve">Inorganic N-fertilizers (includes also urea application) </t>
  </si>
  <si>
    <t>NA</t>
  </si>
  <si>
    <t xml:space="preserve">3Da2a </t>
  </si>
  <si>
    <t xml:space="preserve">Animal manure applied to soils </t>
  </si>
  <si>
    <t xml:space="preserve">3Da2b </t>
  </si>
  <si>
    <t xml:space="preserve">Sewage sludge applied to soils </t>
  </si>
  <si>
    <t xml:space="preserve">3Da2c </t>
  </si>
  <si>
    <t>Other organic fertilisers applied to soils (including compost)</t>
  </si>
  <si>
    <t xml:space="preserve">3Da3 </t>
  </si>
  <si>
    <t xml:space="preserve">Urine and dung deposited by grazing animals </t>
  </si>
  <si>
    <t xml:space="preserve">3Da4 </t>
  </si>
  <si>
    <t xml:space="preserve">Crop residues applied to soils </t>
  </si>
  <si>
    <t xml:space="preserve">3Db </t>
  </si>
  <si>
    <t xml:space="preserve">Indirect emissions from managed soils </t>
  </si>
  <si>
    <t xml:space="preserve">3Dc </t>
  </si>
  <si>
    <t xml:space="preserve">Farm-level agricultural operations including storage, handling and transport of agricultural products </t>
  </si>
  <si>
    <t xml:space="preserve">3Dd </t>
  </si>
  <si>
    <t xml:space="preserve">Off-farm storage, handling and transport of bulk agricultural products </t>
  </si>
  <si>
    <t xml:space="preserve">3De </t>
  </si>
  <si>
    <t xml:space="preserve">Cultivated crops </t>
  </si>
  <si>
    <t xml:space="preserve">3Df </t>
  </si>
  <si>
    <t xml:space="preserve">Use of pesticides </t>
  </si>
  <si>
    <t xml:space="preserve">3F </t>
  </si>
  <si>
    <t xml:space="preserve">Field burning of agricultural residues </t>
  </si>
  <si>
    <t xml:space="preserve">Agriculture other (please specify in the IIR) </t>
  </si>
  <si>
    <t>The sheet "EPRTR" is where all the raw data from the E-PRTR reporting are, without any correction.</t>
  </si>
  <si>
    <t xml:space="preserve">NFR cat. </t>
  </si>
  <si>
    <t>sous cat.</t>
  </si>
  <si>
    <t>% on points</t>
  </si>
  <si>
    <t>% on areas</t>
  </si>
  <si>
    <t>geo data used</t>
  </si>
  <si>
    <t>1A1 - Energy industries</t>
  </si>
  <si>
    <t>1A1b-Refineries</t>
  </si>
  <si>
    <t>1A1c-Manufacture of solid fuels</t>
  </si>
  <si>
    <t>1A1a-Public heat and electricity production</t>
  </si>
  <si>
    <t>1B - Fugitive emissions</t>
  </si>
  <si>
    <t xml:space="preserve">1B1a-Fugitive emission from solid fuels: Coal mining and handling </t>
  </si>
  <si>
    <t xml:space="preserve">1B1b-Fugitive emission from solid fuels: Solid fuel transformation </t>
  </si>
  <si>
    <t xml:space="preserve">1B2ai-Fugitive emissions oil: Exploration, production, transport </t>
  </si>
  <si>
    <t xml:space="preserve">1B2aiv-Fugitive emissions oil: Refining / storage </t>
  </si>
  <si>
    <t xml:space="preserve">1B2av-Distribution of oil products </t>
  </si>
  <si>
    <t xml:space="preserve">1B2b-Fugitive emissions from natural gas (exploration, production, processing, transmission, storage, distribution and other) </t>
  </si>
  <si>
    <t xml:space="preserve">1B2c-Venting and flaring (oil, gas, combined oil and gas) </t>
  </si>
  <si>
    <t>1A3aii-International aviation LTO (civil)</t>
  </si>
  <si>
    <t>1A3aiii-Domestic aviation LTO (civil)</t>
  </si>
  <si>
    <t>1A3bi-Road transport: Passenger cars</t>
  </si>
  <si>
    <t>1A3bii-Road transport: Light-duty vehicles</t>
  </si>
  <si>
    <t>1A3biv-Road transport: Mopeds &amp; motorcycles</t>
  </si>
  <si>
    <t>1A3bv-Road transport: Gasoline evaporation</t>
  </si>
  <si>
    <t>1A3bvi-Road transport: Automobile tyre and break wear</t>
  </si>
  <si>
    <t>1A3bvii-Road transport: Automobile road abrasion</t>
  </si>
  <si>
    <t>1A3c-Railways</t>
  </si>
  <si>
    <t>1A3dii-National navigation (shipping)</t>
  </si>
  <si>
    <t>1A3 - Transports</t>
  </si>
  <si>
    <t xml:space="preserve">1A4ai-Commercial/institutional: Stationary </t>
  </si>
  <si>
    <t xml:space="preserve">1A4bi-Residential: Stationary </t>
  </si>
  <si>
    <t xml:space="preserve">1A4ci-Agriculture/Forestry/Fishing: Stationary </t>
  </si>
  <si>
    <t xml:space="preserve">1A4cii-Agriculture/Forestry/Fishing: Off-road vehicles and other machinery </t>
  </si>
  <si>
    <t>1A4 - Residential/Tertiary</t>
  </si>
  <si>
    <t>1A2 / 2 - Industrial processes</t>
  </si>
  <si>
    <t>1A2f/2A1-Cement production</t>
  </si>
  <si>
    <t xml:space="preserve">1A2f/2A2-Lime production </t>
  </si>
  <si>
    <t xml:space="preserve">1A2f/2A3-Glass production </t>
  </si>
  <si>
    <t xml:space="preserve">1A2c/2B-Chemical industries </t>
  </si>
  <si>
    <t xml:space="preserve">1A2a/2C1-Iron and steel production </t>
  </si>
  <si>
    <t xml:space="preserve">1A2a/2C3-Aluminium production </t>
  </si>
  <si>
    <t xml:space="preserve">1A2a/2C4-Magnesium production </t>
  </si>
  <si>
    <t xml:space="preserve">1A2a/2C7a-Copper production </t>
  </si>
  <si>
    <t xml:space="preserve">1A2d/2H1-Pulp and paper industry </t>
  </si>
  <si>
    <t xml:space="preserve">1A2e/2H2-Food and beverages industry </t>
  </si>
  <si>
    <t>1A2g-Other industries</t>
  </si>
  <si>
    <t>1A2g-Auto-production</t>
  </si>
  <si>
    <t>Emissions (t)</t>
  </si>
  <si>
    <t xml:space="preserve">3B1a-Dairy cattle </t>
  </si>
  <si>
    <t xml:space="preserve">3B1b-Non-dairy cattle </t>
  </si>
  <si>
    <t xml:space="preserve">3B2-Sheep </t>
  </si>
  <si>
    <t xml:space="preserve">3B3-Swine </t>
  </si>
  <si>
    <t xml:space="preserve">3B4d-Goats </t>
  </si>
  <si>
    <t xml:space="preserve">3B4e-Horses </t>
  </si>
  <si>
    <t xml:space="preserve">3B4f-Mules and asses </t>
  </si>
  <si>
    <t xml:space="preserve">3B4giii-Turkeys </t>
  </si>
  <si>
    <t xml:space="preserve">3B4giv-Other poultry </t>
  </si>
  <si>
    <t xml:space="preserve">3Da1-Inorganic N-fertilizers (includes also urea application) </t>
  </si>
  <si>
    <t xml:space="preserve">3Da2a-Animal manure applied to soils </t>
  </si>
  <si>
    <t xml:space="preserve">3Da3-Urine and dung deposited by grazing animals </t>
  </si>
  <si>
    <t xml:space="preserve">3Dc-Farm-level agricultural operations including storage, handling and transport of agricultural products </t>
  </si>
  <si>
    <t xml:space="preserve">3De-Cultivated crops </t>
  </si>
  <si>
    <t xml:space="preserve">5A-Biological treatment of waste - Solid waste disposal on land </t>
  </si>
  <si>
    <t xml:space="preserve">5C1bv-Cremation </t>
  </si>
  <si>
    <t xml:space="preserve">5D1-Domestic wastewater handling </t>
  </si>
  <si>
    <t xml:space="preserve">5D2-Industrial wastewater handling </t>
  </si>
  <si>
    <t>1A3biii-Road transport: Heavy-duty vehicles</t>
  </si>
  <si>
    <t>1A3biii-Road transport: Buses and coaches</t>
  </si>
  <si>
    <t>3B4gi/3B4gii-Laying hens &amp; Broilers</t>
  </si>
  <si>
    <t>1A2f-Asphalt</t>
  </si>
  <si>
    <t>1A2f-Bricks and tiles</t>
  </si>
  <si>
    <t>1A2f-Ceramics</t>
  </si>
  <si>
    <t xml:space="preserve">2A5a-Quarrying and mining of minerals other than coal </t>
  </si>
  <si>
    <t xml:space="preserve">2A5b-Construction and demolition </t>
  </si>
  <si>
    <t xml:space="preserve">2A5c-Storage, handling and transport of mineral products </t>
  </si>
  <si>
    <t xml:space="preserve">2I-Wood processing </t>
  </si>
  <si>
    <t>2D3a-Domestic solvent use including fungicides</t>
  </si>
  <si>
    <t>2D3b-Road paving with asphalt</t>
  </si>
  <si>
    <t>2D3c-Asphalt roofing</t>
  </si>
  <si>
    <t>2D3d-Coating applications</t>
  </si>
  <si>
    <t>2D3e-Degreasing</t>
  </si>
  <si>
    <t>2D3f-Dry cleaning</t>
  </si>
  <si>
    <t>2D3g-Chemical products</t>
  </si>
  <si>
    <t>2D3h-Printing</t>
  </si>
  <si>
    <t>2D3i-Other solvent use</t>
  </si>
  <si>
    <t>% on lines</t>
  </si>
  <si>
    <t>hypotheses for emis disaggregation</t>
  </si>
  <si>
    <t>1A2f : asphalt production</t>
  </si>
  <si>
    <t>1A2f : brick and tile production</t>
  </si>
  <si>
    <t>1A2f : ceramic production</t>
  </si>
  <si>
    <t>&lt;-- seems to be the only one doing processing :</t>
  </si>
  <si>
    <t>proratas to all sites reporting ?</t>
  </si>
  <si>
    <t>only producer of polythylene, ethylene and propylene? Apply all corresponding emissions to it</t>
  </si>
  <si>
    <t>other acid sulfuric factories ? SO2 from sulfuric acid productions</t>
  </si>
  <si>
    <t>if all mining sites are present, apply proratas of reported emissions to total</t>
  </si>
  <si>
    <t xml:space="preserve">consider all iron and steel factories report : proratas of emissions to inventory total </t>
  </si>
  <si>
    <t>proratas of emissions according to reported ones</t>
  </si>
  <si>
    <t>assuming only those three cement factories exist</t>
  </si>
  <si>
    <t>&lt;-- NMVOC of bread and wine in diffuse areas</t>
  </si>
  <si>
    <t>1A2gviii</t>
  </si>
  <si>
    <t>1A2gvii</t>
  </si>
  <si>
    <t>Mobile combustion in manufacturing industries and construction</t>
  </si>
  <si>
    <t>1A2gvii-Mobile combustion in manufacturing industries and construction</t>
  </si>
  <si>
    <t>Point sources for electricity production</t>
  </si>
  <si>
    <t>Point sources for district heating</t>
  </si>
  <si>
    <t>1A1b/1B2aiv</t>
  </si>
  <si>
    <t>Refineries/Fugitive emissions from liquid fuels :
Refining, storage</t>
  </si>
  <si>
    <t>AD FABRIKA ŠEĆERA ŠAJKAŠKA ŽABALJ</t>
  </si>
  <si>
    <t>AD IMLEK BEOGRAD-PADINSKA SKELA Total</t>
  </si>
  <si>
    <t>Biospringer RS d.o.o.</t>
  </si>
  <si>
    <t>DOO MIROTIN-ENERGO VRBAS Total</t>
  </si>
  <si>
    <t>GLOBAL SEED DOO ČURUG</t>
  </si>
  <si>
    <t>GW DOO BEOGRAD</t>
  </si>
  <si>
    <t>HIP-PETROHEMIJA AD PANČEVO</t>
  </si>
  <si>
    <t>LAZAR DOO BLACE</t>
  </si>
  <si>
    <t>LINDE GAS SRBIJA AD BEČEJ</t>
  </si>
  <si>
    <t>MB - NAMENSKA AD LUČANI</t>
  </si>
  <si>
    <t>MSK a.d. Kikinda</t>
  </si>
  <si>
    <t>NIS A.D. NOVI SAD, energane</t>
  </si>
  <si>
    <t>RUDARSKO-TOPIONIČARSKI BASEN BOR - GRUPA, TOPIONICA I RAFINACIJA BAKRA BOR DRUŠTVO SA OGRANIČENOM ODGOVORNOŠĆU</t>
  </si>
  <si>
    <t>ŠEĆERANA CRVENKA AD CRVENKA</t>
  </si>
  <si>
    <t>SUNOKO DOO NOVI SAD</t>
  </si>
  <si>
    <t>ŽELEZARA DOO --&gt; HBIS Serbian Iron and steel</t>
  </si>
  <si>
    <t>КЛИНИЧКИ ЦЕНТАР СРБИЈЕ</t>
  </si>
  <si>
    <t>Elgas Senta</t>
  </si>
  <si>
    <t>Komgrad Bačka Palanka</t>
  </si>
  <si>
    <t>Vojvodine</t>
  </si>
  <si>
    <t xml:space="preserve">Adress : Vinogradska kosa bb 21460  </t>
  </si>
  <si>
    <t>Curug</t>
  </si>
  <si>
    <t>20,244490</t>
  </si>
  <si>
    <t>Dobanovci</t>
  </si>
  <si>
    <t>JP EPS BEOGRAD  ogranak "Prerada", Vreoci,</t>
  </si>
  <si>
    <t>Blace</t>
  </si>
  <si>
    <t>Becej</t>
  </si>
  <si>
    <t>Lucani</t>
  </si>
  <si>
    <t>no info</t>
  </si>
  <si>
    <t>Beograd</t>
  </si>
  <si>
    <t>Jelovac</t>
  </si>
  <si>
    <t>Strmosten</t>
  </si>
  <si>
    <t>Sensjski Rudnik</t>
  </si>
  <si>
    <t>no info : only found in Backa Topola</t>
  </si>
  <si>
    <t>données TRAFIC_2 routier SEPA\[Export_Results_to_EXCEL_Serbia_2015.xlsx]</t>
  </si>
  <si>
    <t>données TRAFIC_2 routier SEPA\[Export_Input_Structure_to_EXCEL_Serbia 2015.xlsx]</t>
  </si>
  <si>
    <t>In this sheet, we present the Emiss_2ions related to the combustion of fuels and material wear (e.g., brake and tyre abrasions) in the transport sector.</t>
  </si>
  <si>
    <t>PEU Resavica Rembas</t>
  </si>
  <si>
    <t>TJ</t>
  </si>
  <si>
    <t>1A2b - 2C4 : Magnesium production</t>
  </si>
  <si>
    <t>1A2b - 2C7a : Copper production</t>
  </si>
  <si>
    <t>Emissions (t) in 2030</t>
  </si>
  <si>
    <t>No.</t>
  </si>
  <si>
    <t>Plant name (operator)</t>
  </si>
  <si>
    <t>Total rated thermal input (MW)</t>
  </si>
  <si>
    <t>1.</t>
  </si>
  <si>
    <t xml:space="preserve">NIS a.d., Energana Novi Sad </t>
  </si>
  <si>
    <t>2.</t>
  </si>
  <si>
    <t xml:space="preserve">NIS a.d., Energana Pančevo </t>
  </si>
  <si>
    <t>3.</t>
  </si>
  <si>
    <t>EPS, Termoelektrana Мorava</t>
  </si>
  <si>
    <t>4.</t>
  </si>
  <si>
    <t>EPS, Termoelektrana Kostolac А1</t>
  </si>
  <si>
    <t>5.</t>
  </si>
  <si>
    <t>EPS, Termoelektrana Kostolac А2</t>
  </si>
  <si>
    <t>6.</t>
  </si>
  <si>
    <t>EPS, Termoelektrana Kolubara А3</t>
  </si>
  <si>
    <t>7.</t>
  </si>
  <si>
    <t>EPS, Termoelektrana Кolubara А5</t>
  </si>
  <si>
    <t>Ред. бр.</t>
  </si>
  <si>
    <t>Назив оператера</t>
  </si>
  <si>
    <t>Укупна улазна инсталисана топлотна снага (МW)</t>
  </si>
  <si>
    <t>EПС, Термоелектрана Морава</t>
  </si>
  <si>
    <r>
      <t>EПС, Термоелектрана Колубара А А3</t>
    </r>
    <r>
      <rPr>
        <sz val="11"/>
        <rFont val="Calibri"/>
        <family val="2"/>
      </rPr>
      <t xml:space="preserve"> </t>
    </r>
    <r>
      <rPr>
        <sz val="12"/>
        <rFont val="Times New Roman"/>
        <family val="1"/>
      </rPr>
      <t>(котао 1)</t>
    </r>
  </si>
  <si>
    <t>EПС, Термоелектрана Колубара А А3 (котлови 3,4,5)</t>
  </si>
  <si>
    <t>ЕПС, Термоелектрана Колубара А А5</t>
  </si>
  <si>
    <t>--&gt; whole plant</t>
  </si>
  <si>
    <t>A3+A5 = 676MW but whole plant with A1 and A2 in addition = 836 MW</t>
  </si>
  <si>
    <t>--&gt; 67,3 MW out of 363,6 MW</t>
  </si>
  <si>
    <t>Bioelektra Botoš</t>
  </si>
  <si>
    <t>Biogas energy Alibunar</t>
  </si>
  <si>
    <t>BGS Gama</t>
  </si>
  <si>
    <t>BGS Beta</t>
  </si>
  <si>
    <t>Bioelektro-NAK Cestereg</t>
  </si>
  <si>
    <t>Forkom doo</t>
  </si>
  <si>
    <t>BGS Alfa</t>
  </si>
  <si>
    <t>Energo-Orahovo doo</t>
  </si>
  <si>
    <t>Bio Pan Gas doo</t>
  </si>
  <si>
    <t>AD Buducnost</t>
  </si>
  <si>
    <t>AgroPlus Energy</t>
  </si>
  <si>
    <t>Bioenergo 808</t>
  </si>
  <si>
    <t>Panawis Plus doo</t>
  </si>
  <si>
    <t>Envigas Alfa doo</t>
  </si>
  <si>
    <t>Envigas Beta doo</t>
  </si>
  <si>
    <t>20,538000</t>
  </si>
  <si>
    <t>Cestereg</t>
  </si>
  <si>
    <t>43,465530</t>
  </si>
  <si>
    <t>21,630930</t>
  </si>
  <si>
    <t>Gornje Suhotno</t>
  </si>
  <si>
    <t>Bac</t>
  </si>
  <si>
    <t>Backa Topola</t>
  </si>
  <si>
    <t>45,369630</t>
  </si>
  <si>
    <t>Secanj</t>
  </si>
  <si>
    <t>Backa Palanka</t>
  </si>
  <si>
    <t>Svetozar Miletic</t>
  </si>
  <si>
    <t>20,180570</t>
  </si>
  <si>
    <t>Coka</t>
  </si>
  <si>
    <t>Padej</t>
  </si>
  <si>
    <t>46,109640</t>
  </si>
  <si>
    <t>Kanjiza</t>
  </si>
  <si>
    <t>Martonos</t>
  </si>
  <si>
    <t>Stara Moravica</t>
  </si>
  <si>
    <t>Botos</t>
  </si>
  <si>
    <t>Ilandza</t>
  </si>
  <si>
    <t>Gakovac Doo Stara Moravica</t>
  </si>
  <si>
    <t>--&gt; opt-out</t>
  </si>
  <si>
    <t>only producer of ammonia, carbamide and urea in serbia ? Corresponding emissions applied to it
+ HIP Azatora seems to have stopped its operations in 2020 but, as it is included in the scenario, we keep it for consistency issues</t>
  </si>
  <si>
    <t>former list (obsolete)</t>
  </si>
  <si>
    <t>correct list:</t>
  </si>
  <si>
    <t>--&gt; + 825 MWth compared to 2015, compensate for Morava and Kolubara</t>
  </si>
  <si>
    <t>same as for 2015</t>
  </si>
  <si>
    <t>3F-Field burning of residues</t>
  </si>
  <si>
    <t xml:space="preserve">LTO </t>
  </si>
  <si>
    <t>produced [kt]</t>
  </si>
  <si>
    <t>total excl. agriculture</t>
  </si>
  <si>
    <t>total incl. agriculture</t>
  </si>
  <si>
    <t>Beograd-Čukarica</t>
  </si>
  <si>
    <t>Beograd (Čukarica)</t>
  </si>
  <si>
    <t>Beograd-Novi Beograd</t>
  </si>
  <si>
    <t>Beograd (Novi Beograd)</t>
  </si>
  <si>
    <t>Beograd-Rakovica</t>
  </si>
  <si>
    <t>Beograd (Rakovica)</t>
  </si>
  <si>
    <t>Beograd-Stari Grad</t>
  </si>
  <si>
    <t>Beograd (Stari Grad)</t>
  </si>
  <si>
    <t>Beograd-Voždovac</t>
  </si>
  <si>
    <t>Beograd (Voždovac)</t>
  </si>
  <si>
    <t>Beograd-Zemun</t>
  </si>
  <si>
    <t>Beograd (Zemun)</t>
  </si>
  <si>
    <t>Beograd-Zvezdara</t>
  </si>
  <si>
    <t>Beograd (Zvezdara)</t>
  </si>
  <si>
    <t>Region Šumadije i Zapadne Srbije</t>
  </si>
  <si>
    <t>Rasinski okrug</t>
  </si>
  <si>
    <t>Kruševac</t>
  </si>
  <si>
    <t>Nišavski okrug</t>
  </si>
  <si>
    <t>Niš - Mediana</t>
  </si>
  <si>
    <t>Niš (Medijana)</t>
  </si>
  <si>
    <t>Niš - Palilula</t>
  </si>
  <si>
    <t>Niš (Palilula)</t>
  </si>
  <si>
    <t>Novi Sad - grad</t>
  </si>
  <si>
    <t>Novi Sad</t>
  </si>
  <si>
    <t>Severno-bački okrug</t>
  </si>
  <si>
    <t>Subotica</t>
  </si>
  <si>
    <t>Šumadijski okrug</t>
  </si>
  <si>
    <t>Kragujevac - grad</t>
  </si>
  <si>
    <t>Kragujevac</t>
  </si>
  <si>
    <t>Sremska Mitrovica</t>
  </si>
  <si>
    <t>Pomoravski okrug</t>
  </si>
  <si>
    <t>Svilajnac</t>
  </si>
  <si>
    <t>Braničevski okrug</t>
  </si>
  <si>
    <t>Kostolac</t>
  </si>
  <si>
    <t>Selo Kostolac</t>
  </si>
  <si>
    <t>Veliki Crljeni</t>
  </si>
  <si>
    <t>Beograd-Obrenovac</t>
  </si>
  <si>
    <t>Obrenovac</t>
  </si>
  <si>
    <t>Ušće</t>
  </si>
  <si>
    <t>Srednje-banatski okrug</t>
  </si>
  <si>
    <t>Elemir</t>
  </si>
  <si>
    <t>Beograd (Palilula)</t>
  </si>
  <si>
    <t>Despotovac</t>
  </si>
  <si>
    <t>Resavica</t>
  </si>
  <si>
    <t>Senjski Rudnik</t>
  </si>
  <si>
    <t>Raški okrug</t>
  </si>
  <si>
    <t>Kraljevo</t>
  </si>
  <si>
    <t>Raška</t>
  </si>
  <si>
    <t>Baljevac</t>
  </si>
  <si>
    <t>Zlatiborski okrug</t>
  </si>
  <si>
    <t>Sjenica</t>
  </si>
  <si>
    <t>Štavalj</t>
  </si>
  <si>
    <t>Zaječarski okrug</t>
  </si>
  <si>
    <t>Sokobanja</t>
  </si>
  <si>
    <t>Čitluk</t>
  </si>
  <si>
    <t>Zaječar</t>
  </si>
  <si>
    <t>Grljan</t>
  </si>
  <si>
    <t>Asphalt for road paving</t>
  </si>
  <si>
    <t>Asphalt for roofing (shingle)</t>
  </si>
  <si>
    <t>Paint for construction</t>
  </si>
  <si>
    <t>number of cars</t>
  </si>
  <si>
    <t>Car coating</t>
  </si>
  <si>
    <t>number of trucks</t>
  </si>
  <si>
    <t>Truck/van coating</t>
  </si>
  <si>
    <t>number of buses</t>
  </si>
  <si>
    <t>Bus coating</t>
  </si>
  <si>
    <t>Leather finishing</t>
  </si>
  <si>
    <t>Rubber processing</t>
  </si>
  <si>
    <t>Paint/ink/glue manufacturing</t>
  </si>
  <si>
    <t>pair</t>
  </si>
  <si>
    <t>Manufacture of shoes</t>
  </si>
  <si>
    <t>t raw hid</t>
  </si>
  <si>
    <t>Leather tanning</t>
  </si>
  <si>
    <t>t seed</t>
  </si>
  <si>
    <t>Fat, edible and non-edible oil extraction (kg seed)</t>
  </si>
  <si>
    <t>t creosote</t>
  </si>
  <si>
    <t>Preservation of wood</t>
  </si>
  <si>
    <t>inhabitants</t>
  </si>
  <si>
    <t>Underseal treatment and conservation of vehicles</t>
  </si>
  <si>
    <t>Tobacco (t tobacco)</t>
  </si>
  <si>
    <t>Use of shoes</t>
  </si>
  <si>
    <t>Domestic solvent use</t>
  </si>
  <si>
    <t>Degreasing</t>
  </si>
  <si>
    <t>Dry cleaning</t>
  </si>
  <si>
    <t>Printing</t>
  </si>
  <si>
    <t>Moravički okrug</t>
  </si>
  <si>
    <t>Gornji Milanovac</t>
  </si>
  <si>
    <t>Majdan</t>
  </si>
  <si>
    <t>Mačvanski okrug</t>
  </si>
  <si>
    <t>Ljubovija</t>
  </si>
  <si>
    <t>Uzovnica</t>
  </si>
  <si>
    <t>Paraćin</t>
  </si>
  <si>
    <t>Plana</t>
  </si>
  <si>
    <t>Kosjerić</t>
  </si>
  <si>
    <t>Galovići</t>
  </si>
  <si>
    <t>Bačka Topola</t>
  </si>
  <si>
    <t>Padinska Skela</t>
  </si>
  <si>
    <t>Kljajićevo</t>
  </si>
  <si>
    <t>Bečej</t>
  </si>
  <si>
    <t>Bačko Petrovo Selo</t>
  </si>
  <si>
    <t>Inđija</t>
  </si>
  <si>
    <t>Rača</t>
  </si>
  <si>
    <t>Trska</t>
  </si>
  <si>
    <t>Bačko Dobro Polje</t>
  </si>
  <si>
    <t>Savino Selo</t>
  </si>
  <si>
    <t>Veliki Radinci</t>
  </si>
  <si>
    <t>Bajmok</t>
  </si>
  <si>
    <t>Stari Žednik</t>
  </si>
  <si>
    <t>Alibunar</t>
  </si>
  <si>
    <t>Banatski Karlovac</t>
  </si>
  <si>
    <t>Ratari</t>
  </si>
  <si>
    <t>Dolovo</t>
  </si>
  <si>
    <t>Gunaroš</t>
  </si>
  <si>
    <t>Veliko Gradište</t>
  </si>
  <si>
    <t>Požeženo</t>
  </si>
  <si>
    <t>Ada</t>
  </si>
  <si>
    <t>Sterijino</t>
  </si>
  <si>
    <t>Gornja Rogatica</t>
  </si>
  <si>
    <t>Petrovac</t>
  </si>
  <si>
    <t>Petrovac na Mlavi</t>
  </si>
  <si>
    <t>Podunavski okrug</t>
  </si>
  <si>
    <t>Velika Plana</t>
  </si>
  <si>
    <t>Trnovče</t>
  </si>
  <si>
    <t>Kučevo</t>
  </si>
  <si>
    <t>Mustapić</t>
  </si>
  <si>
    <t>Vršac</t>
  </si>
  <si>
    <t>Straža</t>
  </si>
  <si>
    <t>Čenej</t>
  </si>
  <si>
    <t>Ruma</t>
  </si>
  <si>
    <t>Hrtkovci</t>
  </si>
  <si>
    <t>Farkaždin</t>
  </si>
  <si>
    <t>Toplički okrug</t>
  </si>
  <si>
    <t>Žitorađa</t>
  </si>
  <si>
    <t>Belegiš</t>
  </si>
  <si>
    <t>Mokrin</t>
  </si>
  <si>
    <t>Banatsko Veliko Selo</t>
  </si>
  <si>
    <t>Čoka</t>
  </si>
  <si>
    <t>Temerin</t>
  </si>
  <si>
    <t>Halovo</t>
  </si>
  <si>
    <t>Mileševo</t>
  </si>
  <si>
    <t>Obrva</t>
  </si>
  <si>
    <t>Sečanj</t>
  </si>
  <si>
    <t>Ripanj</t>
  </si>
  <si>
    <t>Beograd - Surčin</t>
  </si>
  <si>
    <t>Boljevci</t>
  </si>
  <si>
    <t>Plandište</t>
  </si>
  <si>
    <t>Hajdučica</t>
  </si>
  <si>
    <t>Beograd-Mladenovac</t>
  </si>
  <si>
    <t>Kovačevac</t>
  </si>
  <si>
    <t>Kanjiža</t>
  </si>
  <si>
    <t>Male Pijace</t>
  </si>
  <si>
    <t>Banatsko Novo Selo</t>
  </si>
  <si>
    <t>Međulužje</t>
  </si>
  <si>
    <t>Mali Iđoš</t>
  </si>
  <si>
    <t>Nova Crnja</t>
  </si>
  <si>
    <t>Srpska Crnja</t>
  </si>
  <si>
    <t>Melenci</t>
  </si>
  <si>
    <t>Veliki Popović</t>
  </si>
  <si>
    <t>Markovac</t>
  </si>
  <si>
    <t>Novo Selo</t>
  </si>
  <si>
    <t>Smederevska Palanka</t>
  </si>
  <si>
    <t>Selevac</t>
  </si>
  <si>
    <t>Kula</t>
  </si>
  <si>
    <t>Kruščić</t>
  </si>
  <si>
    <t>Požarevac</t>
  </si>
  <si>
    <t>Jagodina</t>
  </si>
  <si>
    <t>Dragocvet</t>
  </si>
  <si>
    <t>Veliko Orašje</t>
  </si>
  <si>
    <t>Mala Krsna</t>
  </si>
  <si>
    <t>Velika Greda</t>
  </si>
  <si>
    <t>Kolubarski okrug</t>
  </si>
  <si>
    <t>Lajkovac</t>
  </si>
  <si>
    <t>Lajkovac (varoš)</t>
  </si>
  <si>
    <t>Bač</t>
  </si>
  <si>
    <t>Vajska</t>
  </si>
  <si>
    <t>Radojevo</t>
  </si>
  <si>
    <t>Žitište</t>
  </si>
  <si>
    <t>Banatski Dvor</t>
  </si>
  <si>
    <t>Banatsko Karađorđevo</t>
  </si>
  <si>
    <t>Hetin</t>
  </si>
  <si>
    <t>Srpski Itebej</t>
  </si>
  <si>
    <t>Torda</t>
  </si>
  <si>
    <t>Malo Crniće</t>
  </si>
  <si>
    <t>Veliko Selo</t>
  </si>
  <si>
    <t>Dublje</t>
  </si>
  <si>
    <t>Orahovo, Farma svinja</t>
  </si>
  <si>
    <t>Industrija mesa PKB IMES doo, Farma Vizelj</t>
  </si>
  <si>
    <t>ZZ Kljajicevo, Farma svinja</t>
  </si>
  <si>
    <t>RJ Svinjarstvo, OJ Petefi tovilište</t>
  </si>
  <si>
    <t>RJ Svinjarstvo, OJ Šestica</t>
  </si>
  <si>
    <t>RJ Svinjarstvo, OJ Veliki Jarak</t>
  </si>
  <si>
    <t>Galad, farma svinja</t>
  </si>
  <si>
    <t>Napredak, Farma svinja Nukleus - Rupov salaš</t>
  </si>
  <si>
    <t>Farma svinja</t>
  </si>
  <si>
    <t>Carnex DOO, Farma svinja Bačko Dobro Polje</t>
  </si>
  <si>
    <t>Carnex DOO, Farma svinja Savino Selo</t>
  </si>
  <si>
    <t>Carnex DOO, Farma svinja Vrbas</t>
  </si>
  <si>
    <t>Mitrosrem ad</t>
  </si>
  <si>
    <t>FARMA SVINJA BAJMOK</t>
  </si>
  <si>
    <t>FARMA SVINJA MIKIĆEVO</t>
  </si>
  <si>
    <t>Farma tovljenika "PEŠČARA"</t>
  </si>
  <si>
    <t>Dragan Marković ad, Farma svinja</t>
  </si>
  <si>
    <t>Panonija ad, Farma svinja</t>
  </si>
  <si>
    <t>DOLOVO - farma svinja</t>
  </si>
  <si>
    <t>Pobeda, Farma svinja,</t>
  </si>
  <si>
    <t>Farma svinja, Ramski rit</t>
  </si>
  <si>
    <t>Metal-Hemiko - Farmahalas, farma svinja</t>
  </si>
  <si>
    <t>Krivaja doo, Farma svinja</t>
  </si>
  <si>
    <t>Union MZ doo, Farma svinja Petrovac</t>
  </si>
  <si>
    <t>Union MZ doo, Farma svinja Trnovce</t>
  </si>
  <si>
    <t>Union MZ doo, Farma svinja Mustapic</t>
  </si>
  <si>
    <t>Pigfarm doo, Farma svinja</t>
  </si>
  <si>
    <t>Farma svinja Mustapić</t>
  </si>
  <si>
    <t>PIGGY CENTAR - Farma svinja</t>
  </si>
  <si>
    <t>ČENEJ AGRAR doo Novi Sad, Farma svinja</t>
  </si>
  <si>
    <t>Jedinstvo doo, Farma svinja</t>
  </si>
  <si>
    <t>RUMIX DOO, Farma svinja</t>
  </si>
  <si>
    <t>Farma svinja Farkazdin</t>
  </si>
  <si>
    <t>1.Decembar, Farma svinja</t>
  </si>
  <si>
    <t>Napredak, Farma svinja Petrović salaš</t>
  </si>
  <si>
    <t>Essentico doo, Farma svinja</t>
  </si>
  <si>
    <t>KOZARA, farma svinja</t>
  </si>
  <si>
    <t>Stari Tamiš, Farma Nadel</t>
  </si>
  <si>
    <t>RIT D.O.O. ČOKA, Farma svinja</t>
  </si>
  <si>
    <t>Doo Doža Đerđ . Farma svinja</t>
  </si>
  <si>
    <t>doo Petefi, Farma svinja</t>
  </si>
  <si>
    <t>Delta agrar doo, Farma svinja</t>
  </si>
  <si>
    <t>FARMAHALAS d.o.o. Farma svinja</t>
  </si>
  <si>
    <t>RJ Svinjarstvo, OJ Petefi prasilište</t>
  </si>
  <si>
    <t>RJ Svinjarstvo, OJ Breg</t>
  </si>
  <si>
    <t>RJ Svinjarstvo, OJ Zalivno Polje</t>
  </si>
  <si>
    <t>RJ Svinjarstvo, OJ Novo Selo</t>
  </si>
  <si>
    <t>KOTLENIK PROMET - Farma svinja, Obrva</t>
  </si>
  <si>
    <t>Massagrar, Farma svinja</t>
  </si>
  <si>
    <t>Jugokoka doo, Farma koka nosilja</t>
  </si>
  <si>
    <t>NP PANIĆ TRADE DOO - Farma koka u Ripnju</t>
  </si>
  <si>
    <t>Piljan Komerc, Farma živine</t>
  </si>
  <si>
    <t>Farma Bačko Petrovo selo</t>
  </si>
  <si>
    <t>Farma Bačko Gradište</t>
  </si>
  <si>
    <t>Farma Bečej</t>
  </si>
  <si>
    <t>Hajdučica ad, Farma živine</t>
  </si>
  <si>
    <t>farma koka nosilja</t>
  </si>
  <si>
    <t>Mistral Komerc - Proizvodnja konzumnih jaja</t>
  </si>
  <si>
    <t>Hrana Produkt, Farma živine</t>
  </si>
  <si>
    <t>Klanica Časar, Farma živine</t>
  </si>
  <si>
    <t>Timkok doo, Farma živine</t>
  </si>
  <si>
    <t>SINS Žitište, Farma živine-proizvodnja konzumnih jaja</t>
  </si>
  <si>
    <t>Chic prom, Farma živine</t>
  </si>
  <si>
    <t>Perutnina Ptuj - Topiko  d.o.o  Farma živine Repro centar</t>
  </si>
  <si>
    <t>Perutnina Ptuj - Topiko d.o.o Farma živine Mičunovo</t>
  </si>
  <si>
    <t>Perutnine Ptuj - Topiko  d.o.o. Farma Jakšićevo</t>
  </si>
  <si>
    <t>Perutnine Ptuj - Topiko d.o.o.  Farma Melenci</t>
  </si>
  <si>
    <t>Farma Veliki Popović</t>
  </si>
  <si>
    <t>Farma Markovac</t>
  </si>
  <si>
    <t>Farma Novo Selo</t>
  </si>
  <si>
    <t>Mikros - Union doo, Farma koka nosilja</t>
  </si>
  <si>
    <t>Farma koka nosilja, Kruščić</t>
  </si>
  <si>
    <t>Union MZ doo, Farma zivine Sojin salas</t>
  </si>
  <si>
    <t>Agro - Djole doo, Farma koka nosilja</t>
  </si>
  <si>
    <t>Farma za uzgoj koka nosilja</t>
  </si>
  <si>
    <t>Agriromagna doo, Farma živine</t>
  </si>
  <si>
    <t>SR ZA PROIZVODNJU I PLASMAN ŽIVINE I JAJA-TRGOVINA EVRO-KOKA ZORAN STOJADINOVIĆ PR, MALA KRSNA</t>
  </si>
  <si>
    <t>Vindija doo, Farma zivine Plandiste</t>
  </si>
  <si>
    <t>Vindija doo, Farma zivine Velika Greda</t>
  </si>
  <si>
    <t>Vindija doo, Farma zivine Pristava 1</t>
  </si>
  <si>
    <t>Farma Ruklade</t>
  </si>
  <si>
    <t>Perutnina Ptuj - Topiko, Farma živine Bro Živa doo.</t>
  </si>
  <si>
    <t>Smislow-M d.o.o.</t>
  </si>
  <si>
    <t>Aviprom 2011 - Farma za tov brojlera</t>
  </si>
  <si>
    <t>Farma Radojevo</t>
  </si>
  <si>
    <t>Farma Banatski Dvor</t>
  </si>
  <si>
    <t>Farma Banatsko Karađorđevo</t>
  </si>
  <si>
    <t>Farma Hetin</t>
  </si>
  <si>
    <t>Farma Srpski Itebej</t>
  </si>
  <si>
    <t>Farma Torda</t>
  </si>
  <si>
    <t>Agro Virt doo., Farma svinja</t>
  </si>
  <si>
    <t>VUKSA AGRAR doo FARMA DOBRICA</t>
  </si>
  <si>
    <t>FARMA ŽIVINE</t>
  </si>
  <si>
    <t>FARMCOP, Farma živine</t>
  </si>
  <si>
    <t>Union MZ doo, Farma koka nosilja</t>
  </si>
  <si>
    <t>Čačak</t>
  </si>
  <si>
    <t>Konjevići</t>
  </si>
  <si>
    <t>Šabac</t>
  </si>
  <si>
    <t>Sevojno</t>
  </si>
  <si>
    <t>Nova Pazova</t>
  </si>
  <si>
    <t>Niška Banja</t>
  </si>
  <si>
    <t>Ribnica</t>
  </si>
  <si>
    <t>Odžaci</t>
  </si>
  <si>
    <t>Negotin</t>
  </si>
  <si>
    <t>Prahovo</t>
  </si>
  <si>
    <t>Jezdina</t>
  </si>
  <si>
    <t>Novi Kneževac</t>
  </si>
  <si>
    <t>Beograd-Savski Venac</t>
  </si>
  <si>
    <t>Beograd (Savski Venac)</t>
  </si>
  <si>
    <t>Umka</t>
  </si>
  <si>
    <t>Ivanjica</t>
  </si>
  <si>
    <t>Bedina Varoš</t>
  </si>
  <si>
    <t>Lapovo</t>
  </si>
  <si>
    <t>Lapovo (varošica)</t>
  </si>
  <si>
    <t>Kuršumlija</t>
  </si>
  <si>
    <t>Preljina</t>
  </si>
  <si>
    <t>Bačka Palanka</t>
  </si>
  <si>
    <t>Čelarevo</t>
  </si>
  <si>
    <t>Apatin</t>
  </si>
  <si>
    <t>Šid</t>
  </si>
  <si>
    <t>Kosjerić (varoš)</t>
  </si>
  <si>
    <t>Popovac</t>
  </si>
  <si>
    <t>Beočin</t>
  </si>
  <si>
    <t>Nepričava</t>
  </si>
  <si>
    <t>Ćelije</t>
  </si>
  <si>
    <t>Požega</t>
  </si>
  <si>
    <t>Jelen Do</t>
  </si>
  <si>
    <t>Pčinjski okrug</t>
  </si>
  <si>
    <t>Surdulica</t>
  </si>
  <si>
    <t>Prokuplje</t>
  </si>
  <si>
    <t>Mala Plana</t>
  </si>
  <si>
    <t>Jablanički okrug</t>
  </si>
  <si>
    <t>Leskovac</t>
  </si>
  <si>
    <t>Vlasotince</t>
  </si>
  <si>
    <t>Batulovce</t>
  </si>
  <si>
    <t>Sremski Karlovci</t>
  </si>
  <si>
    <t>Novi Bečej</t>
  </si>
  <si>
    <t>Novi Pazar</t>
  </si>
  <si>
    <t>Mihajlovac</t>
  </si>
  <si>
    <t>Ćićevac</t>
  </si>
  <si>
    <t>Stalać</t>
  </si>
  <si>
    <t>Kočino Selo</t>
  </si>
  <si>
    <t>pig iron</t>
  </si>
  <si>
    <t>sinter</t>
  </si>
  <si>
    <t>pellet</t>
  </si>
  <si>
    <t xml:space="preserve">Steel </t>
  </si>
  <si>
    <t>secondary aluminium</t>
  </si>
  <si>
    <t>primary copper</t>
  </si>
  <si>
    <t>secondary copper</t>
  </si>
  <si>
    <t>solid fuels</t>
  </si>
  <si>
    <t xml:space="preserve">Ammonia production </t>
  </si>
  <si>
    <t xml:space="preserve">Nitric acid </t>
  </si>
  <si>
    <t xml:space="preserve">Sulfuric acid </t>
  </si>
  <si>
    <t xml:space="preserve">Ammonium nitrate </t>
  </si>
  <si>
    <t xml:space="preserve">Urea </t>
  </si>
  <si>
    <t xml:space="preserve">Phosphate fertilizers </t>
  </si>
  <si>
    <t>Ethylene</t>
  </si>
  <si>
    <t xml:space="preserve">Polyethylene low density </t>
  </si>
  <si>
    <t xml:space="preserve">Polyethylene high density </t>
  </si>
  <si>
    <t xml:space="preserve">Polypropylene </t>
  </si>
  <si>
    <t>Air dried pulp</t>
  </si>
  <si>
    <t xml:space="preserve">Bread (typical europe) </t>
  </si>
  <si>
    <t xml:space="preserve">Cakes, biscuits and breakfast cereals </t>
  </si>
  <si>
    <t xml:space="preserve">Meat, fish, poultry : frying and curing </t>
  </si>
  <si>
    <t xml:space="preserve">Sugar production </t>
  </si>
  <si>
    <t xml:space="preserve">Margarine and solid cooking fats </t>
  </si>
  <si>
    <t xml:space="preserve">Animal feed </t>
  </si>
  <si>
    <t>hl</t>
  </si>
  <si>
    <t xml:space="preserve">Wine (unspecified colour) </t>
  </si>
  <si>
    <t xml:space="preserve">Beer (incl. de-alcoholized) </t>
  </si>
  <si>
    <t xml:space="preserve">Spirits (unspecified) </t>
  </si>
  <si>
    <t xml:space="preserve">lime </t>
  </si>
  <si>
    <t xml:space="preserve">cement </t>
  </si>
  <si>
    <t xml:space="preserve">asphalt (roadstone coating) </t>
  </si>
  <si>
    <t xml:space="preserve">glass </t>
  </si>
  <si>
    <t xml:space="preserve">bricks and tiles </t>
  </si>
  <si>
    <t xml:space="preserve">fine ceramics </t>
  </si>
  <si>
    <t>Hard coal</t>
  </si>
  <si>
    <t>Brown coal</t>
  </si>
  <si>
    <t>Gaseous fuels</t>
  </si>
  <si>
    <t>Heavy fuel oil</t>
  </si>
  <si>
    <t>Light oil - gas oil</t>
  </si>
  <si>
    <t>Biomass</t>
  </si>
  <si>
    <t>total oil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</si>
</sst>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-* #,##0.00\ _€_-;\-* #,##0.00\ _€_-;_-* &quot;-&quot;??\ _€_-;_-@_-"/>
    <numFmt numFmtId="165" formatCode="_-* #,##0.00\ &quot;F&quot;_-;\-* #,##0.00\ &quot;F&quot;_-;_-* &quot;-&quot;??\ &quot;F&quot;_-;_-@_-"/>
    <numFmt numFmtId="166" formatCode="_-* #,##0.00\ _F_-;\-* #,##0.00\ _F_-;_-* &quot;-&quot;??\ _F_-;_-@_-"/>
    <numFmt numFmtId="167" formatCode="\$#,##0\ ;\(\$#,##0\)"/>
    <numFmt numFmtId="168" formatCode="_-* #,##0.0\ _€_-;\-* #,##0.0\ _€_-;_-* &quot;-&quot;??\ _€_-;_-@_-"/>
    <numFmt numFmtId="169" formatCode="0.0"/>
    <numFmt numFmtId="170" formatCode="_-* #,##0\ _€_-;\-* #,##0\ _€_-;_-* &quot;-&quot;??\ _€_-;_-@_-"/>
    <numFmt numFmtId="171" formatCode="0.000"/>
    <numFmt numFmtId="172" formatCode="0.0000"/>
    <numFmt numFmtId="173" formatCode="_-* #,##0.000\ _€_-;\-* #,##0.000\ _€_-;_-* &quot;-&quot;??\ _€_-;_-@_-"/>
    <numFmt numFmtId="174" formatCode="#,##0_ ;\-#,##0\ "/>
    <numFmt numFmtId="175" formatCode="#,##0.00000"/>
    <numFmt numFmtId="176" formatCode="#,##0.00_ ;\-#,##0.00\ "/>
  </numFmts>
  <fonts count="4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u/>
      <sz val="9"/>
      <color indexed="12"/>
      <name val="Arial"/>
      <family val="2"/>
    </font>
    <font>
      <b/>
      <sz val="11"/>
      <color indexed="8"/>
      <name val="Calibri"/>
      <family val="2"/>
    </font>
    <font>
      <sz val="12"/>
      <color indexed="24"/>
      <name val="Arial"/>
      <family val="2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9"/>
      <color indexed="81"/>
      <name val="Tahoma"/>
      <family val="2"/>
    </font>
    <font>
      <i/>
      <sz val="10"/>
      <name val="Arial"/>
      <family val="2"/>
    </font>
    <font>
      <b/>
      <sz val="9"/>
      <color indexed="81"/>
      <name val="Tahoma"/>
      <family val="2"/>
    </font>
    <font>
      <b/>
      <sz val="18"/>
      <name val="Arial"/>
      <family val="2"/>
    </font>
    <font>
      <b/>
      <i/>
      <sz val="11"/>
      <color indexed="54"/>
      <name val="Arial"/>
      <family val="2"/>
    </font>
    <font>
      <sz val="9"/>
      <name val="Times New Roman"/>
      <family val="1"/>
    </font>
    <font>
      <sz val="11"/>
      <color rgb="FFFF0000"/>
      <name val="Arial"/>
      <family val="2"/>
    </font>
    <font>
      <sz val="11"/>
      <color indexed="8"/>
      <name val="Calibri"/>
      <family val="2"/>
      <scheme val="minor"/>
    </font>
    <font>
      <sz val="11"/>
      <color indexed="10"/>
      <name val="Calibri"/>
      <family val="2"/>
    </font>
    <font>
      <b/>
      <sz val="11"/>
      <color indexed="10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19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9"/>
      <name val="Calibri"/>
      <family val="2"/>
    </font>
    <font>
      <b/>
      <i/>
      <sz val="20"/>
      <color indexed="54"/>
      <name val="Arial"/>
      <family val="2"/>
    </font>
    <font>
      <b/>
      <i/>
      <sz val="10"/>
      <name val="Arial"/>
      <family val="2"/>
    </font>
    <font>
      <u/>
      <sz val="1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sz val="11"/>
      <name val="Calibri"/>
      <family val="2"/>
    </font>
    <font>
      <sz val="12"/>
      <name val="Times New Roman"/>
      <family val="1"/>
    </font>
    <font>
      <sz val="12"/>
      <color rgb="FF000000"/>
      <name val="Times New Roman"/>
      <family val="1"/>
    </font>
    <font>
      <b/>
      <u/>
      <sz val="12"/>
      <name val="Arial"/>
      <family val="2"/>
    </font>
    <font>
      <b/>
      <sz val="12"/>
      <color rgb="FFFF000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26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46"/>
      </patternFill>
    </fill>
    <fill>
      <patternFill patternType="solid">
        <fgColor indexed="55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86">
    <border>
      <left/>
      <right/>
      <top/>
      <bottom/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1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32">
    <xf numFmtId="0" fontId="0" fillId="0" borderId="0"/>
    <xf numFmtId="0" fontId="5" fillId="0" borderId="0" applyNumberFormat="0" applyFont="0" applyFill="0" applyBorder="0" applyProtection="0">
      <alignment horizontal="left" vertical="center" indent="5"/>
    </xf>
    <xf numFmtId="0" fontId="10" fillId="4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3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3" fontId="13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0" borderId="1" applyNumberFormat="0" applyFill="0" applyAlignment="0" applyProtection="0"/>
    <xf numFmtId="2" fontId="13" fillId="0" borderId="0" applyFont="0" applyFill="0" applyBorder="0" applyAlignment="0" applyProtection="0"/>
    <xf numFmtId="0" fontId="21" fillId="0" borderId="0"/>
    <xf numFmtId="0" fontId="23" fillId="0" borderId="0"/>
    <xf numFmtId="0" fontId="5" fillId="0" borderId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6" borderId="0" applyNumberFormat="0" applyBorder="0" applyAlignment="0" applyProtection="0"/>
    <xf numFmtId="0" fontId="9" fillId="18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10" fillId="18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0" borderId="0" applyNumberFormat="0" applyBorder="0" applyAlignment="0" applyProtection="0"/>
    <xf numFmtId="0" fontId="10" fillId="18" borderId="0" applyNumberFormat="0" applyBorder="0" applyAlignment="0" applyProtection="0"/>
    <xf numFmtId="0" fontId="10" fillId="15" borderId="0" applyNumberFormat="0" applyBorder="0" applyAlignment="0" applyProtection="0"/>
    <xf numFmtId="0" fontId="10" fillId="4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24" fillId="0" borderId="0" applyNumberFormat="0" applyFill="0" applyBorder="0" applyAlignment="0" applyProtection="0"/>
    <xf numFmtId="0" fontId="25" fillId="21" borderId="17" applyNumberFormat="0" applyAlignment="0" applyProtection="0"/>
    <xf numFmtId="0" fontId="24" fillId="0" borderId="18" applyNumberFormat="0" applyFill="0" applyAlignment="0" applyProtection="0"/>
    <xf numFmtId="0" fontId="5" fillId="16" borderId="19" applyNumberFormat="0" applyFont="0" applyAlignment="0" applyProtection="0"/>
    <xf numFmtId="0" fontId="26" fillId="15" borderId="17" applyNumberFormat="0" applyAlignment="0" applyProtection="0"/>
    <xf numFmtId="0" fontId="27" fillId="22" borderId="0" applyNumberFormat="0" applyBorder="0" applyAlignment="0" applyProtection="0"/>
    <xf numFmtId="164" fontId="5" fillId="0" borderId="0" applyFont="0" applyFill="0" applyBorder="0" applyAlignment="0" applyProtection="0"/>
    <xf numFmtId="0" fontId="28" fillId="19" borderId="0" applyNumberFormat="0" applyBorder="0" applyAlignment="0" applyProtection="0"/>
    <xf numFmtId="0" fontId="5" fillId="0" borderId="0"/>
    <xf numFmtId="0" fontId="23" fillId="0" borderId="0"/>
    <xf numFmtId="0" fontId="29" fillId="18" borderId="0" applyNumberFormat="0" applyBorder="0" applyAlignment="0" applyProtection="0"/>
    <xf numFmtId="0" fontId="30" fillId="21" borderId="20" applyNumberFormat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1" applyNumberFormat="0" applyFill="0" applyAlignment="0" applyProtection="0"/>
    <xf numFmtId="0" fontId="34" fillId="0" borderId="22" applyNumberFormat="0" applyFill="0" applyAlignment="0" applyProtection="0"/>
    <xf numFmtId="0" fontId="35" fillId="0" borderId="23" applyNumberFormat="0" applyFill="0" applyAlignment="0" applyProtection="0"/>
    <xf numFmtId="0" fontId="35" fillId="0" borderId="0" applyNumberFormat="0" applyFill="0" applyBorder="0" applyAlignment="0" applyProtection="0"/>
    <xf numFmtId="0" fontId="12" fillId="0" borderId="1" applyNumberFormat="0" applyFill="0" applyAlignment="0" applyProtection="0"/>
    <xf numFmtId="0" fontId="36" fillId="23" borderId="24" applyNumberFormat="0" applyAlignment="0" applyProtection="0"/>
    <xf numFmtId="164" fontId="41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3" fillId="0" borderId="0"/>
    <xf numFmtId="0" fontId="1" fillId="0" borderId="0" applyNumberFormat="0" applyFont="0" applyFill="0" applyBorder="0" applyProtection="0">
      <alignment horizontal="left" vertical="center" indent="5"/>
    </xf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16" borderId="19" applyNumberFormat="0" applyFont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28">
    <xf numFmtId="0" fontId="0" fillId="0" borderId="0" xfId="0"/>
    <xf numFmtId="0" fontId="0" fillId="0" borderId="0" xfId="0" applyBorder="1"/>
    <xf numFmtId="0" fontId="8" fillId="0" borderId="2" xfId="0" applyFont="1" applyBorder="1"/>
    <xf numFmtId="0" fontId="5" fillId="0" borderId="0" xfId="0" applyFont="1"/>
    <xf numFmtId="0" fontId="8" fillId="0" borderId="0" xfId="0" applyFont="1" applyBorder="1"/>
    <xf numFmtId="0" fontId="0" fillId="8" borderId="0" xfId="0" applyFill="1"/>
    <xf numFmtId="0" fontId="0" fillId="8" borderId="0" xfId="0" applyFill="1" applyBorder="1"/>
    <xf numFmtId="0" fontId="7" fillId="8" borderId="2" xfId="0" applyFont="1" applyFill="1" applyBorder="1"/>
    <xf numFmtId="0" fontId="0" fillId="0" borderId="0" xfId="0" applyAlignment="1">
      <alignment vertical="center"/>
    </xf>
    <xf numFmtId="0" fontId="20" fillId="8" borderId="0" xfId="0" applyFont="1" applyFill="1" applyBorder="1" applyAlignment="1">
      <alignment vertical="center" wrapText="1"/>
    </xf>
    <xf numFmtId="0" fontId="8" fillId="0" borderId="0" xfId="0" applyFont="1"/>
    <xf numFmtId="0" fontId="22" fillId="0" borderId="0" xfId="0" applyFont="1" applyBorder="1" applyAlignment="1"/>
    <xf numFmtId="0" fontId="5" fillId="0" borderId="0" xfId="0" applyFont="1" applyFill="1"/>
    <xf numFmtId="168" fontId="2" fillId="11" borderId="3" xfId="40" applyNumberFormat="1" applyFont="1" applyFill="1" applyBorder="1" applyAlignment="1">
      <alignment horizontal="center" vertical="center"/>
    </xf>
    <xf numFmtId="0" fontId="5" fillId="9" borderId="3" xfId="0" applyFont="1" applyFill="1" applyBorder="1"/>
    <xf numFmtId="0" fontId="5" fillId="10" borderId="3" xfId="0" applyFont="1" applyFill="1" applyBorder="1"/>
    <xf numFmtId="0" fontId="5" fillId="12" borderId="3" xfId="0" applyFont="1" applyFill="1" applyBorder="1"/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4" fillId="13" borderId="0" xfId="0" applyFont="1" applyFill="1" applyBorder="1" applyAlignment="1">
      <alignment horizontal="left" vertical="center"/>
    </xf>
    <xf numFmtId="0" fontId="1" fillId="0" borderId="0" xfId="0" applyFont="1"/>
    <xf numFmtId="0" fontId="1" fillId="0" borderId="0" xfId="0" applyFont="1" applyFill="1"/>
    <xf numFmtId="0" fontId="17" fillId="0" borderId="0" xfId="0" applyFont="1" applyFill="1" applyBorder="1"/>
    <xf numFmtId="0" fontId="39" fillId="0" borderId="0" xfId="0" applyFont="1"/>
    <xf numFmtId="0" fontId="0" fillId="0" borderId="1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8" fillId="0" borderId="0" xfId="0" applyFont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24" borderId="26" xfId="0" applyFont="1" applyFill="1" applyBorder="1" applyAlignment="1">
      <alignment horizontal="center" vertical="center"/>
    </xf>
    <xf numFmtId="0" fontId="1" fillId="24" borderId="27" xfId="0" applyFont="1" applyFill="1" applyBorder="1" applyAlignment="1">
      <alignment horizontal="center" vertical="center"/>
    </xf>
    <xf numFmtId="0" fontId="1" fillId="24" borderId="31" xfId="0" applyFont="1" applyFill="1" applyBorder="1" applyAlignment="1">
      <alignment horizontal="center" vertical="center"/>
    </xf>
    <xf numFmtId="0" fontId="1" fillId="24" borderId="32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0" borderId="14" xfId="0" applyFont="1" applyBorder="1" applyAlignment="1">
      <alignment horizontal="center" vertical="center" wrapText="1"/>
    </xf>
    <xf numFmtId="0" fontId="0" fillId="0" borderId="0" xfId="0" applyFill="1"/>
    <xf numFmtId="0" fontId="1" fillId="24" borderId="47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3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28" xfId="0" applyFont="1" applyBorder="1" applyAlignment="1">
      <alignment horizontal="center" vertical="center" wrapText="1"/>
    </xf>
    <xf numFmtId="0" fontId="0" fillId="0" borderId="48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" fillId="0" borderId="0" xfId="0" applyFont="1"/>
    <xf numFmtId="0" fontId="1" fillId="0" borderId="28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3" fillId="24" borderId="26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33" xfId="0" applyFont="1" applyBorder="1" applyAlignment="1">
      <alignment vertical="center"/>
    </xf>
    <xf numFmtId="0" fontId="40" fillId="0" borderId="0" xfId="0" applyFont="1"/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24" borderId="30" xfId="0" applyFont="1" applyFill="1" applyBorder="1" applyAlignment="1">
      <alignment horizontal="center" vertical="center"/>
    </xf>
    <xf numFmtId="0" fontId="1" fillId="0" borderId="40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53" xfId="0" applyFont="1" applyBorder="1" applyAlignment="1">
      <alignment horizontal="center" vertical="center" wrapText="1"/>
    </xf>
    <xf numFmtId="0" fontId="1" fillId="0" borderId="45" xfId="0" applyFont="1" applyFill="1" applyBorder="1" applyAlignment="1">
      <alignment horizontal="center" vertical="center" wrapText="1"/>
    </xf>
    <xf numFmtId="0" fontId="1" fillId="0" borderId="39" xfId="0" applyFont="1" applyFill="1" applyBorder="1" applyAlignment="1">
      <alignment horizontal="center" vertical="center" wrapText="1"/>
    </xf>
    <xf numFmtId="0" fontId="1" fillId="0" borderId="45" xfId="0" applyFont="1" applyFill="1" applyBorder="1" applyAlignment="1">
      <alignment horizontal="center" vertical="center"/>
    </xf>
    <xf numFmtId="0" fontId="1" fillId="0" borderId="49" xfId="0" applyFont="1" applyFill="1" applyBorder="1" applyAlignment="1">
      <alignment horizontal="center" vertical="center"/>
    </xf>
    <xf numFmtId="0" fontId="1" fillId="0" borderId="56" xfId="0" applyFont="1" applyFill="1" applyBorder="1" applyAlignment="1">
      <alignment horizontal="center" vertical="center"/>
    </xf>
    <xf numFmtId="0" fontId="1" fillId="0" borderId="54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7" xfId="0" applyFont="1" applyBorder="1" applyAlignment="1">
      <alignment vertical="center"/>
    </xf>
    <xf numFmtId="0" fontId="1" fillId="0" borderId="11" xfId="0" applyFont="1" applyBorder="1" applyAlignment="1">
      <alignment horizontal="center" vertical="center" wrapText="1"/>
    </xf>
    <xf numFmtId="0" fontId="0" fillId="0" borderId="6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69" xfId="0" applyFont="1" applyBorder="1" applyAlignment="1">
      <alignment vertical="center"/>
    </xf>
    <xf numFmtId="0" fontId="1" fillId="0" borderId="12" xfId="0" applyFont="1" applyBorder="1" applyAlignment="1">
      <alignment horizontal="center" vertical="center" wrapText="1"/>
    </xf>
    <xf numFmtId="0" fontId="0" fillId="0" borderId="6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170" fontId="0" fillId="0" borderId="5" xfId="152" applyNumberFormat="1" applyFont="1" applyBorder="1" applyAlignment="1">
      <alignment horizontal="center" vertical="center"/>
    </xf>
    <xf numFmtId="170" fontId="0" fillId="0" borderId="34" xfId="152" applyNumberFormat="1" applyFont="1" applyBorder="1" applyAlignment="1">
      <alignment horizontal="center" vertical="center"/>
    </xf>
    <xf numFmtId="0" fontId="1" fillId="0" borderId="73" xfId="0" applyFont="1" applyBorder="1" applyAlignment="1">
      <alignment horizontal="center" vertical="center" wrapText="1"/>
    </xf>
    <xf numFmtId="0" fontId="1" fillId="0" borderId="74" xfId="0" applyFont="1" applyBorder="1" applyAlignment="1">
      <alignment vertical="center"/>
    </xf>
    <xf numFmtId="0" fontId="1" fillId="0" borderId="16" xfId="0" applyFont="1" applyBorder="1" applyAlignment="1">
      <alignment horizontal="center" vertical="center" wrapText="1"/>
    </xf>
    <xf numFmtId="0" fontId="0" fillId="0" borderId="7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2" fontId="1" fillId="0" borderId="28" xfId="0" applyNumberFormat="1" applyFont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 wrapText="1"/>
    </xf>
    <xf numFmtId="170" fontId="1" fillId="0" borderId="34" xfId="152" applyNumberFormat="1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 wrapText="1"/>
    </xf>
    <xf numFmtId="0" fontId="1" fillId="0" borderId="65" xfId="0" applyFont="1" applyBorder="1" applyAlignment="1">
      <alignment horizontal="center" vertical="center" wrapText="1"/>
    </xf>
    <xf numFmtId="0" fontId="1" fillId="0" borderId="76" xfId="0" applyFont="1" applyBorder="1" applyAlignment="1">
      <alignment horizontal="center" vertical="center" wrapText="1"/>
    </xf>
    <xf numFmtId="0" fontId="1" fillId="0" borderId="77" xfId="0" applyFont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2" fontId="1" fillId="0" borderId="65" xfId="0" applyNumberFormat="1" applyFont="1" applyBorder="1" applyAlignment="1">
      <alignment horizontal="center" vertical="center" wrapText="1"/>
    </xf>
    <xf numFmtId="0" fontId="1" fillId="0" borderId="41" xfId="0" applyFont="1" applyFill="1" applyBorder="1" applyAlignment="1">
      <alignment horizontal="center" vertical="center" wrapText="1"/>
    </xf>
    <xf numFmtId="2" fontId="1" fillId="0" borderId="33" xfId="0" applyNumberFormat="1" applyFont="1" applyBorder="1" applyAlignment="1">
      <alignment horizontal="center" vertical="center"/>
    </xf>
    <xf numFmtId="2" fontId="1" fillId="0" borderId="37" xfId="0" applyNumberFormat="1" applyFont="1" applyBorder="1" applyAlignment="1">
      <alignment horizontal="center" vertical="center" wrapText="1"/>
    </xf>
    <xf numFmtId="2" fontId="1" fillId="0" borderId="66" xfId="0" applyNumberFormat="1" applyFont="1" applyBorder="1" applyAlignment="1">
      <alignment horizontal="center" vertical="center" wrapText="1"/>
    </xf>
    <xf numFmtId="170" fontId="0" fillId="0" borderId="0" xfId="152" applyNumberFormat="1" applyFont="1"/>
    <xf numFmtId="170" fontId="0" fillId="0" borderId="0" xfId="0" applyNumberFormat="1"/>
    <xf numFmtId="0" fontId="1" fillId="0" borderId="64" xfId="0" applyFont="1" applyBorder="1" applyAlignment="1">
      <alignment horizontal="center" vertical="center" wrapText="1"/>
    </xf>
    <xf numFmtId="0" fontId="1" fillId="0" borderId="79" xfId="0" applyFont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4" fillId="0" borderId="14" xfId="0" applyFont="1" applyBorder="1" applyAlignment="1">
      <alignment horizontal="center" vertical="center" wrapText="1"/>
    </xf>
    <xf numFmtId="0" fontId="1" fillId="0" borderId="45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45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9" fontId="1" fillId="0" borderId="28" xfId="0" applyNumberFormat="1" applyFont="1" applyBorder="1" applyAlignment="1">
      <alignment horizontal="center" vertical="center"/>
    </xf>
    <xf numFmtId="169" fontId="1" fillId="0" borderId="14" xfId="0" applyNumberFormat="1" applyFont="1" applyBorder="1" applyAlignment="1">
      <alignment horizontal="center" vertical="center" wrapText="1"/>
    </xf>
    <xf numFmtId="1" fontId="1" fillId="0" borderId="14" xfId="0" applyNumberFormat="1" applyFont="1" applyBorder="1" applyAlignment="1">
      <alignment horizontal="center" vertical="center" wrapText="1"/>
    </xf>
    <xf numFmtId="3" fontId="0" fillId="0" borderId="5" xfId="0" applyNumberFormat="1" applyBorder="1" applyAlignment="1">
      <alignment horizontal="center" vertical="center"/>
    </xf>
    <xf numFmtId="3" fontId="1" fillId="0" borderId="14" xfId="0" applyNumberFormat="1" applyFont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4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80" xfId="0" applyFont="1" applyBorder="1" applyAlignment="1">
      <alignment horizontal="center" vertical="center" wrapText="1"/>
    </xf>
    <xf numFmtId="0" fontId="0" fillId="0" borderId="29" xfId="0" applyBorder="1" applyAlignment="1">
      <alignment horizontal="left" vertical="center"/>
    </xf>
    <xf numFmtId="0" fontId="1" fillId="0" borderId="54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39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29" xfId="0" applyFont="1" applyFill="1" applyBorder="1" applyAlignment="1">
      <alignment horizontal="left" vertical="center"/>
    </xf>
    <xf numFmtId="0" fontId="1" fillId="0" borderId="14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2" fontId="1" fillId="0" borderId="45" xfId="0" applyNumberFormat="1" applyFont="1" applyFill="1" applyBorder="1" applyAlignment="1">
      <alignment horizontal="center" vertical="center" wrapText="1"/>
    </xf>
    <xf numFmtId="169" fontId="1" fillId="0" borderId="45" xfId="0" applyNumberFormat="1" applyFont="1" applyFill="1" applyBorder="1" applyAlignment="1">
      <alignment horizontal="center" vertical="center" wrapText="1"/>
    </xf>
    <xf numFmtId="169" fontId="1" fillId="0" borderId="28" xfId="0" applyNumberFormat="1" applyFont="1" applyFill="1" applyBorder="1" applyAlignment="1">
      <alignment horizontal="center" vertical="center" wrapText="1"/>
    </xf>
    <xf numFmtId="0" fontId="1" fillId="0" borderId="74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75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2" fontId="1" fillId="0" borderId="28" xfId="0" applyNumberFormat="1" applyFont="1" applyFill="1" applyBorder="1" applyAlignment="1">
      <alignment horizontal="center" vertical="center" wrapText="1"/>
    </xf>
    <xf numFmtId="2" fontId="1" fillId="0" borderId="14" xfId="0" applyNumberFormat="1" applyFont="1" applyFill="1" applyBorder="1" applyAlignment="1">
      <alignment horizontal="center" vertical="center" wrapText="1"/>
    </xf>
    <xf numFmtId="2" fontId="1" fillId="0" borderId="65" xfId="0" applyNumberFormat="1" applyFont="1" applyFill="1" applyBorder="1" applyAlignment="1">
      <alignment horizontal="center" vertical="center" wrapText="1"/>
    </xf>
    <xf numFmtId="2" fontId="1" fillId="0" borderId="74" xfId="0" applyNumberFormat="1" applyFont="1" applyFill="1" applyBorder="1" applyAlignment="1">
      <alignment horizontal="center" vertical="center" wrapText="1"/>
    </xf>
    <xf numFmtId="2" fontId="1" fillId="0" borderId="16" xfId="0" applyNumberFormat="1" applyFont="1" applyFill="1" applyBorder="1" applyAlignment="1">
      <alignment horizontal="center" vertical="center" wrapText="1"/>
    </xf>
    <xf numFmtId="2" fontId="1" fillId="0" borderId="78" xfId="0" applyNumberFormat="1" applyFont="1" applyFill="1" applyBorder="1" applyAlignment="1">
      <alignment horizontal="center" vertical="center" wrapText="1"/>
    </xf>
    <xf numFmtId="9" fontId="1" fillId="0" borderId="28" xfId="153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2" fontId="1" fillId="0" borderId="39" xfId="0" applyNumberFormat="1" applyFont="1" applyFill="1" applyBorder="1" applyAlignment="1">
      <alignment horizontal="center" vertical="center" wrapText="1"/>
    </xf>
    <xf numFmtId="2" fontId="1" fillId="0" borderId="74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 wrapText="1"/>
    </xf>
    <xf numFmtId="2" fontId="1" fillId="0" borderId="78" xfId="0" applyNumberFormat="1" applyFont="1" applyBorder="1" applyAlignment="1">
      <alignment horizontal="center" vertical="center" wrapText="1"/>
    </xf>
    <xf numFmtId="169" fontId="1" fillId="0" borderId="67" xfId="0" applyNumberFormat="1" applyFont="1" applyBorder="1" applyAlignment="1">
      <alignment horizontal="center" vertical="center"/>
    </xf>
    <xf numFmtId="169" fontId="1" fillId="0" borderId="4" xfId="0" applyNumberFormat="1" applyFont="1" applyBorder="1" applyAlignment="1">
      <alignment horizontal="center" vertical="center" wrapText="1"/>
    </xf>
    <xf numFmtId="169" fontId="1" fillId="0" borderId="5" xfId="0" applyNumberFormat="1" applyFont="1" applyBorder="1" applyAlignment="1">
      <alignment horizontal="center" vertical="center" wrapText="1"/>
    </xf>
    <xf numFmtId="169" fontId="1" fillId="0" borderId="37" xfId="0" applyNumberFormat="1" applyFont="1" applyBorder="1" applyAlignment="1">
      <alignment horizontal="center" vertical="center" wrapText="1"/>
    </xf>
    <xf numFmtId="169" fontId="1" fillId="0" borderId="34" xfId="0" applyNumberFormat="1" applyFont="1" applyBorder="1" applyAlignment="1">
      <alignment horizontal="center" vertical="center" wrapText="1"/>
    </xf>
    <xf numFmtId="169" fontId="1" fillId="0" borderId="36" xfId="0" applyNumberFormat="1" applyFont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0" fontId="1" fillId="0" borderId="49" xfId="0" applyFont="1" applyFill="1" applyBorder="1" applyAlignment="1">
      <alignment horizontal="left" vertical="center"/>
    </xf>
    <xf numFmtId="0" fontId="1" fillId="0" borderId="56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/>
    </xf>
    <xf numFmtId="170" fontId="0" fillId="0" borderId="0" xfId="152" applyNumberFormat="1" applyFont="1" applyBorder="1" applyAlignment="1">
      <alignment horizontal="center" vertical="center"/>
    </xf>
    <xf numFmtId="0" fontId="1" fillId="0" borderId="74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78" xfId="0" applyFont="1" applyFill="1" applyBorder="1" applyAlignment="1">
      <alignment horizontal="center" vertical="center" wrapText="1"/>
    </xf>
    <xf numFmtId="0" fontId="1" fillId="0" borderId="55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40" fillId="0" borderId="45" xfId="0" applyFont="1" applyFill="1" applyBorder="1" applyAlignment="1">
      <alignment horizontal="left" vertical="center"/>
    </xf>
    <xf numFmtId="169" fontId="1" fillId="0" borderId="14" xfId="0" applyNumberFormat="1" applyFont="1" applyFill="1" applyBorder="1" applyAlignment="1">
      <alignment horizontal="center" vertical="center" wrapText="1"/>
    </xf>
    <xf numFmtId="2" fontId="1" fillId="0" borderId="62" xfId="0" applyNumberFormat="1" applyFont="1" applyFill="1" applyBorder="1" applyAlignment="1">
      <alignment horizontal="center" vertical="center" wrapText="1"/>
    </xf>
    <xf numFmtId="2" fontId="1" fillId="0" borderId="49" xfId="0" applyNumberFormat="1" applyFont="1" applyFill="1" applyBorder="1" applyAlignment="1">
      <alignment horizontal="center" vertical="center" wrapText="1"/>
    </xf>
    <xf numFmtId="0" fontId="0" fillId="26" borderId="0" xfId="0" applyFill="1"/>
    <xf numFmtId="0" fontId="0" fillId="25" borderId="0" xfId="0" applyFill="1"/>
    <xf numFmtId="0" fontId="0" fillId="12" borderId="0" xfId="0" applyFill="1"/>
    <xf numFmtId="2" fontId="1" fillId="26" borderId="37" xfId="0" applyNumberFormat="1" applyFont="1" applyFill="1" applyBorder="1" applyAlignment="1">
      <alignment horizontal="center" vertical="center" wrapText="1"/>
    </xf>
    <xf numFmtId="2" fontId="1" fillId="9" borderId="37" xfId="0" applyNumberFormat="1" applyFont="1" applyFill="1" applyBorder="1" applyAlignment="1">
      <alignment horizontal="center" vertical="center" wrapText="1"/>
    </xf>
    <xf numFmtId="49" fontId="1" fillId="26" borderId="33" xfId="0" applyNumberFormat="1" applyFont="1" applyFill="1" applyBorder="1" applyAlignment="1">
      <alignment horizontal="center" vertical="center"/>
    </xf>
    <xf numFmtId="170" fontId="0" fillId="26" borderId="34" xfId="152" applyNumberFormat="1" applyFont="1" applyFill="1" applyBorder="1" applyAlignment="1">
      <alignment horizontal="center" vertical="center"/>
    </xf>
    <xf numFmtId="170" fontId="1" fillId="26" borderId="34" xfId="152" applyNumberFormat="1" applyFont="1" applyFill="1" applyBorder="1" applyAlignment="1">
      <alignment horizontal="center" vertical="center"/>
    </xf>
    <xf numFmtId="0" fontId="1" fillId="12" borderId="33" xfId="0" applyFont="1" applyFill="1" applyBorder="1" applyAlignment="1">
      <alignment horizontal="center" vertical="center"/>
    </xf>
    <xf numFmtId="170" fontId="1" fillId="12" borderId="34" xfId="152" applyNumberFormat="1" applyFont="1" applyFill="1" applyBorder="1" applyAlignment="1">
      <alignment horizontal="center" vertical="center"/>
    </xf>
    <xf numFmtId="2" fontId="1" fillId="26" borderId="66" xfId="0" applyNumberFormat="1" applyFont="1" applyFill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45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169" fontId="1" fillId="0" borderId="2" xfId="0" applyNumberFormat="1" applyFont="1" applyBorder="1" applyAlignment="1">
      <alignment horizontal="center" vertical="center" wrapText="1"/>
    </xf>
    <xf numFmtId="169" fontId="1" fillId="0" borderId="37" xfId="0" applyNumberFormat="1" applyFont="1" applyBorder="1" applyAlignment="1">
      <alignment horizontal="center" vertical="center"/>
    </xf>
    <xf numFmtId="0" fontId="1" fillId="0" borderId="36" xfId="0" applyFont="1" applyBorder="1" applyAlignment="1">
      <alignment horizontal="left" vertical="center"/>
    </xf>
    <xf numFmtId="171" fontId="1" fillId="0" borderId="28" xfId="0" applyNumberFormat="1" applyFont="1" applyFill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 wrapText="1"/>
    </xf>
    <xf numFmtId="169" fontId="40" fillId="0" borderId="49" xfId="0" applyNumberFormat="1" applyFont="1" applyFill="1" applyBorder="1" applyAlignment="1">
      <alignment horizontal="center" vertical="center" wrapText="1"/>
    </xf>
    <xf numFmtId="2" fontId="40" fillId="0" borderId="14" xfId="0" applyNumberFormat="1" applyFont="1" applyFill="1" applyBorder="1" applyAlignment="1">
      <alignment horizontal="center" vertical="center" wrapText="1"/>
    </xf>
    <xf numFmtId="3" fontId="1" fillId="0" borderId="28" xfId="0" applyNumberFormat="1" applyFont="1" applyFill="1" applyBorder="1" applyAlignment="1">
      <alignment horizontal="center" vertical="center" wrapText="1"/>
    </xf>
    <xf numFmtId="3" fontId="1" fillId="10" borderId="28" xfId="0" applyNumberFormat="1" applyFont="1" applyFill="1" applyBorder="1" applyAlignment="1">
      <alignment horizontal="center" vertical="center" wrapText="1"/>
    </xf>
    <xf numFmtId="0" fontId="17" fillId="0" borderId="28" xfId="0" applyFont="1" applyFill="1" applyBorder="1" applyAlignment="1">
      <alignment horizontal="center" vertical="center" wrapText="1"/>
    </xf>
    <xf numFmtId="174" fontId="1" fillId="0" borderId="28" xfId="152" applyNumberFormat="1" applyFont="1" applyBorder="1" applyAlignment="1">
      <alignment horizontal="center"/>
    </xf>
    <xf numFmtId="0" fontId="1" fillId="0" borderId="45" xfId="0" applyFont="1" applyBorder="1" applyAlignment="1">
      <alignment vertical="center"/>
    </xf>
    <xf numFmtId="0" fontId="17" fillId="0" borderId="56" xfId="0" applyFont="1" applyBorder="1" applyAlignment="1">
      <alignment vertical="center" wrapText="1"/>
    </xf>
    <xf numFmtId="172" fontId="1" fillId="0" borderId="6" xfId="154" applyNumberFormat="1" applyFont="1" applyBorder="1" applyAlignment="1" applyProtection="1">
      <alignment horizontal="center" vertical="center" wrapText="1"/>
      <protection locked="0"/>
    </xf>
    <xf numFmtId="0" fontId="0" fillId="0" borderId="6" xfId="0" applyBorder="1"/>
    <xf numFmtId="0" fontId="17" fillId="0" borderId="29" xfId="0" applyFont="1" applyBorder="1" applyAlignment="1">
      <alignment vertical="center" wrapText="1"/>
    </xf>
    <xf numFmtId="172" fontId="1" fillId="0" borderId="3" xfId="154" applyNumberFormat="1" applyFont="1" applyBorder="1" applyAlignment="1" applyProtection="1">
      <alignment horizontal="center" vertical="center" wrapText="1"/>
      <protection locked="0"/>
    </xf>
    <xf numFmtId="0" fontId="0" fillId="0" borderId="3" xfId="0" applyBorder="1"/>
    <xf numFmtId="0" fontId="40" fillId="0" borderId="3" xfId="0" applyFont="1" applyBorder="1"/>
    <xf numFmtId="172" fontId="1" fillId="0" borderId="3" xfId="0" applyNumberFormat="1" applyFont="1" applyBorder="1" applyAlignment="1">
      <alignment horizontal="center" vertical="center"/>
    </xf>
    <xf numFmtId="0" fontId="17" fillId="0" borderId="36" xfId="0" applyFont="1" applyBorder="1" applyAlignment="1">
      <alignment vertical="center" wrapText="1"/>
    </xf>
    <xf numFmtId="0" fontId="17" fillId="10" borderId="3" xfId="0" applyFont="1" applyFill="1" applyBorder="1"/>
    <xf numFmtId="174" fontId="17" fillId="10" borderId="3" xfId="0" applyNumberFormat="1" applyFont="1" applyFill="1" applyBorder="1" applyAlignment="1">
      <alignment horizontal="center"/>
    </xf>
    <xf numFmtId="0" fontId="4" fillId="24" borderId="27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3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1" fillId="0" borderId="16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82" xfId="0" applyFont="1" applyBorder="1" applyAlignment="1">
      <alignment vertical="center" wrapText="1"/>
    </xf>
    <xf numFmtId="0" fontId="0" fillId="0" borderId="82" xfId="0" applyBorder="1" applyAlignment="1">
      <alignment horizontal="center" vertical="center"/>
    </xf>
    <xf numFmtId="0" fontId="0" fillId="0" borderId="82" xfId="0" applyBorder="1" applyAlignment="1">
      <alignment horizontal="left" vertical="center" wrapText="1"/>
    </xf>
    <xf numFmtId="0" fontId="1" fillId="0" borderId="83" xfId="0" applyFont="1" applyBorder="1" applyAlignment="1">
      <alignment vertical="center" wrapText="1"/>
    </xf>
    <xf numFmtId="0" fontId="1" fillId="0" borderId="83" xfId="0" applyFont="1" applyBorder="1" applyAlignment="1">
      <alignment horizontal="center" vertical="center"/>
    </xf>
    <xf numFmtId="0" fontId="1" fillId="0" borderId="83" xfId="0" applyFont="1" applyBorder="1" applyAlignment="1">
      <alignment horizontal="left" vertical="center" wrapText="1"/>
    </xf>
    <xf numFmtId="0" fontId="1" fillId="0" borderId="82" xfId="0" applyFont="1" applyBorder="1" applyAlignment="1">
      <alignment horizontal="center" vertical="center"/>
    </xf>
    <xf numFmtId="0" fontId="1" fillId="0" borderId="82" xfId="0" applyFont="1" applyBorder="1" applyAlignment="1">
      <alignment horizontal="left" vertical="center" wrapText="1"/>
    </xf>
    <xf numFmtId="0" fontId="1" fillId="0" borderId="84" xfId="0" applyFont="1" applyBorder="1" applyAlignment="1">
      <alignment vertical="center" wrapText="1"/>
    </xf>
    <xf numFmtId="0" fontId="0" fillId="0" borderId="84" xfId="0" applyBorder="1" applyAlignment="1">
      <alignment horizontal="center" vertical="center"/>
    </xf>
    <xf numFmtId="0" fontId="0" fillId="0" borderId="84" xfId="0" applyBorder="1" applyAlignment="1">
      <alignment horizontal="left" vertical="center" wrapText="1"/>
    </xf>
    <xf numFmtId="171" fontId="1" fillId="0" borderId="45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0" fontId="0" fillId="0" borderId="8" xfId="0" applyBorder="1"/>
    <xf numFmtId="0" fontId="1" fillId="0" borderId="67" xfId="0" quotePrefix="1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169" fontId="1" fillId="0" borderId="0" xfId="0" applyNumberFormat="1" applyFont="1" applyBorder="1" applyAlignment="1">
      <alignment horizontal="center" vertical="center"/>
    </xf>
    <xf numFmtId="169" fontId="1" fillId="0" borderId="0" xfId="0" applyNumberFormat="1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2" fontId="1" fillId="0" borderId="66" xfId="0" applyNumberFormat="1" applyFont="1" applyFill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34" xfId="0" applyFont="1" applyFill="1" applyBorder="1" applyAlignment="1">
      <alignment horizontal="left" vertical="center"/>
    </xf>
    <xf numFmtId="0" fontId="1" fillId="0" borderId="35" xfId="0" applyFont="1" applyFill="1" applyBorder="1" applyAlignment="1">
      <alignment horizontal="left" vertical="center"/>
    </xf>
    <xf numFmtId="0" fontId="1" fillId="0" borderId="36" xfId="0" applyFont="1" applyFill="1" applyBorder="1" applyAlignment="1">
      <alignment horizontal="left" vertical="center"/>
    </xf>
    <xf numFmtId="0" fontId="1" fillId="0" borderId="28" xfId="0" applyFont="1" applyFill="1" applyBorder="1" applyAlignment="1">
      <alignment horizontal="left" vertical="center"/>
    </xf>
    <xf numFmtId="0" fontId="1" fillId="0" borderId="74" xfId="0" applyFont="1" applyBorder="1" applyAlignment="1">
      <alignment horizontal="center" vertical="center"/>
    </xf>
    <xf numFmtId="0" fontId="1" fillId="0" borderId="7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70" fontId="1" fillId="0" borderId="5" xfId="152" applyNumberFormat="1" applyFont="1" applyBorder="1" applyAlignment="1">
      <alignment horizontal="center" vertical="center"/>
    </xf>
    <xf numFmtId="170" fontId="1" fillId="0" borderId="34" xfId="152" applyNumberFormat="1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2" fontId="40" fillId="25" borderId="28" xfId="0" applyNumberFormat="1" applyFont="1" applyFill="1" applyBorder="1" applyAlignment="1">
      <alignment horizontal="center" vertical="center"/>
    </xf>
    <xf numFmtId="2" fontId="40" fillId="25" borderId="14" xfId="0" applyNumberFormat="1" applyFont="1" applyFill="1" applyBorder="1" applyAlignment="1">
      <alignment horizontal="center" vertical="center" wrapText="1"/>
    </xf>
    <xf numFmtId="2" fontId="40" fillId="25" borderId="65" xfId="0" applyNumberFormat="1" applyFont="1" applyFill="1" applyBorder="1" applyAlignment="1">
      <alignment horizontal="center" vertical="center" wrapText="1"/>
    </xf>
    <xf numFmtId="2" fontId="40" fillId="25" borderId="33" xfId="0" applyNumberFormat="1" applyFont="1" applyFill="1" applyBorder="1" applyAlignment="1">
      <alignment horizontal="center" vertical="center"/>
    </xf>
    <xf numFmtId="2" fontId="40" fillId="25" borderId="37" xfId="0" applyNumberFormat="1" applyFont="1" applyFill="1" applyBorder="1" applyAlignment="1">
      <alignment horizontal="center" vertical="center" wrapText="1"/>
    </xf>
    <xf numFmtId="2" fontId="40" fillId="25" borderId="66" xfId="0" applyNumberFormat="1" applyFont="1" applyFill="1" applyBorder="1" applyAlignment="1">
      <alignment horizontal="center" vertical="center" wrapText="1"/>
    </xf>
    <xf numFmtId="169" fontId="40" fillId="25" borderId="14" xfId="0" applyNumberFormat="1" applyFont="1" applyFill="1" applyBorder="1" applyAlignment="1">
      <alignment horizontal="center" vertical="center" wrapText="1"/>
    </xf>
    <xf numFmtId="169" fontId="40" fillId="25" borderId="37" xfId="0" applyNumberFormat="1" applyFont="1" applyFill="1" applyBorder="1" applyAlignment="1">
      <alignment horizontal="center" vertical="center" wrapText="1"/>
    </xf>
    <xf numFmtId="0" fontId="40" fillId="0" borderId="12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1" fontId="1" fillId="0" borderId="14" xfId="0" applyNumberFormat="1" applyFont="1" applyFill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0" borderId="48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7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45" fillId="0" borderId="26" xfId="0" applyFont="1" applyBorder="1" applyAlignment="1">
      <alignment horizontal="center" vertical="center" wrapText="1"/>
    </xf>
    <xf numFmtId="0" fontId="45" fillId="0" borderId="85" xfId="0" applyFont="1" applyBorder="1" applyAlignment="1">
      <alignment horizontal="center" vertical="center" wrapText="1"/>
    </xf>
    <xf numFmtId="0" fontId="46" fillId="0" borderId="85" xfId="0" applyFont="1" applyBorder="1" applyAlignment="1">
      <alignment horizontal="center" vertical="center" wrapText="1"/>
    </xf>
    <xf numFmtId="0" fontId="45" fillId="0" borderId="53" xfId="0" applyFont="1" applyBorder="1" applyAlignment="1">
      <alignment horizontal="center" vertical="center" wrapText="1"/>
    </xf>
    <xf numFmtId="0" fontId="45" fillId="0" borderId="66" xfId="0" applyFont="1" applyBorder="1" applyAlignment="1">
      <alignment vertical="center" wrapText="1"/>
    </xf>
    <xf numFmtId="0" fontId="45" fillId="0" borderId="66" xfId="0" applyFont="1" applyBorder="1" applyAlignment="1">
      <alignment horizontal="center" vertical="center" wrapText="1"/>
    </xf>
    <xf numFmtId="0" fontId="1" fillId="0" borderId="0" xfId="0" quotePrefix="1" applyFont="1"/>
    <xf numFmtId="2" fontId="1" fillId="0" borderId="63" xfId="0" applyNumberFormat="1" applyFont="1" applyFill="1" applyBorder="1" applyAlignment="1">
      <alignment horizontal="center" vertical="center" wrapText="1"/>
    </xf>
    <xf numFmtId="2" fontId="1" fillId="0" borderId="5" xfId="0" applyNumberFormat="1" applyFont="1" applyFill="1" applyBorder="1" applyAlignment="1">
      <alignment horizontal="center" vertical="center" wrapText="1"/>
    </xf>
    <xf numFmtId="0" fontId="1" fillId="0" borderId="28" xfId="0" applyFont="1" applyFill="1" applyBorder="1" applyAlignment="1">
      <alignment vertical="center"/>
    </xf>
    <xf numFmtId="0" fontId="1" fillId="0" borderId="67" xfId="0" applyFont="1" applyFill="1" applyBorder="1" applyAlignment="1">
      <alignment vertical="center"/>
    </xf>
    <xf numFmtId="0" fontId="1" fillId="0" borderId="11" xfId="0" applyFont="1" applyFill="1" applyBorder="1" applyAlignment="1">
      <alignment horizontal="center" vertical="center" wrapText="1"/>
    </xf>
    <xf numFmtId="0" fontId="1" fillId="0" borderId="76" xfId="0" applyFont="1" applyFill="1" applyBorder="1" applyAlignment="1">
      <alignment horizontal="center" vertical="center" wrapText="1"/>
    </xf>
    <xf numFmtId="0" fontId="1" fillId="0" borderId="69" xfId="0" applyFont="1" applyFill="1" applyBorder="1" applyAlignment="1">
      <alignment vertical="center"/>
    </xf>
    <xf numFmtId="0" fontId="1" fillId="0" borderId="12" xfId="0" applyFont="1" applyFill="1" applyBorder="1" applyAlignment="1">
      <alignment horizontal="center" vertical="center" wrapText="1"/>
    </xf>
    <xf numFmtId="0" fontId="1" fillId="0" borderId="77" xfId="0" applyFont="1" applyFill="1" applyBorder="1" applyAlignment="1">
      <alignment horizontal="center" vertical="center" wrapText="1"/>
    </xf>
    <xf numFmtId="2" fontId="1" fillId="0" borderId="74" xfId="0" applyNumberFormat="1" applyFont="1" applyFill="1" applyBorder="1" applyAlignment="1">
      <alignment horizontal="center" vertical="center"/>
    </xf>
    <xf numFmtId="169" fontId="1" fillId="0" borderId="5" xfId="0" applyNumberFormat="1" applyFont="1" applyFill="1" applyBorder="1" applyAlignment="1">
      <alignment horizontal="center" vertical="center" wrapText="1"/>
    </xf>
    <xf numFmtId="169" fontId="1" fillId="0" borderId="34" xfId="0" applyNumberFormat="1" applyFont="1" applyFill="1" applyBorder="1" applyAlignment="1">
      <alignment horizontal="center" vertical="center" wrapText="1"/>
    </xf>
    <xf numFmtId="169" fontId="1" fillId="0" borderId="36" xfId="0" applyNumberFormat="1" applyFont="1" applyFill="1" applyBorder="1" applyAlignment="1">
      <alignment horizontal="center" vertical="center" wrapText="1"/>
    </xf>
    <xf numFmtId="169" fontId="1" fillId="0" borderId="65" xfId="0" applyNumberFormat="1" applyFont="1" applyFill="1" applyBorder="1" applyAlignment="1">
      <alignment horizontal="center" vertical="center" wrapText="1"/>
    </xf>
    <xf numFmtId="169" fontId="1" fillId="0" borderId="74" xfId="0" applyNumberFormat="1" applyFont="1" applyFill="1" applyBorder="1" applyAlignment="1">
      <alignment horizontal="center" vertical="center"/>
    </xf>
    <xf numFmtId="169" fontId="1" fillId="0" borderId="78" xfId="0" applyNumberFormat="1" applyFont="1" applyFill="1" applyBorder="1" applyAlignment="1">
      <alignment horizontal="center" vertical="center" wrapText="1"/>
    </xf>
    <xf numFmtId="169" fontId="1" fillId="0" borderId="37" xfId="0" applyNumberFormat="1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29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2" fontId="1" fillId="0" borderId="16" xfId="0" applyNumberFormat="1" applyFont="1" applyFill="1" applyBorder="1" applyAlignment="1">
      <alignment horizontal="center" vertical="center"/>
    </xf>
    <xf numFmtId="169" fontId="1" fillId="0" borderId="16" xfId="0" applyNumberFormat="1" applyFont="1" applyFill="1" applyBorder="1" applyAlignment="1">
      <alignment horizontal="center" vertical="center" wrapText="1"/>
    </xf>
    <xf numFmtId="169" fontId="1" fillId="0" borderId="2" xfId="0" applyNumberFormat="1" applyFont="1" applyFill="1" applyBorder="1" applyAlignment="1">
      <alignment horizontal="center" vertical="center" wrapText="1"/>
    </xf>
    <xf numFmtId="0" fontId="40" fillId="0" borderId="76" xfId="0" applyFont="1" applyFill="1" applyBorder="1" applyAlignment="1">
      <alignment horizontal="left" vertical="center"/>
    </xf>
    <xf numFmtId="173" fontId="1" fillId="0" borderId="76" xfId="0" applyNumberFormat="1" applyFont="1" applyFill="1" applyBorder="1" applyAlignment="1">
      <alignment horizontal="center" vertical="center" wrapText="1"/>
    </xf>
    <xf numFmtId="173" fontId="1" fillId="0" borderId="65" xfId="0" applyNumberFormat="1" applyFont="1" applyFill="1" applyBorder="1" applyAlignment="1">
      <alignment horizontal="center" vertical="center" wrapText="1"/>
    </xf>
    <xf numFmtId="169" fontId="1" fillId="0" borderId="39" xfId="0" applyNumberFormat="1" applyFont="1" applyFill="1" applyBorder="1" applyAlignment="1">
      <alignment horizontal="center" vertical="center" wrapText="1"/>
    </xf>
    <xf numFmtId="0" fontId="40" fillId="0" borderId="28" xfId="0" applyFont="1" applyFill="1" applyBorder="1" applyAlignment="1">
      <alignment horizontal="center" vertical="center"/>
    </xf>
    <xf numFmtId="0" fontId="40" fillId="0" borderId="14" xfId="0" applyFont="1" applyFill="1" applyBorder="1" applyAlignment="1">
      <alignment horizontal="center" vertical="center"/>
    </xf>
    <xf numFmtId="0" fontId="40" fillId="0" borderId="5" xfId="0" applyFont="1" applyFill="1" applyBorder="1" applyAlignment="1">
      <alignment horizontal="left" vertical="center"/>
    </xf>
    <xf numFmtId="0" fontId="40" fillId="0" borderId="14" xfId="0" applyFont="1" applyFill="1" applyBorder="1" applyAlignment="1">
      <alignment horizontal="left" vertical="center"/>
    </xf>
    <xf numFmtId="0" fontId="40" fillId="0" borderId="29" xfId="0" applyFont="1" applyFill="1" applyBorder="1" applyAlignment="1">
      <alignment horizontal="left" vertical="center"/>
    </xf>
    <xf numFmtId="0" fontId="40" fillId="0" borderId="0" xfId="0" applyFont="1" applyFill="1"/>
    <xf numFmtId="2" fontId="1" fillId="0" borderId="28" xfId="0" applyNumberFormat="1" applyFont="1" applyFill="1" applyBorder="1" applyAlignment="1">
      <alignment horizontal="center" vertical="center"/>
    </xf>
    <xf numFmtId="174" fontId="3" fillId="0" borderId="33" xfId="152" applyNumberFormat="1" applyFont="1" applyBorder="1" applyAlignment="1">
      <alignment horizontal="center"/>
    </xf>
    <xf numFmtId="175" fontId="1" fillId="0" borderId="28" xfId="0" applyNumberFormat="1" applyFont="1" applyFill="1" applyBorder="1" applyAlignment="1">
      <alignment horizontal="center" vertical="center" wrapText="1"/>
    </xf>
    <xf numFmtId="0" fontId="47" fillId="0" borderId="0" xfId="0" applyFont="1"/>
    <xf numFmtId="176" fontId="1" fillId="0" borderId="28" xfId="152" applyNumberFormat="1" applyFont="1" applyBorder="1" applyAlignment="1">
      <alignment horizontal="center"/>
    </xf>
    <xf numFmtId="174" fontId="1" fillId="13" borderId="28" xfId="152" applyNumberFormat="1" applyFont="1" applyFill="1" applyBorder="1" applyAlignment="1">
      <alignment horizontal="center"/>
    </xf>
    <xf numFmtId="3" fontId="1" fillId="0" borderId="28" xfId="0" applyNumberFormat="1" applyFont="1" applyFill="1" applyBorder="1" applyAlignment="1">
      <alignment horizontal="center" vertical="center" wrapText="1"/>
    </xf>
    <xf numFmtId="172" fontId="1" fillId="0" borderId="4" xfId="0" applyNumberFormat="1" applyFont="1" applyBorder="1" applyAlignment="1">
      <alignment horizontal="center" vertical="center"/>
    </xf>
    <xf numFmtId="174" fontId="17" fillId="10" borderId="3" xfId="0" applyNumberFormat="1" applyFont="1" applyFill="1" applyBorder="1" applyAlignment="1">
      <alignment horizontal="center"/>
    </xf>
    <xf numFmtId="0" fontId="1" fillId="0" borderId="4" xfId="0" applyFont="1" applyBorder="1" applyAlignment="1">
      <alignment vertical="center" wrapText="1"/>
    </xf>
    <xf numFmtId="0" fontId="0" fillId="0" borderId="4" xfId="0" applyBorder="1" applyAlignment="1">
      <alignment horizontal="left" vertical="center" wrapText="1"/>
    </xf>
    <xf numFmtId="9" fontId="1" fillId="0" borderId="14" xfId="153" applyFont="1" applyFill="1" applyBorder="1" applyAlignment="1">
      <alignment horizontal="center" vertical="center" wrapText="1"/>
    </xf>
    <xf numFmtId="175" fontId="1" fillId="0" borderId="14" xfId="0" applyNumberFormat="1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28" xfId="0" applyFont="1" applyBorder="1" applyAlignment="1">
      <alignment horizontal="left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45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28" xfId="0" applyFont="1" applyBorder="1" applyAlignment="1">
      <alignment horizontal="left" vertical="center"/>
    </xf>
    <xf numFmtId="0" fontId="1" fillId="0" borderId="50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168" fontId="40" fillId="0" borderId="83" xfId="161" applyNumberFormat="1" applyFont="1" applyBorder="1" applyAlignment="1">
      <alignment horizontal="center" vertical="center"/>
    </xf>
    <xf numFmtId="168" fontId="1" fillId="0" borderId="83" xfId="161" applyNumberFormat="1" applyFont="1" applyBorder="1" applyAlignment="1">
      <alignment horizontal="center" vertical="center"/>
    </xf>
    <xf numFmtId="168" fontId="1" fillId="0" borderId="6" xfId="161" applyNumberFormat="1" applyFont="1" applyBorder="1" applyAlignment="1">
      <alignment horizontal="center" vertical="center"/>
    </xf>
    <xf numFmtId="168" fontId="1" fillId="0" borderId="34" xfId="161" applyNumberFormat="1" applyFont="1" applyBorder="1" applyAlignment="1">
      <alignment horizontal="center" vertical="center"/>
    </xf>
    <xf numFmtId="168" fontId="40" fillId="0" borderId="6" xfId="161" applyNumberFormat="1" applyFont="1" applyBorder="1" applyAlignment="1">
      <alignment horizontal="center" vertical="center"/>
    </xf>
    <xf numFmtId="168" fontId="1" fillId="0" borderId="84" xfId="161" applyNumberFormat="1" applyFont="1" applyBorder="1" applyAlignment="1">
      <alignment horizontal="center" vertical="center"/>
    </xf>
    <xf numFmtId="168" fontId="1" fillId="0" borderId="3" xfId="161" applyNumberFormat="1" applyFont="1" applyBorder="1" applyAlignment="1">
      <alignment horizontal="center" vertical="center"/>
    </xf>
    <xf numFmtId="0" fontId="1" fillId="0" borderId="28" xfId="0" quotePrefix="1" applyFont="1" applyBorder="1" applyAlignment="1">
      <alignment horizontal="left" vertical="center"/>
    </xf>
    <xf numFmtId="170" fontId="1" fillId="0" borderId="0" xfId="0" applyNumberFormat="1" applyFont="1" applyBorder="1" applyAlignment="1">
      <alignment horizontal="center" vertical="center"/>
    </xf>
    <xf numFmtId="170" fontId="1" fillId="0" borderId="0" xfId="152" applyNumberFormat="1" applyFont="1" applyBorder="1" applyAlignment="1">
      <alignment horizontal="center" vertical="center"/>
    </xf>
    <xf numFmtId="169" fontId="1" fillId="0" borderId="45" xfId="0" applyNumberFormat="1" applyFont="1" applyBorder="1" applyAlignment="1">
      <alignment horizontal="center" vertical="center" wrapText="1"/>
    </xf>
    <xf numFmtId="169" fontId="1" fillId="0" borderId="39" xfId="0" applyNumberFormat="1" applyFont="1" applyBorder="1" applyAlignment="1">
      <alignment horizontal="center" vertical="center" wrapText="1"/>
    </xf>
    <xf numFmtId="169" fontId="1" fillId="0" borderId="28" xfId="0" applyNumberFormat="1" applyFont="1" applyBorder="1" applyAlignment="1">
      <alignment horizontal="center" vertical="center" wrapText="1"/>
    </xf>
    <xf numFmtId="169" fontId="1" fillId="0" borderId="33" xfId="0" applyNumberFormat="1" applyFont="1" applyBorder="1" applyAlignment="1">
      <alignment horizontal="center" vertical="center" wrapText="1"/>
    </xf>
    <xf numFmtId="2" fontId="1" fillId="0" borderId="28" xfId="0" applyNumberFormat="1" applyFont="1" applyBorder="1" applyAlignment="1">
      <alignment horizontal="center" vertical="center" wrapText="1"/>
    </xf>
    <xf numFmtId="2" fontId="40" fillId="0" borderId="28" xfId="0" applyNumberFormat="1" applyFont="1" applyBorder="1" applyAlignment="1">
      <alignment horizontal="center" vertical="center"/>
    </xf>
    <xf numFmtId="2" fontId="40" fillId="0" borderId="14" xfId="0" applyNumberFormat="1" applyFont="1" applyBorder="1" applyAlignment="1">
      <alignment horizontal="center" vertical="center" wrapText="1"/>
    </xf>
    <xf numFmtId="2" fontId="40" fillId="0" borderId="37" xfId="0" applyNumberFormat="1" applyFont="1" applyBorder="1" applyAlignment="1">
      <alignment horizontal="center" vertical="center" wrapText="1"/>
    </xf>
    <xf numFmtId="2" fontId="40" fillId="26" borderId="37" xfId="0" applyNumberFormat="1" applyFont="1" applyFill="1" applyBorder="1" applyAlignment="1">
      <alignment horizontal="center" vertical="center" wrapText="1"/>
    </xf>
    <xf numFmtId="0" fontId="40" fillId="12" borderId="28" xfId="0" applyFont="1" applyFill="1" applyBorder="1" applyAlignment="1">
      <alignment horizontal="center" vertical="center"/>
    </xf>
    <xf numFmtId="170" fontId="40" fillId="12" borderId="5" xfId="152" applyNumberFormat="1" applyFont="1" applyFill="1" applyBorder="1" applyAlignment="1">
      <alignment horizontal="center" vertical="center"/>
    </xf>
    <xf numFmtId="0" fontId="40" fillId="12" borderId="33" xfId="0" applyFont="1" applyFill="1" applyBorder="1" applyAlignment="1">
      <alignment horizontal="center" vertical="center"/>
    </xf>
    <xf numFmtId="170" fontId="40" fillId="12" borderId="34" xfId="152" applyNumberFormat="1" applyFont="1" applyFill="1" applyBorder="1" applyAlignment="1">
      <alignment horizontal="center" vertical="center"/>
    </xf>
    <xf numFmtId="0" fontId="40" fillId="0" borderId="28" xfId="0" applyFont="1" applyBorder="1" applyAlignment="1">
      <alignment horizontal="center" vertical="center" wrapText="1"/>
    </xf>
    <xf numFmtId="0" fontId="40" fillId="0" borderId="14" xfId="0" applyFont="1" applyBorder="1" applyAlignment="1">
      <alignment horizontal="center" vertical="center" wrapText="1"/>
    </xf>
    <xf numFmtId="0" fontId="40" fillId="0" borderId="65" xfId="0" applyFont="1" applyBorder="1" applyAlignment="1">
      <alignment horizontal="center" vertical="center" wrapText="1"/>
    </xf>
    <xf numFmtId="0" fontId="40" fillId="0" borderId="28" xfId="0" applyFont="1" applyBorder="1" applyAlignment="1">
      <alignment horizontal="center" vertical="center"/>
    </xf>
    <xf numFmtId="0" fontId="40" fillId="0" borderId="5" xfId="0" applyFont="1" applyBorder="1" applyAlignment="1">
      <alignment horizontal="center" vertical="center"/>
    </xf>
    <xf numFmtId="0" fontId="40" fillId="0" borderId="28" xfId="0" applyFont="1" applyBorder="1" applyAlignment="1">
      <alignment vertical="center"/>
    </xf>
    <xf numFmtId="0" fontId="40" fillId="0" borderId="69" xfId="0" applyFont="1" applyBorder="1" applyAlignment="1">
      <alignment vertical="center"/>
    </xf>
    <xf numFmtId="0" fontId="40" fillId="0" borderId="77" xfId="0" applyFont="1" applyBorder="1" applyAlignment="1">
      <alignment horizontal="center" vertical="center" wrapText="1"/>
    </xf>
    <xf numFmtId="0" fontId="40" fillId="0" borderId="69" xfId="0" applyFont="1" applyBorder="1" applyAlignment="1">
      <alignment horizontal="center" vertical="center"/>
    </xf>
    <xf numFmtId="0" fontId="40" fillId="0" borderId="6" xfId="0" applyFont="1" applyBorder="1" applyAlignment="1">
      <alignment horizontal="center" vertical="center"/>
    </xf>
    <xf numFmtId="0" fontId="40" fillId="0" borderId="67" xfId="0" applyFont="1" applyBorder="1" applyAlignment="1">
      <alignment vertical="center"/>
    </xf>
    <xf numFmtId="0" fontId="40" fillId="0" borderId="11" xfId="0" applyFont="1" applyBorder="1" applyAlignment="1">
      <alignment horizontal="center" vertical="center" wrapText="1"/>
    </xf>
    <xf numFmtId="0" fontId="40" fillId="0" borderId="76" xfId="0" applyFont="1" applyBorder="1" applyAlignment="1">
      <alignment horizontal="center" vertical="center" wrapText="1"/>
    </xf>
    <xf numFmtId="0" fontId="40" fillId="0" borderId="67" xfId="0" applyFont="1" applyBorder="1" applyAlignment="1">
      <alignment horizontal="center" vertical="center"/>
    </xf>
    <xf numFmtId="0" fontId="40" fillId="0" borderId="4" xfId="0" applyFont="1" applyBorder="1" applyAlignment="1">
      <alignment horizontal="center" vertical="center"/>
    </xf>
    <xf numFmtId="0" fontId="40" fillId="0" borderId="74" xfId="0" applyFont="1" applyBorder="1" applyAlignment="1">
      <alignment vertical="center"/>
    </xf>
    <xf numFmtId="0" fontId="40" fillId="0" borderId="16" xfId="0" applyFont="1" applyBorder="1" applyAlignment="1">
      <alignment horizontal="center" vertical="center" wrapText="1"/>
    </xf>
    <xf numFmtId="0" fontId="40" fillId="0" borderId="78" xfId="0" applyFont="1" applyBorder="1" applyAlignment="1">
      <alignment horizontal="center" vertical="center" wrapText="1"/>
    </xf>
    <xf numFmtId="0" fontId="40" fillId="0" borderId="74" xfId="0" applyFont="1" applyBorder="1" applyAlignment="1">
      <alignment horizontal="center" vertical="center"/>
    </xf>
    <xf numFmtId="0" fontId="40" fillId="0" borderId="3" xfId="0" applyFont="1" applyBorder="1" applyAlignment="1">
      <alignment horizontal="center" vertical="center"/>
    </xf>
    <xf numFmtId="2" fontId="40" fillId="0" borderId="65" xfId="0" applyNumberFormat="1" applyFont="1" applyBorder="1" applyAlignment="1">
      <alignment horizontal="center" vertical="center" wrapText="1"/>
    </xf>
    <xf numFmtId="2" fontId="40" fillId="0" borderId="33" xfId="0" applyNumberFormat="1" applyFont="1" applyBorder="1" applyAlignment="1">
      <alignment horizontal="center" vertical="center"/>
    </xf>
    <xf numFmtId="2" fontId="40" fillId="0" borderId="66" xfId="0" applyNumberFormat="1" applyFont="1" applyBorder="1" applyAlignment="1">
      <alignment horizontal="center" vertical="center" wrapText="1"/>
    </xf>
    <xf numFmtId="1" fontId="40" fillId="0" borderId="14" xfId="0" applyNumberFormat="1" applyFont="1" applyBorder="1" applyAlignment="1">
      <alignment horizontal="center" vertical="center" wrapText="1"/>
    </xf>
    <xf numFmtId="169" fontId="40" fillId="0" borderId="14" xfId="0" applyNumberFormat="1" applyFont="1" applyBorder="1" applyAlignment="1">
      <alignment horizontal="center" vertical="center" wrapText="1"/>
    </xf>
    <xf numFmtId="3" fontId="40" fillId="0" borderId="14" xfId="0" applyNumberFormat="1" applyFont="1" applyBorder="1" applyAlignment="1">
      <alignment horizontal="center" vertical="center" wrapText="1"/>
    </xf>
    <xf numFmtId="2" fontId="1" fillId="0" borderId="37" xfId="0" applyNumberFormat="1" applyFont="1" applyBorder="1" applyAlignment="1">
      <alignment horizontal="center" vertical="center"/>
    </xf>
    <xf numFmtId="174" fontId="1" fillId="0" borderId="6" xfId="161" applyNumberFormat="1" applyFont="1" applyBorder="1" applyAlignment="1">
      <alignment horizontal="center"/>
    </xf>
    <xf numFmtId="174" fontId="1" fillId="0" borderId="3" xfId="161" applyNumberFormat="1" applyFont="1" applyBorder="1" applyAlignment="1">
      <alignment horizontal="center"/>
    </xf>
    <xf numFmtId="169" fontId="1" fillId="0" borderId="3" xfId="0" applyNumberFormat="1" applyFont="1" applyBorder="1" applyAlignment="1">
      <alignment horizontal="center" vertical="center"/>
    </xf>
    <xf numFmtId="174" fontId="40" fillId="0" borderId="6" xfId="161" applyNumberFormat="1" applyFont="1" applyBorder="1" applyAlignment="1">
      <alignment horizontal="center"/>
    </xf>
    <xf numFmtId="2" fontId="1" fillId="0" borderId="45" xfId="0" applyNumberFormat="1" applyFont="1" applyBorder="1" applyAlignment="1">
      <alignment horizontal="center" vertical="center" wrapText="1"/>
    </xf>
    <xf numFmtId="169" fontId="40" fillId="0" borderId="4" xfId="0" applyNumberFormat="1" applyFont="1" applyBorder="1" applyAlignment="1">
      <alignment horizontal="center" vertical="center" wrapText="1"/>
    </xf>
    <xf numFmtId="169" fontId="40" fillId="0" borderId="5" xfId="0" applyNumberFormat="1" applyFont="1" applyBorder="1" applyAlignment="1">
      <alignment horizontal="center" vertical="center" wrapText="1"/>
    </xf>
    <xf numFmtId="2" fontId="1" fillId="0" borderId="39" xfId="0" applyNumberFormat="1" applyFont="1" applyBorder="1" applyAlignment="1">
      <alignment horizontal="center" vertical="center" wrapText="1"/>
    </xf>
    <xf numFmtId="2" fontId="1" fillId="0" borderId="63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171" fontId="40" fillId="0" borderId="14" xfId="0" applyNumberFormat="1" applyFont="1" applyBorder="1" applyAlignment="1">
      <alignment horizontal="center" vertical="center" wrapText="1"/>
    </xf>
    <xf numFmtId="2" fontId="1" fillId="0" borderId="49" xfId="0" applyNumberFormat="1" applyFont="1" applyBorder="1" applyAlignment="1">
      <alignment horizontal="center" vertical="center" wrapText="1"/>
    </xf>
    <xf numFmtId="169" fontId="1" fillId="0" borderId="49" xfId="0" applyNumberFormat="1" applyFont="1" applyBorder="1" applyAlignment="1">
      <alignment horizontal="center" vertical="center" wrapText="1"/>
    </xf>
    <xf numFmtId="169" fontId="1" fillId="0" borderId="65" xfId="0" applyNumberFormat="1" applyFont="1" applyBorder="1" applyAlignment="1">
      <alignment horizontal="center" vertical="center" wrapText="1"/>
    </xf>
    <xf numFmtId="169" fontId="1" fillId="0" borderId="74" xfId="0" applyNumberFormat="1" applyFont="1" applyBorder="1" applyAlignment="1">
      <alignment horizontal="center" vertical="center"/>
    </xf>
    <xf numFmtId="169" fontId="1" fillId="0" borderId="16" xfId="0" applyNumberFormat="1" applyFont="1" applyBorder="1" applyAlignment="1">
      <alignment horizontal="center" vertical="center" wrapText="1"/>
    </xf>
    <xf numFmtId="169" fontId="1" fillId="0" borderId="78" xfId="0" applyNumberFormat="1" applyFont="1" applyBorder="1" applyAlignment="1">
      <alignment horizontal="center" vertical="center" wrapText="1"/>
    </xf>
    <xf numFmtId="1" fontId="40" fillId="0" borderId="28" xfId="0" applyNumberFormat="1" applyFont="1" applyBorder="1" applyAlignment="1">
      <alignment horizontal="center" vertical="center"/>
    </xf>
    <xf numFmtId="1" fontId="1" fillId="0" borderId="65" xfId="0" applyNumberFormat="1" applyFont="1" applyBorder="1" applyAlignment="1">
      <alignment horizontal="center" vertical="center" wrapText="1"/>
    </xf>
    <xf numFmtId="1" fontId="1" fillId="0" borderId="28" xfId="0" applyNumberFormat="1" applyFont="1" applyBorder="1" applyAlignment="1">
      <alignment vertical="center"/>
    </xf>
    <xf numFmtId="169" fontId="1" fillId="0" borderId="33" xfId="0" applyNumberFormat="1" applyFont="1" applyBorder="1" applyAlignment="1">
      <alignment horizontal="center" vertical="center"/>
    </xf>
    <xf numFmtId="169" fontId="40" fillId="0" borderId="37" xfId="0" applyNumberFormat="1" applyFont="1" applyBorder="1" applyAlignment="1">
      <alignment horizontal="center" vertical="center"/>
    </xf>
    <xf numFmtId="169" fontId="1" fillId="0" borderId="37" xfId="0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 wrapText="1"/>
    </xf>
    <xf numFmtId="169" fontId="40" fillId="0" borderId="33" xfId="0" applyNumberFormat="1" applyFont="1" applyBorder="1" applyAlignment="1">
      <alignment horizontal="center" vertical="center"/>
    </xf>
    <xf numFmtId="169" fontId="40" fillId="0" borderId="37" xfId="0" applyNumberFormat="1" applyFont="1" applyBorder="1" applyAlignment="1">
      <alignment horizontal="center" vertical="center" wrapText="1"/>
    </xf>
    <xf numFmtId="169" fontId="40" fillId="0" borderId="34" xfId="0" applyNumberFormat="1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45" xfId="0" applyFont="1" applyBorder="1" applyAlignment="1">
      <alignment horizontal="left" vertical="center"/>
    </xf>
    <xf numFmtId="0" fontId="1" fillId="0" borderId="49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170" fontId="1" fillId="0" borderId="5" xfId="161" applyNumberFormat="1" applyFont="1" applyBorder="1" applyAlignment="1">
      <alignment horizontal="center" vertical="center"/>
    </xf>
    <xf numFmtId="170" fontId="1" fillId="0" borderId="34" xfId="161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29" xfId="0" applyFont="1" applyBorder="1" applyAlignment="1">
      <alignment vertical="center"/>
    </xf>
    <xf numFmtId="0" fontId="19" fillId="8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 wrapText="1"/>
    </xf>
    <xf numFmtId="0" fontId="6" fillId="8" borderId="11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6" fillId="8" borderId="0" xfId="0" applyFont="1" applyFill="1" applyBorder="1" applyAlignment="1">
      <alignment horizontal="center" vertical="center" wrapText="1"/>
    </xf>
    <xf numFmtId="0" fontId="6" fillId="8" borderId="14" xfId="0" applyFont="1" applyFill="1" applyBorder="1" applyAlignment="1">
      <alignment horizontal="center" vertical="center" wrapText="1"/>
    </xf>
    <xf numFmtId="0" fontId="6" fillId="8" borderId="10" xfId="0" applyFont="1" applyFill="1" applyBorder="1" applyAlignment="1">
      <alignment horizontal="center" vertical="center" wrapText="1"/>
    </xf>
    <xf numFmtId="0" fontId="6" fillId="8" borderId="15" xfId="0" applyFont="1" applyFill="1" applyBorder="1" applyAlignment="1">
      <alignment horizontal="center" vertical="center" wrapText="1"/>
    </xf>
    <xf numFmtId="0" fontId="6" fillId="8" borderId="12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/>
    </xf>
    <xf numFmtId="0" fontId="5" fillId="8" borderId="16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37" fillId="8" borderId="9" xfId="0" applyFont="1" applyFill="1" applyBorder="1" applyAlignment="1">
      <alignment horizontal="center" vertical="center" wrapText="1"/>
    </xf>
    <xf numFmtId="0" fontId="37" fillId="8" borderId="8" xfId="0" applyFont="1" applyFill="1" applyBorder="1" applyAlignment="1">
      <alignment horizontal="center" vertical="center" wrapText="1"/>
    </xf>
    <xf numFmtId="0" fontId="37" fillId="8" borderId="2" xfId="0" applyFont="1" applyFill="1" applyBorder="1" applyAlignment="1">
      <alignment horizontal="center" vertical="center" wrapText="1"/>
    </xf>
    <xf numFmtId="0" fontId="37" fillId="8" borderId="0" xfId="0" applyFont="1" applyFill="1" applyBorder="1" applyAlignment="1">
      <alignment horizontal="center" vertical="center" wrapText="1"/>
    </xf>
    <xf numFmtId="0" fontId="37" fillId="8" borderId="10" xfId="0" applyFont="1" applyFill="1" applyBorder="1" applyAlignment="1">
      <alignment horizontal="center" vertical="center" wrapText="1"/>
    </xf>
    <xf numFmtId="0" fontId="37" fillId="8" borderId="15" xfId="0" applyFont="1" applyFill="1" applyBorder="1" applyAlignment="1">
      <alignment horizontal="center" vertical="center" wrapText="1"/>
    </xf>
    <xf numFmtId="0" fontId="4" fillId="24" borderId="3" xfId="0" applyFont="1" applyFill="1" applyBorder="1" applyAlignment="1">
      <alignment horizontal="center" vertical="center" wrapText="1"/>
    </xf>
    <xf numFmtId="0" fontId="4" fillId="24" borderId="27" xfId="0" applyFont="1" applyFill="1" applyBorder="1" applyAlignment="1">
      <alignment horizontal="center" vertical="center" wrapText="1"/>
    </xf>
    <xf numFmtId="0" fontId="4" fillId="24" borderId="3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2" xfId="0" applyFont="1" applyBorder="1" applyAlignment="1">
      <alignment horizontal="center" vertical="center" wrapText="1"/>
    </xf>
    <xf numFmtId="0" fontId="1" fillId="0" borderId="8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82" xfId="0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7" fillId="0" borderId="65" xfId="0" applyFont="1" applyFill="1" applyBorder="1" applyAlignment="1">
      <alignment horizontal="center" vertical="center" wrapText="1"/>
    </xf>
    <xf numFmtId="0" fontId="17" fillId="0" borderId="66" xfId="0" applyFont="1" applyFill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 wrapText="1"/>
    </xf>
    <xf numFmtId="0" fontId="1" fillId="24" borderId="42" xfId="0" applyFont="1" applyFill="1" applyBorder="1" applyAlignment="1">
      <alignment horizontal="center" vertical="center"/>
    </xf>
    <xf numFmtId="0" fontId="1" fillId="24" borderId="43" xfId="0" applyFont="1" applyFill="1" applyBorder="1" applyAlignment="1">
      <alignment horizontal="center" vertical="center"/>
    </xf>
    <xf numFmtId="0" fontId="1" fillId="24" borderId="44" xfId="0" applyFont="1" applyFill="1" applyBorder="1" applyAlignment="1">
      <alignment horizontal="center" vertical="center"/>
    </xf>
    <xf numFmtId="0" fontId="1" fillId="24" borderId="58" xfId="0" applyFont="1" applyFill="1" applyBorder="1" applyAlignment="1">
      <alignment horizontal="center" vertical="center"/>
    </xf>
    <xf numFmtId="0" fontId="1" fillId="24" borderId="59" xfId="0" applyFont="1" applyFill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45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7" fillId="0" borderId="41" xfId="0" applyFont="1" applyFill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7" fillId="0" borderId="29" xfId="0" applyFont="1" applyBorder="1" applyAlignment="1">
      <alignment horizontal="center" vertical="center" wrapText="1"/>
    </xf>
    <xf numFmtId="0" fontId="17" fillId="0" borderId="36" xfId="0" applyFont="1" applyBorder="1" applyAlignment="1">
      <alignment horizontal="center" vertical="center" wrapText="1"/>
    </xf>
    <xf numFmtId="0" fontId="1" fillId="24" borderId="45" xfId="0" applyFont="1" applyFill="1" applyBorder="1" applyAlignment="1">
      <alignment horizontal="center" vertical="center" wrapText="1"/>
    </xf>
    <xf numFmtId="0" fontId="1" fillId="24" borderId="46" xfId="0" applyFont="1" applyFill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/>
    </xf>
    <xf numFmtId="0" fontId="1" fillId="0" borderId="72" xfId="0" applyFont="1" applyBorder="1" applyAlignment="1">
      <alignment horizontal="center" vertical="center"/>
    </xf>
    <xf numFmtId="0" fontId="17" fillId="0" borderId="51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/>
    </xf>
    <xf numFmtId="0" fontId="1" fillId="24" borderId="56" xfId="0" applyFont="1" applyFill="1" applyBorder="1" applyAlignment="1">
      <alignment horizontal="center" vertical="center" wrapText="1"/>
    </xf>
    <xf numFmtId="0" fontId="1" fillId="24" borderId="57" xfId="0" applyFont="1" applyFill="1" applyBorder="1" applyAlignment="1">
      <alignment horizontal="center" vertical="center" wrapText="1"/>
    </xf>
    <xf numFmtId="0" fontId="1" fillId="24" borderId="58" xfId="0" applyFont="1" applyFill="1" applyBorder="1" applyAlignment="1">
      <alignment horizontal="center" vertical="center" wrapText="1"/>
    </xf>
    <xf numFmtId="0" fontId="1" fillId="24" borderId="59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left" vertical="center"/>
    </xf>
    <xf numFmtId="0" fontId="1" fillId="0" borderId="33" xfId="0" applyFont="1" applyBorder="1" applyAlignment="1">
      <alignment horizontal="left" vertical="center"/>
    </xf>
    <xf numFmtId="0" fontId="1" fillId="0" borderId="60" xfId="0" applyFont="1" applyFill="1" applyBorder="1" applyAlignment="1">
      <alignment horizontal="center" vertical="center" wrapText="1"/>
    </xf>
    <xf numFmtId="0" fontId="1" fillId="0" borderId="61" xfId="0" applyFont="1" applyFill="1" applyBorder="1" applyAlignment="1">
      <alignment horizontal="center" vertical="center" wrapText="1"/>
    </xf>
    <xf numFmtId="0" fontId="1" fillId="0" borderId="53" xfId="0" applyFont="1" applyFill="1" applyBorder="1" applyAlignment="1">
      <alignment horizontal="center" vertical="center" wrapText="1"/>
    </xf>
    <xf numFmtId="0" fontId="1" fillId="0" borderId="58" xfId="0" applyFont="1" applyFill="1" applyBorder="1" applyAlignment="1">
      <alignment horizontal="center" vertical="center" wrapText="1"/>
    </xf>
    <xf numFmtId="0" fontId="1" fillId="0" borderId="72" xfId="0" applyFont="1" applyFill="1" applyBorder="1" applyAlignment="1">
      <alignment horizontal="center" vertical="center" wrapText="1"/>
    </xf>
    <xf numFmtId="0" fontId="1" fillId="0" borderId="60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/>
    </xf>
    <xf numFmtId="0" fontId="17" fillId="0" borderId="56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/>
    </xf>
    <xf numFmtId="0" fontId="1" fillId="0" borderId="63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65" xfId="0" applyFont="1" applyBorder="1" applyAlignment="1">
      <alignment horizontal="left" vertical="center" wrapText="1"/>
    </xf>
    <xf numFmtId="0" fontId="1" fillId="0" borderId="81" xfId="0" applyFont="1" applyFill="1" applyBorder="1" applyAlignment="1">
      <alignment horizontal="center" vertical="center" wrapText="1"/>
    </xf>
    <xf numFmtId="0" fontId="1" fillId="0" borderId="63" xfId="0" applyFont="1" applyFill="1" applyBorder="1" applyAlignment="1">
      <alignment horizontal="center" vertical="center" wrapText="1"/>
    </xf>
    <xf numFmtId="0" fontId="17" fillId="0" borderId="41" xfId="0" applyFont="1" applyBorder="1" applyAlignment="1">
      <alignment horizontal="center" vertical="center" wrapText="1"/>
    </xf>
    <xf numFmtId="0" fontId="17" fillId="0" borderId="65" xfId="0" applyFont="1" applyBorder="1" applyAlignment="1">
      <alignment horizontal="center" vertical="center" wrapText="1"/>
    </xf>
    <xf numFmtId="0" fontId="1" fillId="24" borderId="41" xfId="0" applyFont="1" applyFill="1" applyBorder="1" applyAlignment="1">
      <alignment horizontal="center" vertical="center"/>
    </xf>
    <xf numFmtId="0" fontId="1" fillId="24" borderId="52" xfId="0" applyFont="1" applyFill="1" applyBorder="1" applyAlignment="1">
      <alignment horizontal="center" vertical="center"/>
    </xf>
    <xf numFmtId="0" fontId="1" fillId="0" borderId="72" xfId="0" applyFont="1" applyFill="1" applyBorder="1" applyAlignment="1">
      <alignment horizontal="center" vertical="center"/>
    </xf>
    <xf numFmtId="0" fontId="17" fillId="0" borderId="41" xfId="0" applyFont="1" applyFill="1" applyBorder="1" applyAlignment="1">
      <alignment horizontal="center" vertical="center"/>
    </xf>
    <xf numFmtId="0" fontId="17" fillId="0" borderId="65" xfId="0" applyFont="1" applyFill="1" applyBorder="1" applyAlignment="1">
      <alignment horizontal="center" vertical="center"/>
    </xf>
    <xf numFmtId="0" fontId="17" fillId="0" borderId="66" xfId="0" applyFont="1" applyFill="1" applyBorder="1" applyAlignment="1">
      <alignment horizontal="center" vertical="center"/>
    </xf>
    <xf numFmtId="2" fontId="1" fillId="25" borderId="28" xfId="0" applyNumberFormat="1" applyFont="1" applyFill="1" applyBorder="1" applyAlignment="1">
      <alignment horizontal="center" vertical="center"/>
    </xf>
    <xf numFmtId="2" fontId="1" fillId="25" borderId="33" xfId="0" applyNumberFormat="1" applyFont="1" applyFill="1" applyBorder="1" applyAlignment="1">
      <alignment horizontal="center" vertical="center"/>
    </xf>
    <xf numFmtId="2" fontId="1" fillId="25" borderId="14" xfId="0" applyNumberFormat="1" applyFont="1" applyFill="1" applyBorder="1" applyAlignment="1">
      <alignment horizontal="center" vertical="center" wrapText="1"/>
    </xf>
    <xf numFmtId="2" fontId="1" fillId="25" borderId="65" xfId="0" applyNumberFormat="1" applyFont="1" applyFill="1" applyBorder="1" applyAlignment="1">
      <alignment horizontal="center" vertical="center" wrapText="1"/>
    </xf>
    <xf numFmtId="0" fontId="1" fillId="12" borderId="28" xfId="0" applyFont="1" applyFill="1" applyBorder="1" applyAlignment="1">
      <alignment horizontal="center" vertical="center"/>
    </xf>
    <xf numFmtId="170" fontId="1" fillId="12" borderId="5" xfId="152" applyNumberFormat="1" applyFont="1" applyFill="1" applyBorder="1" applyAlignment="1">
      <alignment horizontal="center" vertical="center"/>
    </xf>
    <xf numFmtId="2" fontId="1" fillId="25" borderId="37" xfId="0" applyNumberFormat="1" applyFont="1" applyFill="1" applyBorder="1" applyAlignment="1">
      <alignment horizontal="center" vertical="center" wrapText="1"/>
    </xf>
    <xf numFmtId="2" fontId="1" fillId="25" borderId="66" xfId="0" applyNumberFormat="1" applyFont="1" applyFill="1" applyBorder="1" applyAlignment="1">
      <alignment horizontal="center" vertical="center" wrapText="1"/>
    </xf>
    <xf numFmtId="0" fontId="1" fillId="10" borderId="33" xfId="0" applyFont="1" applyFill="1" applyBorder="1" applyAlignment="1">
      <alignment horizontal="center" vertical="center"/>
    </xf>
    <xf numFmtId="170" fontId="1" fillId="10" borderId="34" xfId="152" applyNumberFormat="1" applyFont="1" applyFill="1" applyBorder="1" applyAlignment="1">
      <alignment horizontal="center" vertical="center"/>
    </xf>
    <xf numFmtId="174" fontId="48" fillId="0" borderId="33" xfId="152" applyNumberFormat="1" applyFont="1" applyBorder="1" applyAlignment="1">
      <alignment horizontal="center"/>
    </xf>
    <xf numFmtId="1" fontId="40" fillId="0" borderId="65" xfId="0" applyNumberFormat="1" applyFont="1" applyBorder="1" applyAlignment="1">
      <alignment horizontal="center" vertical="center" wrapText="1"/>
    </xf>
    <xf numFmtId="169" fontId="40" fillId="0" borderId="33" xfId="0" applyNumberFormat="1" applyFont="1" applyFill="1" applyBorder="1" applyAlignment="1">
      <alignment horizontal="center" vertical="center"/>
    </xf>
    <xf numFmtId="169" fontId="40" fillId="0" borderId="37" xfId="0" applyNumberFormat="1" applyFont="1" applyFill="1" applyBorder="1" applyAlignment="1">
      <alignment horizontal="center" vertical="center" wrapText="1"/>
    </xf>
    <xf numFmtId="169" fontId="40" fillId="0" borderId="34" xfId="0" applyNumberFormat="1" applyFont="1" applyFill="1" applyBorder="1" applyAlignment="1">
      <alignment horizontal="center" vertical="center" wrapText="1"/>
    </xf>
    <xf numFmtId="1" fontId="1" fillId="0" borderId="49" xfId="0" applyNumberFormat="1" applyFont="1" applyBorder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</cellXfs>
  <cellStyles count="232">
    <cellStyle name="20 % - Accent1 2" xfId="108" xr:uid="{00000000-0005-0000-0000-000000000000}"/>
    <cellStyle name="20 % - Accent2 2" xfId="109" xr:uid="{00000000-0005-0000-0000-000001000000}"/>
    <cellStyle name="20 % - Accent3 2" xfId="110" xr:uid="{00000000-0005-0000-0000-000002000000}"/>
    <cellStyle name="20 % - Accent4 2" xfId="111" xr:uid="{00000000-0005-0000-0000-000003000000}"/>
    <cellStyle name="20 % - Accent5 2" xfId="112" xr:uid="{00000000-0005-0000-0000-000004000000}"/>
    <cellStyle name="20 % - Accent6 2" xfId="113" xr:uid="{00000000-0005-0000-0000-000005000000}"/>
    <cellStyle name="40 % - Accent1 2" xfId="114" xr:uid="{00000000-0005-0000-0000-000006000000}"/>
    <cellStyle name="40 % - Accent2 2" xfId="115" xr:uid="{00000000-0005-0000-0000-000007000000}"/>
    <cellStyle name="40 % - Accent3 2" xfId="116" xr:uid="{00000000-0005-0000-0000-000008000000}"/>
    <cellStyle name="40 % - Accent4 2" xfId="117" xr:uid="{00000000-0005-0000-0000-000009000000}"/>
    <cellStyle name="40 % - Accent5 2" xfId="118" xr:uid="{00000000-0005-0000-0000-00000A000000}"/>
    <cellStyle name="40 % - Accent6 2" xfId="119" xr:uid="{00000000-0005-0000-0000-00000B000000}"/>
    <cellStyle name="5x indented GHG Textfiels" xfId="1" xr:uid="{00000000-0005-0000-0000-00000C000000}"/>
    <cellStyle name="5x indented GHG Textfiels 2" xfId="155" xr:uid="{10CD43D4-20DF-42B1-964D-E3CFD5FADE38}"/>
    <cellStyle name="60 % - Accent1 2" xfId="120" xr:uid="{00000000-0005-0000-0000-00000D000000}"/>
    <cellStyle name="60 % - Accent2 2" xfId="121" xr:uid="{00000000-0005-0000-0000-00000E000000}"/>
    <cellStyle name="60 % - Accent3 2" xfId="122" xr:uid="{00000000-0005-0000-0000-00000F000000}"/>
    <cellStyle name="60 % - Accent4 2" xfId="123" xr:uid="{00000000-0005-0000-0000-000010000000}"/>
    <cellStyle name="60 % - Accent5 2" xfId="124" xr:uid="{00000000-0005-0000-0000-000011000000}"/>
    <cellStyle name="60 % - Accent6 2" xfId="125" xr:uid="{00000000-0005-0000-0000-000012000000}"/>
    <cellStyle name="Accent1" xfId="2" builtinId="29" customBuiltin="1"/>
    <cellStyle name="Accent1 2" xfId="126" xr:uid="{00000000-0005-0000-0000-000014000000}"/>
    <cellStyle name="Accent2" xfId="3" builtinId="33" customBuiltin="1"/>
    <cellStyle name="Accent2 2" xfId="127" xr:uid="{00000000-0005-0000-0000-000016000000}"/>
    <cellStyle name="Accent3" xfId="4" builtinId="37" customBuiltin="1"/>
    <cellStyle name="Accent3 2" xfId="128" xr:uid="{00000000-0005-0000-0000-000018000000}"/>
    <cellStyle name="Accent4" xfId="5" builtinId="41" customBuiltin="1"/>
    <cellStyle name="Accent4 2" xfId="129" xr:uid="{00000000-0005-0000-0000-00001A000000}"/>
    <cellStyle name="Accent5" xfId="6" builtinId="45" customBuiltin="1"/>
    <cellStyle name="Accent5 2" xfId="130" xr:uid="{00000000-0005-0000-0000-00001C000000}"/>
    <cellStyle name="Accent6" xfId="7" builtinId="49" customBuiltin="1"/>
    <cellStyle name="Accent6 2" xfId="131" xr:uid="{00000000-0005-0000-0000-00001E000000}"/>
    <cellStyle name="Avertissement 2" xfId="132" xr:uid="{00000000-0005-0000-0000-00001F000000}"/>
    <cellStyle name="Calcul 2" xfId="133" xr:uid="{00000000-0005-0000-0000-000020000000}"/>
    <cellStyle name="Cellule liée 2" xfId="134" xr:uid="{00000000-0005-0000-0000-000021000000}"/>
    <cellStyle name="Commentaire 2" xfId="135" xr:uid="{00000000-0005-0000-0000-000022000000}"/>
    <cellStyle name="Commentaire 2 2" xfId="227" xr:uid="{09B9FFA5-6603-4DAF-AEC5-C1895C8AD28B}"/>
    <cellStyle name="Date" xfId="8" xr:uid="{00000000-0005-0000-0000-000023000000}"/>
    <cellStyle name="En-tête 1" xfId="9" xr:uid="{00000000-0005-0000-0000-000024000000}"/>
    <cellStyle name="En-tête 2" xfId="10" xr:uid="{00000000-0005-0000-0000-000025000000}"/>
    <cellStyle name="Entrée 2" xfId="136" xr:uid="{00000000-0005-0000-0000-000026000000}"/>
    <cellStyle name="F2" xfId="11" xr:uid="{00000000-0005-0000-0000-000027000000}"/>
    <cellStyle name="F3" xfId="12" xr:uid="{00000000-0005-0000-0000-000028000000}"/>
    <cellStyle name="F4" xfId="13" xr:uid="{00000000-0005-0000-0000-000029000000}"/>
    <cellStyle name="F5" xfId="14" xr:uid="{00000000-0005-0000-0000-00002A000000}"/>
    <cellStyle name="F6" xfId="15" xr:uid="{00000000-0005-0000-0000-00002B000000}"/>
    <cellStyle name="F7" xfId="16" xr:uid="{00000000-0005-0000-0000-00002C000000}"/>
    <cellStyle name="F8" xfId="17" xr:uid="{00000000-0005-0000-0000-00002D000000}"/>
    <cellStyle name="Financier0" xfId="18" xr:uid="{00000000-0005-0000-0000-00002E000000}"/>
    <cellStyle name="Insatisfaisant 2" xfId="137" xr:uid="{00000000-0005-0000-0000-00002F000000}"/>
    <cellStyle name="Lien hypertexte 2" xfId="19" xr:uid="{00000000-0005-0000-0000-000030000000}"/>
    <cellStyle name="Lien hypertexte 3" xfId="20" xr:uid="{00000000-0005-0000-0000-000031000000}"/>
    <cellStyle name="Lien hypertexte 4" xfId="21" xr:uid="{00000000-0005-0000-0000-000032000000}"/>
    <cellStyle name="Lien hypertexte 5" xfId="22" xr:uid="{00000000-0005-0000-0000-000033000000}"/>
    <cellStyle name="Lien hypertexte 6" xfId="23" xr:uid="{00000000-0005-0000-0000-000034000000}"/>
    <cellStyle name="Milliers" xfId="152" builtinId="3"/>
    <cellStyle name="Milliers 2" xfId="24" xr:uid="{00000000-0005-0000-0000-000036000000}"/>
    <cellStyle name="Milliers 2 2" xfId="156" xr:uid="{6A838B6E-6C52-4CE8-9255-E8B5D795BFA7}"/>
    <cellStyle name="Milliers 3" xfId="25" xr:uid="{00000000-0005-0000-0000-000037000000}"/>
    <cellStyle name="Milliers 3 2" xfId="157" xr:uid="{07FF2A40-CD28-45D2-8848-8017E6F12E2C}"/>
    <cellStyle name="Milliers 4" xfId="26" xr:uid="{00000000-0005-0000-0000-000038000000}"/>
    <cellStyle name="Milliers 4 2" xfId="158" xr:uid="{AB47FA5C-5F76-4D2A-A650-2B9A5151288B}"/>
    <cellStyle name="Milliers 5" xfId="27" xr:uid="{00000000-0005-0000-0000-000039000000}"/>
    <cellStyle name="Milliers 5 2" xfId="159" xr:uid="{CEB349B9-A54F-4B98-AECE-D85D8E985939}"/>
    <cellStyle name="Milliers 6" xfId="28" xr:uid="{00000000-0005-0000-0000-00003A000000}"/>
    <cellStyle name="Milliers 6 2" xfId="160" xr:uid="{AF51A311-04BF-4797-8129-42DA131CFB10}"/>
    <cellStyle name="Milliers 7" xfId="29" xr:uid="{00000000-0005-0000-0000-00003B000000}"/>
    <cellStyle name="Milliers 7 2" xfId="161" xr:uid="{313E0100-F5D8-4011-9BD4-223F9CB14355}"/>
    <cellStyle name="Milliers 8" xfId="138" xr:uid="{00000000-0005-0000-0000-00003C000000}"/>
    <cellStyle name="Milliers 8 2" xfId="228" xr:uid="{9C534631-5532-4216-874E-9A851C687F98}"/>
    <cellStyle name="Milliers 9" xfId="230" xr:uid="{B1B9454C-DF19-4FCD-A540-624496553C7B}"/>
    <cellStyle name="Monétaire 2" xfId="30" xr:uid="{00000000-0005-0000-0000-00003D000000}"/>
    <cellStyle name="Monétaire 2 2" xfId="162" xr:uid="{22F7D670-765D-4733-816F-A291D73AC06E}"/>
    <cellStyle name="Monétaire 3" xfId="31" xr:uid="{00000000-0005-0000-0000-00003E000000}"/>
    <cellStyle name="Monétaire 3 2" xfId="163" xr:uid="{DDD536B5-2046-4CAF-9A4E-8AF723ECD1CE}"/>
    <cellStyle name="Monétaire 4" xfId="32" xr:uid="{00000000-0005-0000-0000-00003F000000}"/>
    <cellStyle name="Monétaire 4 2" xfId="164" xr:uid="{63BCE606-1C3A-4C26-A5AF-C87A8329DA7C}"/>
    <cellStyle name="Monétaire 5" xfId="33" xr:uid="{00000000-0005-0000-0000-000040000000}"/>
    <cellStyle name="Monétaire 5 2" xfId="165" xr:uid="{11989498-B39D-4C9D-888B-385B176B2634}"/>
    <cellStyle name="Monétaire 6" xfId="34" xr:uid="{00000000-0005-0000-0000-000041000000}"/>
    <cellStyle name="Monétaire 6 2" xfId="166" xr:uid="{6E8CE62F-851C-444B-96F3-428809AECBFC}"/>
    <cellStyle name="Monétaire0" xfId="35" xr:uid="{00000000-0005-0000-0000-000042000000}"/>
    <cellStyle name="Neutre 2" xfId="139" xr:uid="{00000000-0005-0000-0000-000043000000}"/>
    <cellStyle name="Normal" xfId="0" builtinId="0"/>
    <cellStyle name="Normal 10" xfId="36" xr:uid="{00000000-0005-0000-0000-000045000000}"/>
    <cellStyle name="Normal 10 2" xfId="37" xr:uid="{00000000-0005-0000-0000-000046000000}"/>
    <cellStyle name="Normal 11" xfId="38" xr:uid="{00000000-0005-0000-0000-000047000000}"/>
    <cellStyle name="Normal 11 2" xfId="39" xr:uid="{00000000-0005-0000-0000-000048000000}"/>
    <cellStyle name="Normal 12" xfId="40" xr:uid="{00000000-0005-0000-0000-000049000000}"/>
    <cellStyle name="Normal 12 2" xfId="41" xr:uid="{00000000-0005-0000-0000-00004A000000}"/>
    <cellStyle name="Normal 12 2 2" xfId="168" xr:uid="{4654D9F5-1955-448C-A4BE-2CE857A65D0B}"/>
    <cellStyle name="Normal 12 3" xfId="167" xr:uid="{43613FE6-BA03-4AFE-B084-B75E0E91DABF}"/>
    <cellStyle name="Normal 13" xfId="42" xr:uid="{00000000-0005-0000-0000-00004B000000}"/>
    <cellStyle name="Normal 13 2" xfId="43" xr:uid="{00000000-0005-0000-0000-00004C000000}"/>
    <cellStyle name="Normal 13 2 2" xfId="170" xr:uid="{20FD82AC-30A4-4A19-A00D-56DF043B32F2}"/>
    <cellStyle name="Normal 13 3" xfId="169" xr:uid="{740A0956-B479-461D-98C5-A9156E0BE27F}"/>
    <cellStyle name="Normal 14" xfId="44" xr:uid="{00000000-0005-0000-0000-00004D000000}"/>
    <cellStyle name="Normal 14 2" xfId="171" xr:uid="{48ED6B02-A87F-4D09-93FD-C55AAE19AA6F}"/>
    <cellStyle name="Normal 15" xfId="45" xr:uid="{00000000-0005-0000-0000-00004E000000}"/>
    <cellStyle name="Normal 15 2" xfId="172" xr:uid="{1EE910C0-BB33-4957-BC41-886167427B59}"/>
    <cellStyle name="Normal 16" xfId="46" xr:uid="{00000000-0005-0000-0000-00004F000000}"/>
    <cellStyle name="Normal 16 2" xfId="173" xr:uid="{FEFED47C-0436-4829-BA1B-7A040A9B3579}"/>
    <cellStyle name="Normal 17" xfId="47" xr:uid="{00000000-0005-0000-0000-000050000000}"/>
    <cellStyle name="Normal 17 2" xfId="174" xr:uid="{DDE8B0E5-5877-4BD7-938F-D475269C87FD}"/>
    <cellStyle name="Normal 18" xfId="48" xr:uid="{00000000-0005-0000-0000-000051000000}"/>
    <cellStyle name="Normal 19" xfId="49" xr:uid="{00000000-0005-0000-0000-000052000000}"/>
    <cellStyle name="Normal 2" xfId="50" xr:uid="{00000000-0005-0000-0000-000053000000}"/>
    <cellStyle name="Normal 2 10" xfId="51" xr:uid="{00000000-0005-0000-0000-000054000000}"/>
    <cellStyle name="Normal 2 10 2" xfId="176" xr:uid="{AD636694-8B6B-40E6-8B0C-919CE8BE3C34}"/>
    <cellStyle name="Normal 2 11" xfId="52" xr:uid="{00000000-0005-0000-0000-000055000000}"/>
    <cellStyle name="Normal 2 11 2" xfId="177" xr:uid="{296C905C-7798-4478-9290-40E79D5B45AD}"/>
    <cellStyle name="Normal 2 12" xfId="140" xr:uid="{00000000-0005-0000-0000-000056000000}"/>
    <cellStyle name="Normal 2 12 2" xfId="229" xr:uid="{45F32CF0-C59E-4B52-AE99-5634A82D75E4}"/>
    <cellStyle name="Normal 2 13" xfId="175" xr:uid="{751201D6-73BB-4699-8F2C-8F540E914FA0}"/>
    <cellStyle name="Normal 2 2" xfId="53" xr:uid="{00000000-0005-0000-0000-000057000000}"/>
    <cellStyle name="Normal 2 2 2" xfId="54" xr:uid="{00000000-0005-0000-0000-000058000000}"/>
    <cellStyle name="Normal 2 2 2 2" xfId="179" xr:uid="{303AC924-D41B-4384-A378-D02F9A642750}"/>
    <cellStyle name="Normal 2 2 3" xfId="178" xr:uid="{CEF9F23B-8644-49CF-BD6B-CD551CD3DB0F}"/>
    <cellStyle name="Normal 2 3" xfId="55" xr:uid="{00000000-0005-0000-0000-000059000000}"/>
    <cellStyle name="Normal 2 3 2" xfId="56" xr:uid="{00000000-0005-0000-0000-00005A000000}"/>
    <cellStyle name="Normal 2 3 2 2" xfId="181" xr:uid="{0A522156-0145-4076-8F58-4DB08384403E}"/>
    <cellStyle name="Normal 2 3 3" xfId="180" xr:uid="{5235F184-6919-4688-A977-DEB8E04098A4}"/>
    <cellStyle name="Normal 2 4" xfId="57" xr:uid="{00000000-0005-0000-0000-00005B000000}"/>
    <cellStyle name="Normal 2 4 2" xfId="182" xr:uid="{744FCC1C-0ECE-4085-AB4A-0889F7DDA588}"/>
    <cellStyle name="Normal 2 5" xfId="58" xr:uid="{00000000-0005-0000-0000-00005C000000}"/>
    <cellStyle name="Normal 2 5 2" xfId="183" xr:uid="{FCB18BD8-B207-4003-8121-9E6D03B0375A}"/>
    <cellStyle name="Normal 2 6" xfId="59" xr:uid="{00000000-0005-0000-0000-00005D000000}"/>
    <cellStyle name="Normal 2 6 2" xfId="184" xr:uid="{252E2BCB-2D5F-4EB5-BB56-140063204B22}"/>
    <cellStyle name="Normal 2 7" xfId="60" xr:uid="{00000000-0005-0000-0000-00005E000000}"/>
    <cellStyle name="Normal 2 7 2" xfId="185" xr:uid="{2CCFBC7E-530A-4E1E-BA2C-950F95D3113D}"/>
    <cellStyle name="Normal 2 8" xfId="61" xr:uid="{00000000-0005-0000-0000-00005F000000}"/>
    <cellStyle name="Normal 2 8 2" xfId="186" xr:uid="{5D039B74-D510-414E-BF00-A0A4F3FCB944}"/>
    <cellStyle name="Normal 2 9" xfId="62" xr:uid="{00000000-0005-0000-0000-000060000000}"/>
    <cellStyle name="Normal 2 9 2" xfId="187" xr:uid="{68E8DBDB-102A-4CEF-8E24-443F0F96FF29}"/>
    <cellStyle name="Normal 20" xfId="63" xr:uid="{00000000-0005-0000-0000-000061000000}"/>
    <cellStyle name="Normal 21" xfId="64" xr:uid="{00000000-0005-0000-0000-000062000000}"/>
    <cellStyle name="Normal 21 2" xfId="188" xr:uid="{94E84DB8-47C3-4CB2-B328-5EF18FFBE493}"/>
    <cellStyle name="Normal 22" xfId="65" xr:uid="{00000000-0005-0000-0000-000063000000}"/>
    <cellStyle name="Normal 22 2" xfId="189" xr:uid="{1158E6B6-77CA-431F-879A-B494AFB73E11}"/>
    <cellStyle name="Normal 23" xfId="66" xr:uid="{00000000-0005-0000-0000-000064000000}"/>
    <cellStyle name="Normal 23 2" xfId="190" xr:uid="{9900B184-CAFD-4F85-950F-DD580A9DA5B6}"/>
    <cellStyle name="Normal 24" xfId="67" xr:uid="{00000000-0005-0000-0000-000065000000}"/>
    <cellStyle name="Normal 24 2" xfId="191" xr:uid="{4BC48B27-0614-4C99-939E-ECB7C9EE49E4}"/>
    <cellStyle name="Normal 25" xfId="68" xr:uid="{00000000-0005-0000-0000-000066000000}"/>
    <cellStyle name="Normal 25 2" xfId="192" xr:uid="{95163393-FD62-40B3-A521-E7A8F3D2C6F4}"/>
    <cellStyle name="Normal 26" xfId="69" xr:uid="{00000000-0005-0000-0000-000067000000}"/>
    <cellStyle name="Normal 26 2" xfId="193" xr:uid="{11D73DB6-A315-4192-8FAB-B8CBAC0EFC03}"/>
    <cellStyle name="Normal 27" xfId="70" xr:uid="{00000000-0005-0000-0000-000068000000}"/>
    <cellStyle name="Normal 27 2" xfId="194" xr:uid="{CC68561D-8369-451B-B777-BE9375026887}"/>
    <cellStyle name="Normal 28" xfId="71" xr:uid="{00000000-0005-0000-0000-000069000000}"/>
    <cellStyle name="Normal 28 2" xfId="195" xr:uid="{B7B873C3-D4E5-43BB-B9E6-FC00BFCB5E48}"/>
    <cellStyle name="Normal 29" xfId="106" xr:uid="{00000000-0005-0000-0000-00006A000000}"/>
    <cellStyle name="Normal 3" xfId="72" xr:uid="{00000000-0005-0000-0000-00006B000000}"/>
    <cellStyle name="Normal 3 2" xfId="73" xr:uid="{00000000-0005-0000-0000-00006C000000}"/>
    <cellStyle name="Normal 3 2 2" xfId="74" xr:uid="{00000000-0005-0000-0000-00006D000000}"/>
    <cellStyle name="Normal 3 2 2 2" xfId="198" xr:uid="{7DCAB336-A10A-4907-9EA6-89515D341151}"/>
    <cellStyle name="Normal 3 2 3" xfId="197" xr:uid="{87DAD90B-6A38-4D99-91B1-EBB96AA8CF37}"/>
    <cellStyle name="Normal 3 3" xfId="75" xr:uid="{00000000-0005-0000-0000-00006E000000}"/>
    <cellStyle name="Normal 3 3 2" xfId="76" xr:uid="{00000000-0005-0000-0000-00006F000000}"/>
    <cellStyle name="Normal 3 3 2 2" xfId="200" xr:uid="{7F9BAFB6-0449-4910-B59C-0A4A8DDA3E37}"/>
    <cellStyle name="Normal 3 3 3" xfId="199" xr:uid="{595387CB-29C4-4478-A1EB-97BD72ADF487}"/>
    <cellStyle name="Normal 3 4" xfId="77" xr:uid="{00000000-0005-0000-0000-000070000000}"/>
    <cellStyle name="Normal 3 4 2" xfId="201" xr:uid="{9707AE95-E327-44AE-B045-2B14D646BECA}"/>
    <cellStyle name="Normal 3 5" xfId="78" xr:uid="{00000000-0005-0000-0000-000071000000}"/>
    <cellStyle name="Normal 3 5 2" xfId="202" xr:uid="{481AAB9C-D874-4892-BA6B-10EBA67862D8}"/>
    <cellStyle name="Normal 3 6" xfId="79" xr:uid="{00000000-0005-0000-0000-000072000000}"/>
    <cellStyle name="Normal 3 6 2" xfId="203" xr:uid="{271FC25B-E57E-4A44-9F2E-1692231BFA18}"/>
    <cellStyle name="Normal 3 7" xfId="80" xr:uid="{00000000-0005-0000-0000-000073000000}"/>
    <cellStyle name="Normal 3 7 2" xfId="204" xr:uid="{6B5F2851-E360-45AE-8017-923BF17838BA}"/>
    <cellStyle name="Normal 3 8" xfId="196" xr:uid="{1BDDFF03-9EDD-4FFF-900C-50BCBA1E9EC7}"/>
    <cellStyle name="Normal 30" xfId="141" xr:uid="{00000000-0005-0000-0000-000074000000}"/>
    <cellStyle name="Normal 31" xfId="107" xr:uid="{00000000-0005-0000-0000-000075000000}"/>
    <cellStyle name="Normal 31 2" xfId="226" xr:uid="{4EE0CC05-2C5E-4AE3-A847-D849E66E6A3B}"/>
    <cellStyle name="Normal 4" xfId="81" xr:uid="{00000000-0005-0000-0000-000076000000}"/>
    <cellStyle name="Normal 4 2" xfId="205" xr:uid="{F645E22D-A76B-4448-8AA8-BEF4ECFA9504}"/>
    <cellStyle name="Normal 5" xfId="82" xr:uid="{00000000-0005-0000-0000-000077000000}"/>
    <cellStyle name="Normal 5 2" xfId="83" xr:uid="{00000000-0005-0000-0000-000078000000}"/>
    <cellStyle name="Normal 5 2 2" xfId="84" xr:uid="{00000000-0005-0000-0000-000079000000}"/>
    <cellStyle name="Normal 5 2 2 2" xfId="208" xr:uid="{D051CE32-6A18-4A35-B678-B0F5207CBCE3}"/>
    <cellStyle name="Normal 5 2 3" xfId="207" xr:uid="{76A5FC4E-D9A8-45A2-9A8E-4E9FCA5AEAA5}"/>
    <cellStyle name="Normal 5 3" xfId="85" xr:uid="{00000000-0005-0000-0000-00007A000000}"/>
    <cellStyle name="Normal 5 3 2" xfId="86" xr:uid="{00000000-0005-0000-0000-00007B000000}"/>
    <cellStyle name="Normal 5 3 2 2" xfId="210" xr:uid="{DB35B776-EB36-4202-9A6E-3069DD5AB3A7}"/>
    <cellStyle name="Normal 5 3 3" xfId="209" xr:uid="{E2B4B2B1-2E2A-4B78-B19D-86E6F67911E3}"/>
    <cellStyle name="Normal 5 4" xfId="87" xr:uid="{00000000-0005-0000-0000-00007C000000}"/>
    <cellStyle name="Normal 5 4 2" xfId="211" xr:uid="{6766D1A2-8379-4570-8AB4-6DC1A2377ABE}"/>
    <cellStyle name="Normal 5 5" xfId="88" xr:uid="{00000000-0005-0000-0000-00007D000000}"/>
    <cellStyle name="Normal 5 5 2" xfId="212" xr:uid="{009D14A9-D40A-485D-878C-763736CB3869}"/>
    <cellStyle name="Normal 5 6" xfId="89" xr:uid="{00000000-0005-0000-0000-00007E000000}"/>
    <cellStyle name="Normal 5 6 2" xfId="213" xr:uid="{47FC2F63-41F3-4082-9683-B4CC38903042}"/>
    <cellStyle name="Normal 5 7" xfId="90" xr:uid="{00000000-0005-0000-0000-00007F000000}"/>
    <cellStyle name="Normal 5 7 2" xfId="214" xr:uid="{A36EC275-03A4-4108-A981-246EA37D72C4}"/>
    <cellStyle name="Normal 5 8" xfId="206" xr:uid="{CA03A60E-EC1E-4D1D-8EDB-60BB0CE44979}"/>
    <cellStyle name="Normal 6" xfId="91" xr:uid="{00000000-0005-0000-0000-000080000000}"/>
    <cellStyle name="Normal 6 2" xfId="92" xr:uid="{00000000-0005-0000-0000-000081000000}"/>
    <cellStyle name="Normal 6 2 2" xfId="216" xr:uid="{208B6168-7847-4D0F-809B-B9A62C62E9B1}"/>
    <cellStyle name="Normal 6 3" xfId="215" xr:uid="{1AFC0DE4-BE29-413D-8DAC-2861B7DB8C9D}"/>
    <cellStyle name="Normal 7" xfId="93" xr:uid="{00000000-0005-0000-0000-000082000000}"/>
    <cellStyle name="Normal 7 2" xfId="94" xr:uid="{00000000-0005-0000-0000-000083000000}"/>
    <cellStyle name="Normal 7 2 2" xfId="218" xr:uid="{5BA29AFB-67A3-47E7-B0FC-3080C0D41D18}"/>
    <cellStyle name="Normal 7 3" xfId="217" xr:uid="{EC626627-2EAB-4716-A7CA-999028F5A644}"/>
    <cellStyle name="Normal 8" xfId="95" xr:uid="{00000000-0005-0000-0000-000084000000}"/>
    <cellStyle name="Normal 8 2" xfId="96" xr:uid="{00000000-0005-0000-0000-000085000000}"/>
    <cellStyle name="Normal 8 2 2" xfId="220" xr:uid="{418C0862-432A-4B2A-99F6-D5C3D30261E5}"/>
    <cellStyle name="Normal 8 3" xfId="219" xr:uid="{8B54EEF3-782F-4D42-9B03-F0BC027C2D45}"/>
    <cellStyle name="Normal 9" xfId="97" xr:uid="{00000000-0005-0000-0000-000086000000}"/>
    <cellStyle name="Pourcentage" xfId="153" builtinId="5"/>
    <cellStyle name="Pourcentage 2" xfId="98" xr:uid="{00000000-0005-0000-0000-000088000000}"/>
    <cellStyle name="Pourcentage 2 2" xfId="221" xr:uid="{641AB8CB-E206-4D3D-903E-526634A96F05}"/>
    <cellStyle name="Pourcentage 3" xfId="99" xr:uid="{00000000-0005-0000-0000-000089000000}"/>
    <cellStyle name="Pourcentage 3 2" xfId="222" xr:uid="{08444318-9284-4307-BE3E-65BD2B138DD9}"/>
    <cellStyle name="Pourcentage 4" xfId="100" xr:uid="{00000000-0005-0000-0000-00008A000000}"/>
    <cellStyle name="Pourcentage 4 2" xfId="223" xr:uid="{388CC16B-418B-4358-84A9-19ADD0433811}"/>
    <cellStyle name="Pourcentage 5" xfId="101" xr:uid="{00000000-0005-0000-0000-00008B000000}"/>
    <cellStyle name="Pourcentage 5 2" xfId="224" xr:uid="{077EA1C4-87D9-485D-9C3B-31A956CCF100}"/>
    <cellStyle name="Pourcentage 6" xfId="102" xr:uid="{00000000-0005-0000-0000-00008C000000}"/>
    <cellStyle name="Pourcentage 6 2" xfId="225" xr:uid="{2D5F80BE-7BB4-4C27-BC47-0C48A2064DF5}"/>
    <cellStyle name="Pourcentage 7" xfId="231" xr:uid="{84C1DFAE-B660-49C5-A156-687E4EFE2B97}"/>
    <cellStyle name="Satisfaisant 2" xfId="142" xr:uid="{00000000-0005-0000-0000-00008D000000}"/>
    <cellStyle name="Sortie 2" xfId="143" xr:uid="{00000000-0005-0000-0000-00008E000000}"/>
    <cellStyle name="Standard 2" xfId="154" xr:uid="{C3407452-2666-413D-A6B6-9ACD326E1969}"/>
    <cellStyle name="Texte explicatif 2" xfId="144" xr:uid="{00000000-0005-0000-0000-00008F000000}"/>
    <cellStyle name="Titre 2" xfId="145" xr:uid="{00000000-0005-0000-0000-000090000000}"/>
    <cellStyle name="Titre 1 2" xfId="146" xr:uid="{00000000-0005-0000-0000-000091000000}"/>
    <cellStyle name="Titre 2 2" xfId="147" xr:uid="{00000000-0005-0000-0000-000092000000}"/>
    <cellStyle name="Titre 3 2" xfId="148" xr:uid="{00000000-0005-0000-0000-000093000000}"/>
    <cellStyle name="Titre 4 2" xfId="149" xr:uid="{00000000-0005-0000-0000-000094000000}"/>
    <cellStyle name="Total" xfId="103" builtinId="25" customBuiltin="1"/>
    <cellStyle name="Total 2" xfId="150" xr:uid="{00000000-0005-0000-0000-000096000000}"/>
    <cellStyle name="Vérification 2" xfId="151" xr:uid="{00000000-0005-0000-0000-000097000000}"/>
    <cellStyle name="Virgule fixe" xfId="104" xr:uid="{00000000-0005-0000-0000-000098000000}"/>
    <cellStyle name="Обычный_CRF2002 (1)" xfId="105" xr:uid="{00000000-0005-0000-0000-000099000000}"/>
  </cellStyles>
  <dxfs count="0"/>
  <tableStyles count="0" defaultTableStyle="TableStyleMedium9" defaultPivotStyle="PivotStyleLight16"/>
  <colors>
    <mruColors>
      <color rgb="FFFFFFD5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123826</xdr:colOff>
      <xdr:row>1</xdr:row>
      <xdr:rowOff>95250</xdr:rowOff>
    </xdr:from>
    <xdr:to>
      <xdr:col>4</xdr:col>
      <xdr:colOff>740354</xdr:colOff>
      <xdr:row>8</xdr:row>
      <xdr:rowOff>173175</xdr:rowOff>
    </xdr:to>
    <xdr:pic>
      <xdr:nvPicPr>
        <xdr:cNvPr id="2" name="Image 1" descr="RÃ©sultat de recherche d'images pour &quot;serbia flag&quot;">
          <a:extLst>
            <a:ext uri="{FF2B5EF4-FFF2-40B4-BE49-F238E27FC236}">
              <a16:creationId xmlns:a16="http://schemas.microsoft.com/office/drawing/2014/main" id="{FC10DEFA-5F05-43D8-9A15-3929AA7AB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76" y="361950"/>
          <a:ext cx="2159578" cy="1440000"/>
        </a:xfrm>
        <a:prstGeom prst="rect">
          <a:avLst/>
        </a:prstGeom>
        <a:noFill/>
        <a:ln w="3175">
          <a:solidFill>
            <a:schemeClr val="bg1">
              <a:lumMod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citepa\INVENTAIRE\FICHES\En%20cours\En_chantier\06-AGRICULTURE\Elevag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énérique"/>
      <sheetName val="Références"/>
      <sheetName val="Suivi"/>
      <sheetName val="Cheptels"/>
      <sheetName val="FE"/>
      <sheetName val="Emissions"/>
      <sheetName val="Mode_Gestion"/>
      <sheetName val="Fermentation_CH4"/>
      <sheetName val="Déjections_CH4"/>
      <sheetName val="Déjections_N2O"/>
      <sheetName val="Déjections_NH3"/>
      <sheetName val="Export_culture"/>
      <sheetName val="Export_ACTIV"/>
      <sheetName val="cheptels DT"/>
      <sheetName val="DOM-TOM 1 (CH4 et NH3)"/>
      <sheetName val="dom-Export_ACTIV"/>
      <sheetName val="tom-Export_EMIS"/>
      <sheetName val="dom-Export_EMIS"/>
      <sheetName val="Export_EMIS"/>
      <sheetName val="tom-Export_ACTIV"/>
      <sheetName val="DOM-TOM 2 (N2O)"/>
      <sheetName val="DOM-TOM 3 (TSP- PM10-PM2.5)"/>
      <sheetName val="Export CRF-int"/>
      <sheetName val="Export CRF"/>
      <sheetName val="déjection-old"/>
      <sheetName val="Beck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2">
    <pageSetUpPr fitToPage="1"/>
  </sheetPr>
  <dimension ref="A1:AA26"/>
  <sheetViews>
    <sheetView view="pageBreakPreview" zoomScaleNormal="100" zoomScaleSheetLayoutView="100" workbookViewId="0">
      <selection activeCell="B30" sqref="B30"/>
    </sheetView>
  </sheetViews>
  <sheetFormatPr baseColWidth="10" defaultColWidth="9.140625" defaultRowHeight="12.75" x14ac:dyDescent="0.2"/>
  <cols>
    <col min="1" max="9" width="11.5703125" customWidth="1"/>
    <col min="10" max="10" width="12.85546875" customWidth="1"/>
    <col min="11" max="256" width="11.5703125" customWidth="1"/>
  </cols>
  <sheetData>
    <row r="1" spans="1:27" ht="21" customHeight="1" x14ac:dyDescent="0.2">
      <c r="A1" s="518" t="s">
        <v>20</v>
      </c>
      <c r="B1" s="518"/>
      <c r="C1" s="518"/>
      <c r="D1" s="518"/>
      <c r="E1" s="518"/>
      <c r="F1" s="518"/>
      <c r="G1" s="518"/>
      <c r="H1" s="519" t="s">
        <v>21</v>
      </c>
      <c r="I1" s="519"/>
      <c r="J1" s="519"/>
      <c r="K1" s="519"/>
      <c r="L1" s="520"/>
    </row>
    <row r="2" spans="1:27" s="10" customFormat="1" ht="21" customHeight="1" x14ac:dyDescent="0.2">
      <c r="A2" s="521"/>
      <c r="B2" s="522"/>
      <c r="C2" s="522"/>
      <c r="D2" s="522"/>
      <c r="E2" s="522"/>
      <c r="F2" s="522"/>
      <c r="G2" s="523"/>
      <c r="H2" s="535" t="s">
        <v>22</v>
      </c>
      <c r="I2" s="536"/>
      <c r="J2" s="536"/>
      <c r="K2" s="536"/>
      <c r="L2" s="536"/>
      <c r="M2" s="9"/>
    </row>
    <row r="3" spans="1:27" s="10" customFormat="1" ht="15" customHeight="1" x14ac:dyDescent="0.2">
      <c r="A3" s="524"/>
      <c r="B3" s="525"/>
      <c r="C3" s="525"/>
      <c r="D3" s="525"/>
      <c r="E3" s="525"/>
      <c r="F3" s="525"/>
      <c r="G3" s="526"/>
      <c r="H3" s="537"/>
      <c r="I3" s="538"/>
      <c r="J3" s="538"/>
      <c r="K3" s="538"/>
      <c r="L3" s="538"/>
      <c r="M3" s="9"/>
    </row>
    <row r="4" spans="1:27" s="10" customFormat="1" ht="12.75" customHeight="1" x14ac:dyDescent="0.2">
      <c r="A4" s="524"/>
      <c r="B4" s="525"/>
      <c r="C4" s="525"/>
      <c r="D4" s="525"/>
      <c r="E4" s="525"/>
      <c r="F4" s="525"/>
      <c r="G4" s="526"/>
      <c r="H4" s="537"/>
      <c r="I4" s="538"/>
      <c r="J4" s="538"/>
      <c r="K4" s="538"/>
      <c r="L4" s="538"/>
      <c r="M4" s="9"/>
    </row>
    <row r="5" spans="1:27" s="10" customFormat="1" ht="15" customHeight="1" x14ac:dyDescent="0.2">
      <c r="A5" s="524"/>
      <c r="B5" s="525"/>
      <c r="C5" s="525"/>
      <c r="D5" s="525"/>
      <c r="E5" s="525"/>
      <c r="F5" s="525"/>
      <c r="G5" s="526"/>
      <c r="H5" s="537"/>
      <c r="I5" s="538"/>
      <c r="J5" s="538"/>
      <c r="K5" s="538"/>
      <c r="L5" s="538"/>
      <c r="M5" s="9"/>
    </row>
    <row r="6" spans="1:27" s="10" customFormat="1" ht="15" customHeight="1" x14ac:dyDescent="0.2">
      <c r="A6" s="524"/>
      <c r="B6" s="525"/>
      <c r="C6" s="525"/>
      <c r="D6" s="525"/>
      <c r="E6" s="525"/>
      <c r="F6" s="525"/>
      <c r="G6" s="526"/>
      <c r="H6" s="537"/>
      <c r="I6" s="538"/>
      <c r="J6" s="538"/>
      <c r="K6" s="538"/>
      <c r="L6" s="538"/>
      <c r="M6" s="9"/>
    </row>
    <row r="7" spans="1:27" s="10" customFormat="1" ht="14.25" customHeight="1" x14ac:dyDescent="0.2">
      <c r="A7" s="524"/>
      <c r="B7" s="525"/>
      <c r="C7" s="525"/>
      <c r="D7" s="525"/>
      <c r="E7" s="525"/>
      <c r="F7" s="525"/>
      <c r="G7" s="526"/>
      <c r="H7" s="537"/>
      <c r="I7" s="538"/>
      <c r="J7" s="538"/>
      <c r="K7" s="538"/>
      <c r="L7" s="538"/>
      <c r="M7" s="9"/>
    </row>
    <row r="8" spans="1:27" s="10" customFormat="1" ht="14.25" customHeight="1" x14ac:dyDescent="0.2">
      <c r="A8" s="524"/>
      <c r="B8" s="525"/>
      <c r="C8" s="525"/>
      <c r="D8" s="525"/>
      <c r="E8" s="525"/>
      <c r="F8" s="525"/>
      <c r="G8" s="526"/>
      <c r="H8" s="537"/>
      <c r="I8" s="538"/>
      <c r="J8" s="538"/>
      <c r="K8" s="538"/>
      <c r="L8" s="538"/>
      <c r="M8" s="9"/>
    </row>
    <row r="9" spans="1:27" s="10" customFormat="1" ht="14.25" customHeight="1" x14ac:dyDescent="0.2">
      <c r="A9" s="524"/>
      <c r="B9" s="525"/>
      <c r="C9" s="525"/>
      <c r="D9" s="525"/>
      <c r="E9" s="525"/>
      <c r="F9" s="525"/>
      <c r="G9" s="526"/>
      <c r="H9" s="539"/>
      <c r="I9" s="540"/>
      <c r="J9" s="540"/>
      <c r="K9" s="540"/>
      <c r="L9" s="540"/>
      <c r="M9" s="9"/>
      <c r="AA9" s="10" t="s">
        <v>2</v>
      </c>
    </row>
    <row r="10" spans="1:27" ht="15" customHeight="1" x14ac:dyDescent="0.2">
      <c r="A10" s="527"/>
      <c r="B10" s="528"/>
      <c r="C10" s="528"/>
      <c r="D10" s="528"/>
      <c r="E10" s="528"/>
      <c r="F10" s="528"/>
      <c r="G10" s="529"/>
      <c r="H10" s="532" t="s">
        <v>23</v>
      </c>
      <c r="I10" s="533"/>
      <c r="J10" s="534"/>
      <c r="K10" s="530" t="s">
        <v>4</v>
      </c>
      <c r="L10" s="531"/>
      <c r="AA10" s="3" t="s">
        <v>3</v>
      </c>
    </row>
    <row r="11" spans="1:27" ht="14.25" customHeight="1" x14ac:dyDescent="0.25">
      <c r="A11" s="7"/>
      <c r="B11" s="6"/>
      <c r="C11" s="6"/>
      <c r="D11" s="6"/>
      <c r="E11" s="6"/>
      <c r="F11" s="5"/>
      <c r="G11" s="5"/>
      <c r="H11" s="5"/>
      <c r="I11" s="5"/>
      <c r="J11" s="5"/>
      <c r="K11" s="5"/>
      <c r="L11" s="5"/>
    </row>
    <row r="12" spans="1:27" s="8" customFormat="1" ht="15" customHeight="1" x14ac:dyDescent="0.2">
      <c r="A12" s="19" t="s">
        <v>5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</row>
    <row r="13" spans="1:27" ht="15" customHeight="1" x14ac:dyDescent="0.2">
      <c r="A13" s="2"/>
      <c r="B13" s="4"/>
      <c r="C13" s="4"/>
      <c r="D13" s="4"/>
      <c r="E13" s="4"/>
      <c r="F13" s="4"/>
      <c r="G13" s="4"/>
      <c r="H13" s="4"/>
      <c r="I13" s="4"/>
      <c r="J13" s="4"/>
      <c r="K13" s="1"/>
      <c r="L13" s="1"/>
      <c r="M13" s="1"/>
    </row>
    <row r="14" spans="1:27" ht="15" customHeight="1" x14ac:dyDescent="0.2">
      <c r="A14" s="20" t="s">
        <v>343</v>
      </c>
      <c r="B14" s="4"/>
      <c r="C14" s="4"/>
      <c r="D14" s="4"/>
      <c r="E14" s="4"/>
      <c r="F14" s="4"/>
      <c r="G14" s="4"/>
      <c r="H14" s="4"/>
      <c r="I14" s="4"/>
      <c r="J14" s="4"/>
      <c r="K14" s="1"/>
      <c r="L14" s="1"/>
      <c r="M14" s="1"/>
    </row>
    <row r="15" spans="1:27" ht="15" customHeight="1" x14ac:dyDescent="0.2">
      <c r="A15" s="20"/>
      <c r="B15" s="4"/>
      <c r="C15" s="4"/>
      <c r="D15" s="4"/>
      <c r="E15" s="4"/>
      <c r="F15" s="4"/>
      <c r="G15" s="4"/>
      <c r="H15" s="4"/>
      <c r="I15" s="4"/>
      <c r="J15" s="4"/>
      <c r="K15" s="1"/>
      <c r="L15" s="1"/>
      <c r="M15" s="1"/>
    </row>
    <row r="16" spans="1:27" ht="15" customHeight="1" x14ac:dyDescent="0.2">
      <c r="A16" s="11"/>
      <c r="B16" s="4"/>
      <c r="C16" s="4"/>
      <c r="D16" s="4"/>
      <c r="E16" s="4"/>
      <c r="F16" s="4"/>
      <c r="G16" s="4"/>
      <c r="H16" s="4"/>
      <c r="I16" s="4"/>
      <c r="J16" s="4"/>
      <c r="K16" s="1"/>
      <c r="L16" s="1"/>
      <c r="M16" s="1"/>
    </row>
    <row r="17" spans="1:12" s="8" customFormat="1" ht="15" customHeight="1" x14ac:dyDescent="0.2">
      <c r="A17" s="19" t="s">
        <v>6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</row>
    <row r="18" spans="1:12" s="3" customFormat="1" x14ac:dyDescent="0.2"/>
    <row r="19" spans="1:12" s="3" customFormat="1" x14ac:dyDescent="0.2">
      <c r="A19" s="3" t="s">
        <v>7</v>
      </c>
    </row>
    <row r="20" spans="1:12" s="3" customFormat="1" x14ac:dyDescent="0.2">
      <c r="A20" s="14"/>
      <c r="B20" s="3" t="s">
        <v>8</v>
      </c>
    </row>
    <row r="21" spans="1:12" s="3" customFormat="1" x14ac:dyDescent="0.2">
      <c r="A21" s="15"/>
      <c r="B21" s="3" t="s">
        <v>9</v>
      </c>
    </row>
    <row r="22" spans="1:12" s="3" customFormat="1" x14ac:dyDescent="0.2">
      <c r="A22" s="16"/>
      <c r="B22" s="20" t="s">
        <v>12</v>
      </c>
    </row>
    <row r="23" spans="1:12" s="12" customFormat="1" x14ac:dyDescent="0.2">
      <c r="A23" s="13"/>
      <c r="B23" s="21" t="s">
        <v>13</v>
      </c>
    </row>
    <row r="24" spans="1:12" s="12" customFormat="1" x14ac:dyDescent="0.2"/>
    <row r="25" spans="1:12" s="3" customFormat="1" x14ac:dyDescent="0.2">
      <c r="A25" s="20" t="s">
        <v>14</v>
      </c>
    </row>
    <row r="26" spans="1:12" x14ac:dyDescent="0.2">
      <c r="A26" s="20" t="s">
        <v>416</v>
      </c>
      <c r="B26" s="3"/>
      <c r="C26" s="3"/>
      <c r="D26" s="3"/>
      <c r="E26" s="3"/>
      <c r="F26" s="3"/>
      <c r="G26" s="3"/>
      <c r="H26" s="3"/>
      <c r="I26" s="3"/>
      <c r="J26" s="3"/>
    </row>
  </sheetData>
  <mergeCells count="6">
    <mergeCell ref="A1:G1"/>
    <mergeCell ref="H1:L1"/>
    <mergeCell ref="A2:G10"/>
    <mergeCell ref="K10:L10"/>
    <mergeCell ref="H10:J10"/>
    <mergeCell ref="H2:L9"/>
  </mergeCells>
  <printOptions horizontalCentered="1"/>
  <pageMargins left="0.78740157480314965" right="0.78740157480314965" top="0.78740157480314965" bottom="0.78740157480314965" header="0.31496062992125984" footer="0.31496062992125984"/>
  <pageSetup paperSize="9" scale="62" orientation="portrait" r:id="rId1"/>
  <headerFooter alignWithMargins="0"/>
  <colBreaks count="1" manualBreakCount="1">
    <brk id="12" max="1048575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754A3-C062-49D8-B999-523D7956B359}">
  <dimension ref="A1:V299"/>
  <sheetViews>
    <sheetView zoomScale="80" zoomScaleNormal="80" workbookViewId="0">
      <pane xSplit="3" ySplit="7" topLeftCell="D125" activePane="bottomRight" state="frozen"/>
      <selection pane="topRight" activeCell="D1" sqref="D1"/>
      <selection pane="bottomLeft" activeCell="A8" sqref="A8"/>
      <selection pane="bottomRight" activeCell="D119" sqref="D119:I141"/>
    </sheetView>
  </sheetViews>
  <sheetFormatPr baseColWidth="10" defaultRowHeight="12.75" x14ac:dyDescent="0.2"/>
  <cols>
    <col min="1" max="1" width="12.140625" customWidth="1"/>
    <col min="2" max="2" width="33.7109375" customWidth="1"/>
    <col min="3" max="3" width="38.42578125" customWidth="1"/>
    <col min="4" max="4" width="14.7109375" style="46" customWidth="1"/>
    <col min="5" max="5" width="12.7109375" style="46" customWidth="1"/>
    <col min="6" max="6" width="12.42578125" style="51" customWidth="1"/>
    <col min="7" max="7" width="19.42578125" bestFit="1" customWidth="1"/>
    <col min="8" max="8" width="13.5703125" customWidth="1"/>
    <col min="9" max="9" width="16" customWidth="1"/>
    <col min="10" max="10" width="24.28515625" customWidth="1"/>
    <col min="11" max="11" width="19.42578125" bestFit="1" customWidth="1"/>
    <col min="12" max="12" width="20.5703125" bestFit="1" customWidth="1"/>
    <col min="13" max="13" width="36.7109375" customWidth="1"/>
    <col min="16" max="16" width="18.5703125" customWidth="1"/>
    <col min="17" max="17" width="21.42578125" customWidth="1"/>
    <col min="18" max="18" width="15.5703125" style="59" customWidth="1"/>
    <col min="19" max="19" width="17.85546875" customWidth="1"/>
  </cols>
  <sheetData>
    <row r="1" spans="1:19" ht="16.5" thickBot="1" x14ac:dyDescent="0.25">
      <c r="A1" s="32" t="s">
        <v>15</v>
      </c>
      <c r="B1" s="55" t="s">
        <v>296</v>
      </c>
      <c r="C1" s="33"/>
      <c r="D1" s="33"/>
      <c r="E1" s="33"/>
      <c r="G1" s="51"/>
      <c r="R1"/>
      <c r="S1" s="59"/>
    </row>
    <row r="2" spans="1:19" x14ac:dyDescent="0.2">
      <c r="C2" s="40"/>
      <c r="D2" s="42"/>
      <c r="E2" s="42"/>
      <c r="G2" s="51"/>
      <c r="R2"/>
      <c r="S2" s="59"/>
    </row>
    <row r="3" spans="1:19" x14ac:dyDescent="0.2">
      <c r="A3" s="23" t="s">
        <v>16</v>
      </c>
      <c r="B3" s="23"/>
      <c r="C3" s="23"/>
      <c r="D3" s="43"/>
      <c r="E3" s="43"/>
      <c r="G3" s="51"/>
      <c r="R3"/>
      <c r="S3" s="59"/>
    </row>
    <row r="4" spans="1:19" x14ac:dyDescent="0.2">
      <c r="A4" s="20" t="s">
        <v>206</v>
      </c>
      <c r="B4" s="20"/>
      <c r="C4" s="20"/>
      <c r="D4" s="44"/>
      <c r="E4" s="44"/>
      <c r="G4" s="51"/>
      <c r="R4"/>
      <c r="S4" s="59"/>
    </row>
    <row r="5" spans="1:19" ht="13.5" thickBot="1" x14ac:dyDescent="0.25">
      <c r="A5" s="38"/>
      <c r="B5" s="22"/>
      <c r="C5" s="22"/>
      <c r="D5" s="45"/>
      <c r="E5" s="45"/>
      <c r="G5" s="51"/>
      <c r="R5"/>
      <c r="S5" s="59"/>
    </row>
    <row r="6" spans="1:19" x14ac:dyDescent="0.2">
      <c r="A6" s="576" t="s">
        <v>24</v>
      </c>
      <c r="B6" s="582" t="s">
        <v>25</v>
      </c>
      <c r="C6" s="584" t="s">
        <v>207</v>
      </c>
      <c r="D6" s="562" t="s">
        <v>564</v>
      </c>
      <c r="E6" s="563"/>
      <c r="F6" s="563"/>
      <c r="G6" s="563"/>
      <c r="H6" s="563"/>
      <c r="I6" s="564"/>
      <c r="J6" s="562" t="s">
        <v>212</v>
      </c>
      <c r="K6" s="563"/>
      <c r="L6" s="564"/>
      <c r="M6" s="565" t="s">
        <v>361</v>
      </c>
      <c r="N6" s="562" t="s">
        <v>17</v>
      </c>
      <c r="O6" s="563"/>
      <c r="P6" s="563"/>
      <c r="Q6" s="563"/>
      <c r="R6" s="563"/>
      <c r="S6" s="564"/>
    </row>
    <row r="7" spans="1:19" ht="13.5" thickBot="1" x14ac:dyDescent="0.25">
      <c r="A7" s="577"/>
      <c r="B7" s="583"/>
      <c r="C7" s="585"/>
      <c r="D7" s="37" t="s">
        <v>1</v>
      </c>
      <c r="E7" s="35" t="s">
        <v>0</v>
      </c>
      <c r="F7" s="37" t="s">
        <v>204</v>
      </c>
      <c r="G7" s="37" t="s">
        <v>231</v>
      </c>
      <c r="H7" s="35" t="s">
        <v>10</v>
      </c>
      <c r="I7" s="36" t="s">
        <v>11</v>
      </c>
      <c r="J7" s="75" t="s">
        <v>210</v>
      </c>
      <c r="K7" s="35" t="s">
        <v>211</v>
      </c>
      <c r="L7" s="36" t="s">
        <v>213</v>
      </c>
      <c r="M7" s="566"/>
      <c r="N7" s="75" t="s">
        <v>18</v>
      </c>
      <c r="O7" s="37" t="s">
        <v>19</v>
      </c>
      <c r="P7" s="35" t="s">
        <v>199</v>
      </c>
      <c r="Q7" s="35" t="s">
        <v>200</v>
      </c>
      <c r="R7" s="41" t="s">
        <v>201</v>
      </c>
      <c r="S7" s="36" t="s">
        <v>17</v>
      </c>
    </row>
    <row r="8" spans="1:19" s="40" customFormat="1" ht="26.25" thickTop="1" x14ac:dyDescent="0.2">
      <c r="A8" s="601" t="s">
        <v>362</v>
      </c>
      <c r="B8" s="601" t="s">
        <v>363</v>
      </c>
      <c r="C8" s="588" t="s">
        <v>208</v>
      </c>
      <c r="D8" s="410">
        <v>0.08</v>
      </c>
      <c r="E8" s="414" t="s">
        <v>377</v>
      </c>
      <c r="F8" s="410">
        <v>7</v>
      </c>
      <c r="G8" s="244">
        <v>0</v>
      </c>
      <c r="H8" s="410">
        <v>11.4</v>
      </c>
      <c r="I8" s="410">
        <v>45.9</v>
      </c>
      <c r="J8" s="245" t="s">
        <v>364</v>
      </c>
      <c r="K8" s="69"/>
      <c r="L8" s="71"/>
      <c r="M8" s="243" t="s">
        <v>824</v>
      </c>
      <c r="N8" s="243">
        <v>45.85</v>
      </c>
      <c r="O8" s="243">
        <v>19.766670000000001</v>
      </c>
      <c r="P8" s="243" t="s">
        <v>29</v>
      </c>
      <c r="Q8" s="243" t="s">
        <v>663</v>
      </c>
      <c r="R8" s="243" t="s">
        <v>734</v>
      </c>
      <c r="S8" s="243" t="s">
        <v>124</v>
      </c>
    </row>
    <row r="9" spans="1:19" s="40" customFormat="1" ht="25.5" x14ac:dyDescent="0.2">
      <c r="A9" s="602"/>
      <c r="B9" s="602"/>
      <c r="C9" s="589"/>
      <c r="D9" s="410">
        <v>0</v>
      </c>
      <c r="E9" s="414" t="s">
        <v>377</v>
      </c>
      <c r="F9" s="410">
        <v>0</v>
      </c>
      <c r="G9" s="244">
        <v>0</v>
      </c>
      <c r="H9" s="410">
        <v>0</v>
      </c>
      <c r="I9" s="410">
        <v>0</v>
      </c>
      <c r="J9" s="234"/>
      <c r="K9" s="69"/>
      <c r="L9" s="71"/>
      <c r="M9" s="243" t="s">
        <v>825</v>
      </c>
      <c r="N9" s="243">
        <v>44.914200000000001</v>
      </c>
      <c r="O9" s="243">
        <v>20.404800000000002</v>
      </c>
      <c r="P9" s="243" t="s">
        <v>26</v>
      </c>
      <c r="Q9" s="243" t="s">
        <v>27</v>
      </c>
      <c r="R9" s="243" t="s">
        <v>28</v>
      </c>
      <c r="S9" s="243" t="s">
        <v>735</v>
      </c>
    </row>
    <row r="10" spans="1:19" s="40" customFormat="1" x14ac:dyDescent="0.2">
      <c r="A10" s="602"/>
      <c r="B10" s="602"/>
      <c r="C10" s="589"/>
      <c r="D10" s="410">
        <v>0</v>
      </c>
      <c r="E10" s="414" t="s">
        <v>377</v>
      </c>
      <c r="F10" s="410">
        <v>3</v>
      </c>
      <c r="G10" s="244">
        <v>0</v>
      </c>
      <c r="H10" s="410">
        <v>20.2</v>
      </c>
      <c r="I10" s="410">
        <v>34.5</v>
      </c>
      <c r="J10" s="234"/>
      <c r="K10" s="69"/>
      <c r="L10" s="71"/>
      <c r="M10" s="243" t="s">
        <v>826</v>
      </c>
      <c r="N10" s="243">
        <v>45.769599999999997</v>
      </c>
      <c r="O10" s="243">
        <v>19.282699999999998</v>
      </c>
      <c r="P10" s="243" t="s">
        <v>29</v>
      </c>
      <c r="Q10" s="243" t="s">
        <v>43</v>
      </c>
      <c r="R10" s="243" t="s">
        <v>44</v>
      </c>
      <c r="S10" s="243" t="s">
        <v>736</v>
      </c>
    </row>
    <row r="11" spans="1:19" s="40" customFormat="1" x14ac:dyDescent="0.2">
      <c r="A11" s="602"/>
      <c r="B11" s="602" t="s">
        <v>365</v>
      </c>
      <c r="C11" s="589"/>
      <c r="D11" s="410">
        <v>0</v>
      </c>
      <c r="E11" s="414" t="s">
        <v>377</v>
      </c>
      <c r="F11" s="410">
        <v>2</v>
      </c>
      <c r="G11" s="244">
        <v>0</v>
      </c>
      <c r="H11" s="410">
        <v>15</v>
      </c>
      <c r="I11" s="410">
        <v>25.8</v>
      </c>
      <c r="J11" s="234"/>
      <c r="K11" s="69"/>
      <c r="L11" s="71"/>
      <c r="M11" s="243" t="s">
        <v>827</v>
      </c>
      <c r="N11" s="243">
        <v>45.7239</v>
      </c>
      <c r="O11" s="243">
        <v>20.0959</v>
      </c>
      <c r="P11" s="243" t="s">
        <v>29</v>
      </c>
      <c r="Q11" s="243" t="s">
        <v>55</v>
      </c>
      <c r="R11" s="243" t="s">
        <v>737</v>
      </c>
      <c r="S11" s="243" t="s">
        <v>738</v>
      </c>
    </row>
    <row r="12" spans="1:19" s="40" customFormat="1" x14ac:dyDescent="0.2">
      <c r="A12" s="602"/>
      <c r="B12" s="602"/>
      <c r="C12" s="589"/>
      <c r="D12" s="410">
        <v>0</v>
      </c>
      <c r="E12" s="414" t="s">
        <v>377</v>
      </c>
      <c r="F12" s="410">
        <v>2</v>
      </c>
      <c r="G12" s="244">
        <v>0</v>
      </c>
      <c r="H12" s="410">
        <v>11.7</v>
      </c>
      <c r="I12" s="410">
        <v>20.100000000000001</v>
      </c>
      <c r="J12" s="234"/>
      <c r="K12" s="69"/>
      <c r="L12" s="71"/>
      <c r="M12" s="243" t="s">
        <v>828</v>
      </c>
      <c r="N12" s="243">
        <v>45.622599999999998</v>
      </c>
      <c r="O12" s="243">
        <v>20.036300000000001</v>
      </c>
      <c r="P12" s="243" t="s">
        <v>29</v>
      </c>
      <c r="Q12" s="243" t="s">
        <v>55</v>
      </c>
      <c r="R12" s="243" t="s">
        <v>737</v>
      </c>
      <c r="S12" s="243" t="s">
        <v>737</v>
      </c>
    </row>
    <row r="13" spans="1:19" s="40" customFormat="1" x14ac:dyDescent="0.2">
      <c r="A13" s="602"/>
      <c r="B13" s="602"/>
      <c r="C13" s="589"/>
      <c r="D13" s="410">
        <v>0</v>
      </c>
      <c r="E13" s="414" t="s">
        <v>377</v>
      </c>
      <c r="F13" s="410">
        <v>5</v>
      </c>
      <c r="G13" s="244">
        <v>0</v>
      </c>
      <c r="H13" s="410">
        <v>41.2</v>
      </c>
      <c r="I13" s="410">
        <v>70.8</v>
      </c>
      <c r="J13" s="234"/>
      <c r="K13" s="69"/>
      <c r="L13" s="71"/>
      <c r="M13" s="243" t="s">
        <v>829</v>
      </c>
      <c r="N13" s="243">
        <v>45.7224</v>
      </c>
      <c r="O13" s="243">
        <v>20.059000000000001</v>
      </c>
      <c r="P13" s="243" t="s">
        <v>29</v>
      </c>
      <c r="Q13" s="243" t="s">
        <v>55</v>
      </c>
      <c r="R13" s="243" t="s">
        <v>737</v>
      </c>
      <c r="S13" s="243" t="s">
        <v>737</v>
      </c>
    </row>
    <row r="14" spans="1:19" s="40" customFormat="1" x14ac:dyDescent="0.2">
      <c r="A14" s="602"/>
      <c r="B14" s="602"/>
      <c r="C14" s="589"/>
      <c r="D14" s="410">
        <v>0</v>
      </c>
      <c r="E14" s="414" t="s">
        <v>377</v>
      </c>
      <c r="F14" s="410">
        <v>5</v>
      </c>
      <c r="G14" s="244">
        <v>0</v>
      </c>
      <c r="H14" s="410">
        <v>45</v>
      </c>
      <c r="I14" s="410">
        <v>73.900000000000006</v>
      </c>
      <c r="J14" s="234"/>
      <c r="K14" s="69"/>
      <c r="L14" s="71"/>
      <c r="M14" s="243" t="s">
        <v>830</v>
      </c>
      <c r="N14" s="243">
        <v>45.808999999999997</v>
      </c>
      <c r="O14" s="243">
        <v>20.446400000000001</v>
      </c>
      <c r="P14" s="243" t="s">
        <v>29</v>
      </c>
      <c r="Q14" s="243" t="s">
        <v>72</v>
      </c>
      <c r="R14" s="243" t="s">
        <v>73</v>
      </c>
      <c r="S14" s="243" t="s">
        <v>73</v>
      </c>
    </row>
    <row r="15" spans="1:19" s="40" customFormat="1" ht="25.5" x14ac:dyDescent="0.2">
      <c r="A15" s="602"/>
      <c r="B15" s="602"/>
      <c r="C15" s="589"/>
      <c r="D15" s="410">
        <v>0</v>
      </c>
      <c r="E15" s="414" t="s">
        <v>377</v>
      </c>
      <c r="F15" s="410">
        <v>2</v>
      </c>
      <c r="G15" s="244">
        <v>0</v>
      </c>
      <c r="H15" s="410">
        <v>0</v>
      </c>
      <c r="I15" s="410">
        <v>28</v>
      </c>
      <c r="J15" s="234"/>
      <c r="K15" s="69"/>
      <c r="L15" s="71"/>
      <c r="M15" s="243" t="s">
        <v>831</v>
      </c>
      <c r="N15" s="243">
        <v>0</v>
      </c>
      <c r="O15" s="243">
        <v>0</v>
      </c>
      <c r="P15" s="243" t="s">
        <v>29</v>
      </c>
      <c r="Q15" s="243" t="s">
        <v>38</v>
      </c>
      <c r="R15" s="243" t="s">
        <v>739</v>
      </c>
      <c r="S15" s="243" t="s">
        <v>739</v>
      </c>
    </row>
    <row r="16" spans="1:19" s="40" customFormat="1" ht="25.5" x14ac:dyDescent="0.2">
      <c r="A16" s="602"/>
      <c r="B16" s="602"/>
      <c r="C16" s="589"/>
      <c r="D16" s="410">
        <v>0</v>
      </c>
      <c r="E16" s="414" t="s">
        <v>377</v>
      </c>
      <c r="F16" s="410">
        <v>4</v>
      </c>
      <c r="G16" s="244">
        <v>0</v>
      </c>
      <c r="H16" s="410">
        <v>35.200000000000003</v>
      </c>
      <c r="I16" s="410">
        <v>56.6</v>
      </c>
      <c r="J16" s="234"/>
      <c r="K16" s="69"/>
      <c r="L16" s="71"/>
      <c r="M16" s="243" t="s">
        <v>832</v>
      </c>
      <c r="N16" s="243" t="e">
        <v>#N/A</v>
      </c>
      <c r="O16" s="243" t="e">
        <v>#N/A</v>
      </c>
      <c r="P16" s="243" t="s">
        <v>653</v>
      </c>
      <c r="Q16" s="243" t="s">
        <v>665</v>
      </c>
      <c r="R16" s="243" t="s">
        <v>740</v>
      </c>
      <c r="S16" s="243" t="s">
        <v>741</v>
      </c>
    </row>
    <row r="17" spans="1:19" s="40" customFormat="1" ht="25.5" x14ac:dyDescent="0.2">
      <c r="A17" s="602"/>
      <c r="B17" s="602"/>
      <c r="C17" s="589"/>
      <c r="D17" s="410">
        <v>0</v>
      </c>
      <c r="E17" s="414" t="s">
        <v>377</v>
      </c>
      <c r="F17" s="410">
        <v>3</v>
      </c>
      <c r="G17" s="244">
        <v>0</v>
      </c>
      <c r="H17" s="410">
        <v>26</v>
      </c>
      <c r="I17" s="410">
        <v>44.6</v>
      </c>
      <c r="J17" s="234"/>
      <c r="K17" s="69"/>
      <c r="L17" s="71"/>
      <c r="M17" s="243" t="s">
        <v>833</v>
      </c>
      <c r="N17" s="243">
        <v>45.502099999999999</v>
      </c>
      <c r="O17" s="243">
        <v>19.689</v>
      </c>
      <c r="P17" s="243" t="s">
        <v>29</v>
      </c>
      <c r="Q17" s="243" t="s">
        <v>55</v>
      </c>
      <c r="R17" s="243" t="s">
        <v>84</v>
      </c>
      <c r="S17" s="243" t="s">
        <v>742</v>
      </c>
    </row>
    <row r="18" spans="1:19" s="40" customFormat="1" x14ac:dyDescent="0.2">
      <c r="A18" s="602"/>
      <c r="B18" s="602"/>
      <c r="C18" s="589"/>
      <c r="D18" s="410">
        <v>0</v>
      </c>
      <c r="E18" s="414" t="s">
        <v>377</v>
      </c>
      <c r="F18" s="410">
        <v>16</v>
      </c>
      <c r="G18" s="244">
        <v>1</v>
      </c>
      <c r="H18" s="410">
        <v>130.9</v>
      </c>
      <c r="I18" s="410">
        <v>219.8</v>
      </c>
      <c r="J18" s="234"/>
      <c r="K18" s="69"/>
      <c r="L18" s="71"/>
      <c r="M18" s="243" t="s">
        <v>834</v>
      </c>
      <c r="N18" s="243">
        <v>45.5139</v>
      </c>
      <c r="O18" s="243">
        <v>19.523399999999999</v>
      </c>
      <c r="P18" s="243" t="s">
        <v>29</v>
      </c>
      <c r="Q18" s="243" t="s">
        <v>55</v>
      </c>
      <c r="R18" s="243" t="s">
        <v>84</v>
      </c>
      <c r="S18" s="243" t="s">
        <v>743</v>
      </c>
    </row>
    <row r="19" spans="1:19" s="40" customFormat="1" x14ac:dyDescent="0.2">
      <c r="A19" s="602"/>
      <c r="B19" s="602"/>
      <c r="C19" s="589"/>
      <c r="D19" s="410">
        <v>0</v>
      </c>
      <c r="E19" s="414" t="s">
        <v>377</v>
      </c>
      <c r="F19" s="410">
        <v>22</v>
      </c>
      <c r="G19" s="244">
        <v>1</v>
      </c>
      <c r="H19" s="410">
        <v>191.7</v>
      </c>
      <c r="I19" s="410">
        <v>319.2</v>
      </c>
      <c r="J19" s="234"/>
      <c r="K19" s="69"/>
      <c r="L19" s="71"/>
      <c r="M19" s="243" t="s">
        <v>835</v>
      </c>
      <c r="N19" s="243">
        <v>45.595300000000002</v>
      </c>
      <c r="O19" s="243">
        <v>19.579699999999999</v>
      </c>
      <c r="P19" s="243" t="s">
        <v>29</v>
      </c>
      <c r="Q19" s="243" t="s">
        <v>55</v>
      </c>
      <c r="R19" s="243" t="s">
        <v>84</v>
      </c>
      <c r="S19" s="243" t="s">
        <v>84</v>
      </c>
    </row>
    <row r="20" spans="1:19" s="40" customFormat="1" ht="25.5" x14ac:dyDescent="0.2">
      <c r="A20" s="602"/>
      <c r="B20" s="602"/>
      <c r="C20" s="589"/>
      <c r="D20" s="410">
        <v>0</v>
      </c>
      <c r="E20" s="414" t="s">
        <v>377</v>
      </c>
      <c r="F20" s="410">
        <v>0</v>
      </c>
      <c r="G20" s="244">
        <v>0</v>
      </c>
      <c r="H20" s="410">
        <v>0</v>
      </c>
      <c r="I20" s="410">
        <v>0</v>
      </c>
      <c r="J20" s="234"/>
      <c r="K20" s="69"/>
      <c r="L20" s="71"/>
      <c r="M20" s="243" t="s">
        <v>836</v>
      </c>
      <c r="N20" s="243">
        <v>45.033369999999998</v>
      </c>
      <c r="O20" s="243">
        <v>19.672471999999999</v>
      </c>
      <c r="P20" s="243" t="s">
        <v>29</v>
      </c>
      <c r="Q20" s="243" t="s">
        <v>38</v>
      </c>
      <c r="R20" s="243" t="s">
        <v>668</v>
      </c>
      <c r="S20" s="243" t="s">
        <v>744</v>
      </c>
    </row>
    <row r="21" spans="1:19" s="40" customFormat="1" x14ac:dyDescent="0.2">
      <c r="A21" s="602"/>
      <c r="B21" s="602"/>
      <c r="C21" s="589"/>
      <c r="D21" s="410">
        <v>0</v>
      </c>
      <c r="E21" s="414" t="s">
        <v>377</v>
      </c>
      <c r="F21" s="410">
        <v>6</v>
      </c>
      <c r="G21" s="244">
        <v>0</v>
      </c>
      <c r="H21" s="410">
        <v>53.5</v>
      </c>
      <c r="I21" s="410">
        <v>88.1</v>
      </c>
      <c r="J21" s="234"/>
      <c r="K21" s="69"/>
      <c r="L21" s="71"/>
      <c r="M21" s="243" t="s">
        <v>837</v>
      </c>
      <c r="N21" s="243">
        <v>45.967300000000002</v>
      </c>
      <c r="O21" s="243">
        <v>19.430099999999999</v>
      </c>
      <c r="P21" s="243" t="s">
        <v>29</v>
      </c>
      <c r="Q21" s="243" t="s">
        <v>663</v>
      </c>
      <c r="R21" s="243" t="s">
        <v>664</v>
      </c>
      <c r="S21" s="243" t="s">
        <v>745</v>
      </c>
    </row>
    <row r="22" spans="1:19" s="40" customFormat="1" x14ac:dyDescent="0.2">
      <c r="A22" s="602"/>
      <c r="B22" s="602"/>
      <c r="C22" s="589"/>
      <c r="D22" s="410">
        <v>0</v>
      </c>
      <c r="E22" s="414" t="s">
        <v>377</v>
      </c>
      <c r="F22" s="410">
        <v>6</v>
      </c>
      <c r="G22" s="244">
        <v>0</v>
      </c>
      <c r="H22" s="410">
        <v>50.6</v>
      </c>
      <c r="I22" s="410">
        <v>83.2</v>
      </c>
      <c r="J22" s="234"/>
      <c r="K22" s="69"/>
      <c r="L22" s="71"/>
      <c r="M22" s="243" t="s">
        <v>838</v>
      </c>
      <c r="N22" s="243">
        <v>46</v>
      </c>
      <c r="O22" s="243">
        <v>19</v>
      </c>
      <c r="P22" s="243" t="s">
        <v>29</v>
      </c>
      <c r="Q22" s="243" t="s">
        <v>663</v>
      </c>
      <c r="R22" s="243" t="s">
        <v>664</v>
      </c>
      <c r="S22" s="243" t="s">
        <v>746</v>
      </c>
    </row>
    <row r="23" spans="1:19" s="40" customFormat="1" x14ac:dyDescent="0.2">
      <c r="A23" s="602"/>
      <c r="B23" s="602"/>
      <c r="C23" s="589"/>
      <c r="D23" s="410">
        <v>0</v>
      </c>
      <c r="E23" s="414" t="s">
        <v>377</v>
      </c>
      <c r="F23" s="410">
        <v>1</v>
      </c>
      <c r="G23" s="244">
        <v>0</v>
      </c>
      <c r="H23" s="410">
        <v>0.8</v>
      </c>
      <c r="I23" s="410">
        <v>9.9</v>
      </c>
      <c r="J23" s="234"/>
      <c r="K23" s="69"/>
      <c r="L23" s="71"/>
      <c r="M23" s="243" t="s">
        <v>839</v>
      </c>
      <c r="N23" s="243">
        <v>45.050899999999999</v>
      </c>
      <c r="O23" s="243">
        <v>21.021899999999999</v>
      </c>
      <c r="P23" s="243" t="s">
        <v>29</v>
      </c>
      <c r="Q23" s="243" t="s">
        <v>64</v>
      </c>
      <c r="R23" s="243" t="s">
        <v>747</v>
      </c>
      <c r="S23" s="243" t="s">
        <v>748</v>
      </c>
    </row>
    <row r="24" spans="1:19" s="40" customFormat="1" ht="25.5" x14ac:dyDescent="0.2">
      <c r="A24" s="602"/>
      <c r="B24" s="602"/>
      <c r="C24" s="589"/>
      <c r="D24" s="410">
        <v>0</v>
      </c>
      <c r="E24" s="414" t="s">
        <v>377</v>
      </c>
      <c r="F24" s="410">
        <v>1</v>
      </c>
      <c r="G24" s="244">
        <v>0</v>
      </c>
      <c r="H24" s="410">
        <v>2.6</v>
      </c>
      <c r="I24" s="410">
        <v>85</v>
      </c>
      <c r="J24" s="234"/>
      <c r="K24" s="69"/>
      <c r="L24" s="71"/>
      <c r="M24" s="243" t="s">
        <v>840</v>
      </c>
      <c r="N24" s="243">
        <v>4947145</v>
      </c>
      <c r="O24" s="243">
        <v>7429022</v>
      </c>
      <c r="P24" s="243" t="s">
        <v>26</v>
      </c>
      <c r="Q24" s="243" t="s">
        <v>27</v>
      </c>
      <c r="R24" s="243" t="s">
        <v>675</v>
      </c>
      <c r="S24" s="243" t="s">
        <v>749</v>
      </c>
    </row>
    <row r="25" spans="1:19" s="40" customFormat="1" x14ac:dyDescent="0.2">
      <c r="A25" s="602"/>
      <c r="B25" s="602"/>
      <c r="C25" s="589"/>
      <c r="D25" s="410">
        <v>0</v>
      </c>
      <c r="E25" s="414" t="s">
        <v>377</v>
      </c>
      <c r="F25" s="410">
        <v>16</v>
      </c>
      <c r="G25" s="244">
        <v>1</v>
      </c>
      <c r="H25" s="410">
        <v>138.30000000000001</v>
      </c>
      <c r="I25" s="410">
        <v>226.2</v>
      </c>
      <c r="J25" s="234"/>
      <c r="K25" s="69"/>
      <c r="L25" s="71"/>
      <c r="M25" s="243" t="s">
        <v>841</v>
      </c>
      <c r="N25" s="243">
        <v>45.814300000000003</v>
      </c>
      <c r="O25" s="243">
        <v>19.638200000000001</v>
      </c>
      <c r="P25" s="243" t="s">
        <v>29</v>
      </c>
      <c r="Q25" s="243" t="s">
        <v>663</v>
      </c>
      <c r="R25" s="243" t="s">
        <v>734</v>
      </c>
      <c r="S25" s="243" t="s">
        <v>734</v>
      </c>
    </row>
    <row r="26" spans="1:19" s="40" customFormat="1" x14ac:dyDescent="0.2">
      <c r="A26" s="602"/>
      <c r="B26" s="602"/>
      <c r="C26" s="589"/>
      <c r="D26" s="410">
        <v>0</v>
      </c>
      <c r="E26" s="414" t="s">
        <v>377</v>
      </c>
      <c r="F26" s="410">
        <v>1</v>
      </c>
      <c r="G26" s="244">
        <v>0</v>
      </c>
      <c r="H26" s="410">
        <v>7.3</v>
      </c>
      <c r="I26" s="410">
        <v>11.2</v>
      </c>
      <c r="J26" s="234"/>
      <c r="K26" s="69"/>
      <c r="L26" s="71"/>
      <c r="M26" s="243" t="s">
        <v>842</v>
      </c>
      <c r="N26" s="243" t="e">
        <v>#N/A</v>
      </c>
      <c r="O26" s="243" t="e">
        <v>#N/A</v>
      </c>
      <c r="P26" s="243" t="s">
        <v>29</v>
      </c>
      <c r="Q26" s="243" t="s">
        <v>64</v>
      </c>
      <c r="R26" s="243" t="s">
        <v>77</v>
      </c>
      <c r="S26" s="243" t="s">
        <v>750</v>
      </c>
    </row>
    <row r="27" spans="1:19" s="40" customFormat="1" x14ac:dyDescent="0.2">
      <c r="A27" s="602"/>
      <c r="B27" s="602"/>
      <c r="C27" s="589"/>
      <c r="D27" s="410">
        <v>0</v>
      </c>
      <c r="E27" s="414" t="s">
        <v>377</v>
      </c>
      <c r="F27" s="410">
        <v>2</v>
      </c>
      <c r="G27" s="244">
        <v>0</v>
      </c>
      <c r="H27" s="410">
        <v>4.2</v>
      </c>
      <c r="I27" s="410">
        <v>46.3</v>
      </c>
      <c r="J27" s="234"/>
      <c r="K27" s="69"/>
      <c r="L27" s="71"/>
      <c r="M27" s="243" t="s">
        <v>843</v>
      </c>
      <c r="N27" s="243">
        <v>45.8125</v>
      </c>
      <c r="O27" s="243">
        <v>19.829722</v>
      </c>
      <c r="P27" s="243" t="s">
        <v>29</v>
      </c>
      <c r="Q27" s="243" t="s">
        <v>663</v>
      </c>
      <c r="R27" s="243" t="s">
        <v>734</v>
      </c>
      <c r="S27" s="243" t="s">
        <v>751</v>
      </c>
    </row>
    <row r="28" spans="1:19" s="40" customFormat="1" ht="25.5" x14ac:dyDescent="0.2">
      <c r="A28" s="602"/>
      <c r="B28" s="602"/>
      <c r="C28" s="589"/>
      <c r="D28" s="410">
        <v>0</v>
      </c>
      <c r="E28" s="414" t="s">
        <v>377</v>
      </c>
      <c r="F28" s="410">
        <v>10</v>
      </c>
      <c r="G28" s="244">
        <v>0</v>
      </c>
      <c r="H28" s="410">
        <v>90.1</v>
      </c>
      <c r="I28" s="410">
        <v>147.4</v>
      </c>
      <c r="J28" s="234"/>
      <c r="K28" s="69"/>
      <c r="L28" s="71"/>
      <c r="M28" s="243" t="s">
        <v>844</v>
      </c>
      <c r="N28" s="243">
        <v>44.7592</v>
      </c>
      <c r="O28" s="243">
        <v>21.570399999999999</v>
      </c>
      <c r="P28" s="243" t="s">
        <v>62</v>
      </c>
      <c r="Q28" s="243" t="s">
        <v>671</v>
      </c>
      <c r="R28" s="243" t="s">
        <v>752</v>
      </c>
      <c r="S28" s="243" t="s">
        <v>753</v>
      </c>
    </row>
    <row r="29" spans="1:19" s="40" customFormat="1" x14ac:dyDescent="0.2">
      <c r="A29" s="602"/>
      <c r="B29" s="602"/>
      <c r="C29" s="589"/>
      <c r="D29" s="410">
        <v>0</v>
      </c>
      <c r="E29" s="414" t="s">
        <v>377</v>
      </c>
      <c r="F29" s="410">
        <v>0</v>
      </c>
      <c r="G29" s="244">
        <v>0</v>
      </c>
      <c r="H29" s="410">
        <v>0</v>
      </c>
      <c r="I29" s="410">
        <v>0</v>
      </c>
      <c r="J29" s="234"/>
      <c r="K29" s="69"/>
      <c r="L29" s="71"/>
      <c r="M29" s="243" t="s">
        <v>845</v>
      </c>
      <c r="N29" s="243">
        <v>45</v>
      </c>
      <c r="O29" s="243">
        <v>20</v>
      </c>
      <c r="P29" s="243" t="s">
        <v>29</v>
      </c>
      <c r="Q29" s="243" t="s">
        <v>72</v>
      </c>
      <c r="R29" s="243" t="s">
        <v>754</v>
      </c>
      <c r="S29" s="243" t="s">
        <v>755</v>
      </c>
    </row>
    <row r="30" spans="1:19" s="40" customFormat="1" x14ac:dyDescent="0.2">
      <c r="A30" s="602"/>
      <c r="B30" s="602"/>
      <c r="C30" s="589"/>
      <c r="D30" s="410">
        <v>0</v>
      </c>
      <c r="E30" s="414" t="s">
        <v>377</v>
      </c>
      <c r="F30" s="410">
        <v>5</v>
      </c>
      <c r="G30" s="244">
        <v>0</v>
      </c>
      <c r="H30" s="410">
        <v>42.9</v>
      </c>
      <c r="I30" s="410">
        <v>69.599999999999994</v>
      </c>
      <c r="J30" s="234"/>
      <c r="K30" s="69"/>
      <c r="L30" s="71"/>
      <c r="M30" s="243" t="s">
        <v>846</v>
      </c>
      <c r="N30" s="243" t="e">
        <v>#N/A</v>
      </c>
      <c r="O30" s="243" t="e">
        <v>#N/A</v>
      </c>
      <c r="P30" s="243" t="s">
        <v>29</v>
      </c>
      <c r="Q30" s="243" t="s">
        <v>663</v>
      </c>
      <c r="R30" s="243" t="s">
        <v>734</v>
      </c>
      <c r="S30" s="243" t="s">
        <v>756</v>
      </c>
    </row>
    <row r="31" spans="1:19" s="40" customFormat="1" ht="25.5" x14ac:dyDescent="0.2">
      <c r="A31" s="602"/>
      <c r="B31" s="602"/>
      <c r="C31" s="589"/>
      <c r="D31" s="410">
        <v>0</v>
      </c>
      <c r="E31" s="414" t="s">
        <v>377</v>
      </c>
      <c r="F31" s="410">
        <v>3</v>
      </c>
      <c r="G31" s="244">
        <v>0</v>
      </c>
      <c r="H31" s="410">
        <v>6.2</v>
      </c>
      <c r="I31" s="410">
        <v>71.599999999999994</v>
      </c>
      <c r="J31" s="234"/>
      <c r="K31" s="69"/>
      <c r="L31" s="71"/>
      <c r="M31" s="243" t="s">
        <v>847</v>
      </c>
      <c r="N31" s="243">
        <v>44396322</v>
      </c>
      <c r="O31" s="243">
        <v>21406555</v>
      </c>
      <c r="P31" s="243" t="s">
        <v>62</v>
      </c>
      <c r="Q31" s="243" t="s">
        <v>671</v>
      </c>
      <c r="R31" s="243" t="s">
        <v>757</v>
      </c>
      <c r="S31" s="243" t="s">
        <v>758</v>
      </c>
    </row>
    <row r="32" spans="1:19" s="40" customFormat="1" ht="25.5" x14ac:dyDescent="0.2">
      <c r="A32" s="602"/>
      <c r="B32" s="602"/>
      <c r="C32" s="589"/>
      <c r="D32" s="410">
        <v>0</v>
      </c>
      <c r="E32" s="414" t="s">
        <v>377</v>
      </c>
      <c r="F32" s="410">
        <v>1</v>
      </c>
      <c r="G32" s="244">
        <v>0</v>
      </c>
      <c r="H32" s="410">
        <v>2.1</v>
      </c>
      <c r="I32" s="410">
        <v>23.2</v>
      </c>
      <c r="J32" s="234"/>
      <c r="K32" s="69"/>
      <c r="L32" s="71"/>
      <c r="M32" s="243" t="s">
        <v>848</v>
      </c>
      <c r="N32" s="243">
        <v>4917541</v>
      </c>
      <c r="O32" s="243">
        <v>7507722</v>
      </c>
      <c r="P32" s="243" t="s">
        <v>62</v>
      </c>
      <c r="Q32" s="243" t="s">
        <v>759</v>
      </c>
      <c r="R32" s="243" t="s">
        <v>760</v>
      </c>
      <c r="S32" s="243" t="s">
        <v>761</v>
      </c>
    </row>
    <row r="33" spans="1:19" s="40" customFormat="1" ht="25.5" x14ac:dyDescent="0.2">
      <c r="A33" s="602"/>
      <c r="B33" s="602"/>
      <c r="C33" s="589"/>
      <c r="D33" s="410">
        <v>0</v>
      </c>
      <c r="E33" s="414" t="s">
        <v>377</v>
      </c>
      <c r="F33" s="410">
        <v>1</v>
      </c>
      <c r="G33" s="244">
        <v>0</v>
      </c>
      <c r="H33" s="410">
        <v>2.2000000000000002</v>
      </c>
      <c r="I33" s="410">
        <v>25.1</v>
      </c>
      <c r="J33" s="234"/>
      <c r="K33" s="69"/>
      <c r="L33" s="71"/>
      <c r="M33" s="243" t="s">
        <v>849</v>
      </c>
      <c r="N33" s="243" t="e">
        <v>#N/A</v>
      </c>
      <c r="O33" s="243" t="e">
        <v>#N/A</v>
      </c>
      <c r="P33" s="243" t="s">
        <v>62</v>
      </c>
      <c r="Q33" s="243" t="s">
        <v>671</v>
      </c>
      <c r="R33" s="243" t="s">
        <v>762</v>
      </c>
      <c r="S33" s="243" t="s">
        <v>763</v>
      </c>
    </row>
    <row r="34" spans="1:19" s="40" customFormat="1" x14ac:dyDescent="0.2">
      <c r="A34" s="602"/>
      <c r="B34" s="602"/>
      <c r="C34" s="589"/>
      <c r="D34" s="410">
        <v>0</v>
      </c>
      <c r="E34" s="414" t="s">
        <v>377</v>
      </c>
      <c r="F34" s="410">
        <v>5</v>
      </c>
      <c r="G34" s="244">
        <v>0</v>
      </c>
      <c r="H34" s="410">
        <v>38.6</v>
      </c>
      <c r="I34" s="410">
        <v>66.3</v>
      </c>
      <c r="J34" s="234"/>
      <c r="K34" s="69"/>
      <c r="L34" s="71"/>
      <c r="M34" s="243" t="s">
        <v>850</v>
      </c>
      <c r="N34" s="243" t="e">
        <v>#N/A</v>
      </c>
      <c r="O34" s="243" t="e">
        <v>#N/A</v>
      </c>
      <c r="P34" s="243" t="s">
        <v>29</v>
      </c>
      <c r="Q34" s="243" t="s">
        <v>64</v>
      </c>
      <c r="R34" s="243" t="s">
        <v>764</v>
      </c>
      <c r="S34" s="243" t="s">
        <v>765</v>
      </c>
    </row>
    <row r="35" spans="1:19" s="40" customFormat="1" ht="25.5" x14ac:dyDescent="0.2">
      <c r="A35" s="602"/>
      <c r="B35" s="602"/>
      <c r="C35" s="589"/>
      <c r="D35" s="410">
        <v>0</v>
      </c>
      <c r="E35" s="414" t="s">
        <v>377</v>
      </c>
      <c r="F35" s="410">
        <v>0</v>
      </c>
      <c r="G35" s="244">
        <v>0</v>
      </c>
      <c r="H35" s="410">
        <v>0</v>
      </c>
      <c r="I35" s="410">
        <v>0</v>
      </c>
      <c r="J35" s="234"/>
      <c r="K35" s="69"/>
      <c r="L35" s="71"/>
      <c r="M35" s="243" t="s">
        <v>851</v>
      </c>
      <c r="N35" s="243">
        <v>44</v>
      </c>
      <c r="O35" s="243">
        <v>21</v>
      </c>
      <c r="P35" s="243" t="s">
        <v>62</v>
      </c>
      <c r="Q35" s="243" t="s">
        <v>671</v>
      </c>
      <c r="R35" s="243" t="s">
        <v>762</v>
      </c>
      <c r="S35" s="243" t="s">
        <v>763</v>
      </c>
    </row>
    <row r="36" spans="1:19" s="40" customFormat="1" ht="25.5" x14ac:dyDescent="0.2">
      <c r="A36" s="602"/>
      <c r="B36" s="602"/>
      <c r="C36" s="589"/>
      <c r="D36" s="410">
        <v>0</v>
      </c>
      <c r="E36" s="414" t="s">
        <v>377</v>
      </c>
      <c r="F36" s="410">
        <v>0</v>
      </c>
      <c r="G36" s="244">
        <v>0</v>
      </c>
      <c r="H36" s="410">
        <v>0</v>
      </c>
      <c r="I36" s="410">
        <v>0</v>
      </c>
      <c r="J36" s="234"/>
      <c r="K36" s="69"/>
      <c r="L36" s="71"/>
      <c r="M36" s="243" t="s">
        <v>852</v>
      </c>
      <c r="N36" s="243">
        <v>44.111400000000003</v>
      </c>
      <c r="O36" s="243">
        <v>20.593599999999999</v>
      </c>
      <c r="P36" s="243" t="s">
        <v>653</v>
      </c>
      <c r="Q36" s="243" t="s">
        <v>665</v>
      </c>
      <c r="R36" s="243" t="s">
        <v>740</v>
      </c>
      <c r="S36" s="243" t="s">
        <v>741</v>
      </c>
    </row>
    <row r="37" spans="1:19" s="40" customFormat="1" ht="25.5" x14ac:dyDescent="0.2">
      <c r="A37" s="602"/>
      <c r="B37" s="602"/>
      <c r="C37" s="589"/>
      <c r="D37" s="410">
        <v>0</v>
      </c>
      <c r="E37" s="414" t="s">
        <v>377</v>
      </c>
      <c r="F37" s="410">
        <v>0</v>
      </c>
      <c r="G37" s="244">
        <v>0</v>
      </c>
      <c r="H37" s="410">
        <v>0</v>
      </c>
      <c r="I37" s="410">
        <v>0</v>
      </c>
      <c r="J37" s="234"/>
      <c r="K37" s="69"/>
      <c r="L37" s="71"/>
      <c r="M37" s="243" t="s">
        <v>853</v>
      </c>
      <c r="N37" s="243">
        <v>45</v>
      </c>
      <c r="O37" s="243">
        <v>19</v>
      </c>
      <c r="P37" s="243" t="s">
        <v>29</v>
      </c>
      <c r="Q37" s="243" t="s">
        <v>55</v>
      </c>
      <c r="R37" s="243" t="s">
        <v>661</v>
      </c>
      <c r="S37" s="243" t="s">
        <v>766</v>
      </c>
    </row>
    <row r="38" spans="1:19" s="40" customFormat="1" x14ac:dyDescent="0.2">
      <c r="A38" s="602"/>
      <c r="B38" s="602"/>
      <c r="C38" s="589"/>
      <c r="D38" s="410">
        <v>0</v>
      </c>
      <c r="E38" s="414" t="s">
        <v>377</v>
      </c>
      <c r="F38" s="410">
        <v>12</v>
      </c>
      <c r="G38" s="244">
        <v>1</v>
      </c>
      <c r="H38" s="410">
        <v>106.7</v>
      </c>
      <c r="I38" s="410">
        <v>178.2</v>
      </c>
      <c r="J38" s="234"/>
      <c r="K38" s="69"/>
      <c r="L38" s="71"/>
      <c r="M38" s="243" t="s">
        <v>854</v>
      </c>
      <c r="N38" s="243">
        <v>45.841000000000001</v>
      </c>
      <c r="O38" s="243">
        <v>20.486799999999999</v>
      </c>
      <c r="P38" s="243" t="s">
        <v>29</v>
      </c>
      <c r="Q38" s="243" t="s">
        <v>72</v>
      </c>
      <c r="R38" s="243" t="s">
        <v>73</v>
      </c>
      <c r="S38" s="243" t="s">
        <v>73</v>
      </c>
    </row>
    <row r="39" spans="1:19" s="40" customFormat="1" x14ac:dyDescent="0.2">
      <c r="A39" s="602"/>
      <c r="B39" s="602"/>
      <c r="C39" s="589"/>
      <c r="D39" s="410">
        <v>0</v>
      </c>
      <c r="E39" s="414" t="s">
        <v>377</v>
      </c>
      <c r="F39" s="410">
        <v>4</v>
      </c>
      <c r="G39" s="244">
        <v>0</v>
      </c>
      <c r="H39" s="410">
        <v>20</v>
      </c>
      <c r="I39" s="410">
        <v>35.1</v>
      </c>
      <c r="J39" s="234"/>
      <c r="K39" s="69"/>
      <c r="L39" s="71"/>
      <c r="M39" s="243" t="s">
        <v>855</v>
      </c>
      <c r="N39" s="243">
        <v>45.016171999999997</v>
      </c>
      <c r="O39" s="243">
        <v>19.829031000000001</v>
      </c>
      <c r="P39" s="243" t="s">
        <v>29</v>
      </c>
      <c r="Q39" s="243" t="s">
        <v>38</v>
      </c>
      <c r="R39" s="243" t="s">
        <v>767</v>
      </c>
      <c r="S39" s="243" t="s">
        <v>768</v>
      </c>
    </row>
    <row r="40" spans="1:19" s="40" customFormat="1" x14ac:dyDescent="0.2">
      <c r="A40" s="602"/>
      <c r="B40" s="602"/>
      <c r="C40" s="589"/>
      <c r="D40" s="410">
        <v>0</v>
      </c>
      <c r="E40" s="414" t="s">
        <v>377</v>
      </c>
      <c r="F40" s="410">
        <v>0</v>
      </c>
      <c r="G40" s="244">
        <v>0</v>
      </c>
      <c r="H40" s="410">
        <v>0</v>
      </c>
      <c r="I40" s="410">
        <v>0</v>
      </c>
      <c r="J40" s="234"/>
      <c r="K40" s="69"/>
      <c r="L40" s="71"/>
      <c r="M40" s="243" t="s">
        <v>856</v>
      </c>
      <c r="N40" s="243">
        <v>45.19</v>
      </c>
      <c r="O40" s="243">
        <v>20.4697</v>
      </c>
      <c r="P40" s="243" t="s">
        <v>29</v>
      </c>
      <c r="Q40" s="243" t="s">
        <v>678</v>
      </c>
      <c r="R40" s="243" t="s">
        <v>30</v>
      </c>
      <c r="S40" s="243" t="s">
        <v>769</v>
      </c>
    </row>
    <row r="41" spans="1:19" s="40" customFormat="1" ht="25.5" x14ac:dyDescent="0.2">
      <c r="A41" s="602"/>
      <c r="B41" s="602"/>
      <c r="C41" s="589"/>
      <c r="D41" s="410">
        <v>0</v>
      </c>
      <c r="E41" s="414" t="s">
        <v>377</v>
      </c>
      <c r="F41" s="410">
        <v>11</v>
      </c>
      <c r="G41" s="244">
        <v>0</v>
      </c>
      <c r="H41" s="410">
        <v>98</v>
      </c>
      <c r="I41" s="410">
        <v>161.30000000000001</v>
      </c>
      <c r="J41" s="234"/>
      <c r="K41" s="69"/>
      <c r="L41" s="71"/>
      <c r="M41" s="243" t="s">
        <v>857</v>
      </c>
      <c r="N41" s="243">
        <v>43.188299999999998</v>
      </c>
      <c r="O41" s="243">
        <v>21.719000000000001</v>
      </c>
      <c r="P41" s="243" t="s">
        <v>62</v>
      </c>
      <c r="Q41" s="243" t="s">
        <v>770</v>
      </c>
      <c r="R41" s="243" t="s">
        <v>771</v>
      </c>
      <c r="S41" s="243" t="s">
        <v>771</v>
      </c>
    </row>
    <row r="42" spans="1:19" s="40" customFormat="1" x14ac:dyDescent="0.2">
      <c r="A42" s="602"/>
      <c r="B42" s="602"/>
      <c r="C42" s="589"/>
      <c r="D42" s="410">
        <v>0</v>
      </c>
      <c r="E42" s="414" t="s">
        <v>377</v>
      </c>
      <c r="F42" s="410">
        <v>20</v>
      </c>
      <c r="G42" s="244">
        <v>1</v>
      </c>
      <c r="H42" s="410">
        <v>0</v>
      </c>
      <c r="I42" s="410">
        <v>273.7</v>
      </c>
      <c r="J42" s="234"/>
      <c r="K42" s="69"/>
      <c r="L42" s="71"/>
      <c r="M42" s="243" t="s">
        <v>858</v>
      </c>
      <c r="N42" s="243">
        <v>44.983499999999999</v>
      </c>
      <c r="O42" s="243">
        <v>20.134499999999999</v>
      </c>
      <c r="P42" s="243" t="s">
        <v>29</v>
      </c>
      <c r="Q42" s="243" t="s">
        <v>38</v>
      </c>
      <c r="R42" s="243" t="s">
        <v>39</v>
      </c>
      <c r="S42" s="243" t="s">
        <v>772</v>
      </c>
    </row>
    <row r="43" spans="1:19" s="40" customFormat="1" x14ac:dyDescent="0.2">
      <c r="A43" s="602"/>
      <c r="B43" s="602"/>
      <c r="C43" s="589"/>
      <c r="D43" s="410">
        <v>0</v>
      </c>
      <c r="E43" s="414" t="s">
        <v>377</v>
      </c>
      <c r="F43" s="410">
        <v>3</v>
      </c>
      <c r="G43" s="244">
        <v>0</v>
      </c>
      <c r="H43" s="410">
        <v>31.1</v>
      </c>
      <c r="I43" s="410">
        <v>47.3</v>
      </c>
      <c r="J43" s="234"/>
      <c r="K43" s="69"/>
      <c r="L43" s="71"/>
      <c r="M43" s="243" t="s">
        <v>859</v>
      </c>
      <c r="N43" s="243">
        <v>45.934199999999997</v>
      </c>
      <c r="O43" s="243">
        <v>20.407</v>
      </c>
      <c r="P43" s="243" t="s">
        <v>29</v>
      </c>
      <c r="Q43" s="243" t="s">
        <v>72</v>
      </c>
      <c r="R43" s="243" t="s">
        <v>73</v>
      </c>
      <c r="S43" s="243" t="s">
        <v>773</v>
      </c>
    </row>
    <row r="44" spans="1:19" s="40" customFormat="1" ht="25.5" x14ac:dyDescent="0.2">
      <c r="A44" s="602"/>
      <c r="B44" s="602"/>
      <c r="C44" s="589"/>
      <c r="D44" s="410">
        <v>0</v>
      </c>
      <c r="E44" s="414" t="s">
        <v>377</v>
      </c>
      <c r="F44" s="410">
        <v>6</v>
      </c>
      <c r="G44" s="244">
        <v>0</v>
      </c>
      <c r="H44" s="410">
        <v>0</v>
      </c>
      <c r="I44" s="410">
        <v>91.6</v>
      </c>
      <c r="J44" s="234"/>
      <c r="K44" s="69"/>
      <c r="L44" s="71"/>
      <c r="M44" s="243" t="s">
        <v>860</v>
      </c>
      <c r="N44" s="243">
        <v>45.822600000000001</v>
      </c>
      <c r="O44" s="243">
        <v>20.601400000000002</v>
      </c>
      <c r="P44" s="243" t="s">
        <v>29</v>
      </c>
      <c r="Q44" s="243" t="s">
        <v>72</v>
      </c>
      <c r="R44" s="243" t="s">
        <v>73</v>
      </c>
      <c r="S44" s="243" t="s">
        <v>774</v>
      </c>
    </row>
    <row r="45" spans="1:19" s="40" customFormat="1" x14ac:dyDescent="0.2">
      <c r="A45" s="602"/>
      <c r="B45" s="602"/>
      <c r="C45" s="589"/>
      <c r="D45" s="410">
        <v>0</v>
      </c>
      <c r="E45" s="414" t="s">
        <v>377</v>
      </c>
      <c r="F45" s="410">
        <v>15</v>
      </c>
      <c r="G45" s="244">
        <v>1</v>
      </c>
      <c r="H45" s="410">
        <v>129.5</v>
      </c>
      <c r="I45" s="410">
        <v>216.9</v>
      </c>
      <c r="J45" s="234"/>
      <c r="K45" s="69"/>
      <c r="L45" s="71"/>
      <c r="M45" s="243" t="s">
        <v>861</v>
      </c>
      <c r="N45" s="243">
        <v>44.8705</v>
      </c>
      <c r="O45" s="243">
        <v>20.672999999999998</v>
      </c>
      <c r="P45" s="243" t="s">
        <v>29</v>
      </c>
      <c r="Q45" s="243" t="s">
        <v>64</v>
      </c>
      <c r="R45" s="243" t="s">
        <v>77</v>
      </c>
      <c r="S45" s="243" t="s">
        <v>77</v>
      </c>
    </row>
    <row r="46" spans="1:19" s="40" customFormat="1" x14ac:dyDescent="0.2">
      <c r="A46" s="602"/>
      <c r="B46" s="602"/>
      <c r="C46" s="589"/>
      <c r="D46" s="410">
        <v>0</v>
      </c>
      <c r="E46" s="414" t="s">
        <v>377</v>
      </c>
      <c r="F46" s="410">
        <v>0</v>
      </c>
      <c r="G46" s="244">
        <v>0</v>
      </c>
      <c r="H46" s="410">
        <v>0</v>
      </c>
      <c r="I46" s="410">
        <v>0</v>
      </c>
      <c r="J46" s="234"/>
      <c r="K46" s="69"/>
      <c r="L46" s="71"/>
      <c r="M46" s="243" t="s">
        <v>862</v>
      </c>
      <c r="N46" s="243">
        <v>45.938000000000002</v>
      </c>
      <c r="O46" s="243">
        <v>20.1401</v>
      </c>
      <c r="P46" s="243" t="s">
        <v>29</v>
      </c>
      <c r="Q46" s="243" t="s">
        <v>72</v>
      </c>
      <c r="R46" s="243" t="s">
        <v>775</v>
      </c>
      <c r="S46" s="243" t="s">
        <v>775</v>
      </c>
    </row>
    <row r="47" spans="1:19" s="40" customFormat="1" x14ac:dyDescent="0.2">
      <c r="A47" s="602"/>
      <c r="B47" s="602"/>
      <c r="C47" s="589"/>
      <c r="D47" s="410">
        <v>0</v>
      </c>
      <c r="E47" s="414" t="s">
        <v>377</v>
      </c>
      <c r="F47" s="410">
        <v>18</v>
      </c>
      <c r="G47" s="244">
        <v>1</v>
      </c>
      <c r="H47" s="410">
        <v>148.80000000000001</v>
      </c>
      <c r="I47" s="410">
        <v>227.5</v>
      </c>
      <c r="J47" s="234"/>
      <c r="K47" s="69"/>
      <c r="L47" s="71"/>
      <c r="M47" s="243" t="s">
        <v>863</v>
      </c>
      <c r="N47" s="243">
        <v>45.764000000000003</v>
      </c>
      <c r="O47" s="243">
        <v>19.747299999999999</v>
      </c>
      <c r="P47" s="243" t="s">
        <v>29</v>
      </c>
      <c r="Q47" s="243" t="s">
        <v>663</v>
      </c>
      <c r="R47" s="243" t="s">
        <v>734</v>
      </c>
      <c r="S47" s="243" t="s">
        <v>734</v>
      </c>
    </row>
    <row r="48" spans="1:19" s="40" customFormat="1" x14ac:dyDescent="0.2">
      <c r="A48" s="602"/>
      <c r="B48" s="602"/>
      <c r="C48" s="589"/>
      <c r="D48" s="410">
        <v>0</v>
      </c>
      <c r="E48" s="414" t="s">
        <v>377</v>
      </c>
      <c r="F48" s="410">
        <v>2</v>
      </c>
      <c r="G48" s="244">
        <v>0</v>
      </c>
      <c r="H48" s="410">
        <v>3.1</v>
      </c>
      <c r="I48" s="410">
        <v>34.9</v>
      </c>
      <c r="J48" s="234"/>
      <c r="K48" s="69"/>
      <c r="L48" s="71"/>
      <c r="M48" s="243" t="s">
        <v>864</v>
      </c>
      <c r="N48" s="243">
        <v>45.436799999999998</v>
      </c>
      <c r="O48" s="243">
        <v>19.9208</v>
      </c>
      <c r="P48" s="243" t="s">
        <v>29</v>
      </c>
      <c r="Q48" s="243" t="s">
        <v>55</v>
      </c>
      <c r="R48" s="243" t="s">
        <v>776</v>
      </c>
      <c r="S48" s="243" t="s">
        <v>776</v>
      </c>
    </row>
    <row r="49" spans="1:19" s="40" customFormat="1" ht="25.5" x14ac:dyDescent="0.2">
      <c r="A49" s="602"/>
      <c r="B49" s="602"/>
      <c r="C49" s="589"/>
      <c r="D49" s="410">
        <v>0</v>
      </c>
      <c r="E49" s="414" t="s">
        <v>377</v>
      </c>
      <c r="F49" s="410">
        <v>16</v>
      </c>
      <c r="G49" s="244">
        <v>1</v>
      </c>
      <c r="H49" s="410">
        <v>0</v>
      </c>
      <c r="I49" s="410">
        <v>218.8</v>
      </c>
      <c r="J49" s="234"/>
      <c r="K49" s="69"/>
      <c r="L49" s="71"/>
      <c r="M49" s="243" t="s">
        <v>865</v>
      </c>
      <c r="N49" s="243">
        <v>43.904116999999999</v>
      </c>
      <c r="O49" s="243">
        <v>15.840389999999999</v>
      </c>
      <c r="P49" s="243" t="s">
        <v>62</v>
      </c>
      <c r="Q49" s="243" t="s">
        <v>691</v>
      </c>
      <c r="R49" s="243" t="s">
        <v>694</v>
      </c>
      <c r="S49" s="243" t="s">
        <v>777</v>
      </c>
    </row>
    <row r="50" spans="1:19" s="40" customFormat="1" x14ac:dyDescent="0.2">
      <c r="A50" s="602"/>
      <c r="B50" s="602"/>
      <c r="C50" s="589"/>
      <c r="D50" s="410">
        <v>0</v>
      </c>
      <c r="E50" s="414" t="s">
        <v>377</v>
      </c>
      <c r="F50" s="410">
        <v>9</v>
      </c>
      <c r="G50" s="244">
        <v>0</v>
      </c>
      <c r="H50" s="410">
        <v>69.099999999999994</v>
      </c>
      <c r="I50" s="410">
        <v>117.7</v>
      </c>
      <c r="J50" s="234"/>
      <c r="K50" s="69"/>
      <c r="L50" s="71"/>
      <c r="M50" s="243" t="s">
        <v>866</v>
      </c>
      <c r="N50" s="243" t="e">
        <v>#N/A</v>
      </c>
      <c r="O50" s="243" t="e">
        <v>#N/A</v>
      </c>
      <c r="P50" s="243" t="s">
        <v>29</v>
      </c>
      <c r="Q50" s="243" t="s">
        <v>72</v>
      </c>
      <c r="R50" s="243" t="s">
        <v>754</v>
      </c>
      <c r="S50" s="243" t="s">
        <v>754</v>
      </c>
    </row>
    <row r="51" spans="1:19" s="40" customFormat="1" x14ac:dyDescent="0.2">
      <c r="A51" s="602"/>
      <c r="B51" s="602"/>
      <c r="C51" s="589"/>
      <c r="D51" s="410">
        <v>0</v>
      </c>
      <c r="E51" s="414" t="s">
        <v>377</v>
      </c>
      <c r="F51" s="410">
        <v>0</v>
      </c>
      <c r="G51" s="244">
        <v>0</v>
      </c>
      <c r="H51" s="410">
        <v>10.6</v>
      </c>
      <c r="I51" s="410">
        <v>14.5</v>
      </c>
      <c r="J51" s="234"/>
      <c r="K51" s="69"/>
      <c r="L51" s="71"/>
      <c r="M51" s="243" t="s">
        <v>867</v>
      </c>
      <c r="N51" s="243">
        <v>45.703099999999999</v>
      </c>
      <c r="O51" s="243">
        <v>20.086500000000001</v>
      </c>
      <c r="P51" s="243" t="s">
        <v>29</v>
      </c>
      <c r="Q51" s="243" t="s">
        <v>55</v>
      </c>
      <c r="R51" s="243" t="s">
        <v>737</v>
      </c>
      <c r="S51" s="243" t="s">
        <v>738</v>
      </c>
    </row>
    <row r="52" spans="1:19" s="40" customFormat="1" x14ac:dyDescent="0.2">
      <c r="A52" s="602"/>
      <c r="B52" s="602"/>
      <c r="C52" s="589"/>
      <c r="D52" s="410">
        <v>0</v>
      </c>
      <c r="E52" s="414" t="s">
        <v>377</v>
      </c>
      <c r="F52" s="410">
        <v>1</v>
      </c>
      <c r="G52" s="244">
        <v>0</v>
      </c>
      <c r="H52" s="410">
        <v>18.899999999999999</v>
      </c>
      <c r="I52" s="410">
        <v>25.8</v>
      </c>
      <c r="J52" s="234"/>
      <c r="K52" s="69"/>
      <c r="L52" s="71"/>
      <c r="M52" s="243" t="s">
        <v>868</v>
      </c>
      <c r="N52" s="243">
        <v>45.677500000000002</v>
      </c>
      <c r="O52" s="243">
        <v>19.9025</v>
      </c>
      <c r="P52" s="243" t="s">
        <v>29</v>
      </c>
      <c r="Q52" s="243" t="s">
        <v>55</v>
      </c>
      <c r="R52" s="243" t="s">
        <v>737</v>
      </c>
      <c r="S52" s="243" t="s">
        <v>737</v>
      </c>
    </row>
    <row r="53" spans="1:19" s="40" customFormat="1" x14ac:dyDescent="0.2">
      <c r="A53" s="602"/>
      <c r="B53" s="602"/>
      <c r="C53" s="589"/>
      <c r="D53" s="410">
        <v>0</v>
      </c>
      <c r="E53" s="414" t="s">
        <v>377</v>
      </c>
      <c r="F53" s="410">
        <v>9</v>
      </c>
      <c r="G53" s="244">
        <v>0</v>
      </c>
      <c r="H53" s="410">
        <v>90.5</v>
      </c>
      <c r="I53" s="410">
        <v>145.30000000000001</v>
      </c>
      <c r="J53" s="234"/>
      <c r="K53" s="69"/>
      <c r="L53" s="71"/>
      <c r="M53" s="243" t="s">
        <v>869</v>
      </c>
      <c r="N53" s="243">
        <v>45.606099999999998</v>
      </c>
      <c r="O53" s="243">
        <v>20.0062</v>
      </c>
      <c r="P53" s="243" t="s">
        <v>29</v>
      </c>
      <c r="Q53" s="243" t="s">
        <v>55</v>
      </c>
      <c r="R53" s="243" t="s">
        <v>737</v>
      </c>
      <c r="S53" s="243" t="s">
        <v>737</v>
      </c>
    </row>
    <row r="54" spans="1:19" s="40" customFormat="1" x14ac:dyDescent="0.2">
      <c r="A54" s="602"/>
      <c r="B54" s="602"/>
      <c r="C54" s="589"/>
      <c r="D54" s="410">
        <v>0</v>
      </c>
      <c r="E54" s="414" t="s">
        <v>377</v>
      </c>
      <c r="F54" s="410">
        <v>0</v>
      </c>
      <c r="G54" s="244">
        <v>0</v>
      </c>
      <c r="H54" s="410">
        <v>10.3</v>
      </c>
      <c r="I54" s="410">
        <v>14</v>
      </c>
      <c r="J54" s="234"/>
      <c r="K54" s="69"/>
      <c r="L54" s="71"/>
      <c r="M54" s="243" t="s">
        <v>870</v>
      </c>
      <c r="N54" s="243">
        <v>45.734900000000003</v>
      </c>
      <c r="O54" s="243">
        <v>19.822700000000001</v>
      </c>
      <c r="P54" s="243" t="s">
        <v>29</v>
      </c>
      <c r="Q54" s="243" t="s">
        <v>55</v>
      </c>
      <c r="R54" s="243" t="s">
        <v>737</v>
      </c>
      <c r="S54" s="243" t="s">
        <v>778</v>
      </c>
    </row>
    <row r="55" spans="1:19" s="40" customFormat="1" ht="25.5" x14ac:dyDescent="0.2">
      <c r="A55" s="602"/>
      <c r="B55" s="602"/>
      <c r="C55" s="589"/>
      <c r="D55" s="410">
        <v>0</v>
      </c>
      <c r="E55" s="414" t="s">
        <v>377</v>
      </c>
      <c r="F55" s="410">
        <v>0</v>
      </c>
      <c r="G55" s="244">
        <v>0</v>
      </c>
      <c r="H55" s="410">
        <v>0</v>
      </c>
      <c r="I55" s="410">
        <v>0</v>
      </c>
      <c r="J55" s="234"/>
      <c r="K55" s="69"/>
      <c r="L55" s="71"/>
      <c r="M55" s="243" t="s">
        <v>871</v>
      </c>
      <c r="N55" s="243">
        <v>43.803649999999998</v>
      </c>
      <c r="O55" s="243">
        <v>20.590624999999999</v>
      </c>
      <c r="P55" s="243" t="s">
        <v>653</v>
      </c>
      <c r="Q55" s="243" t="s">
        <v>684</v>
      </c>
      <c r="R55" s="243" t="s">
        <v>685</v>
      </c>
      <c r="S55" s="243" t="s">
        <v>779</v>
      </c>
    </row>
    <row r="56" spans="1:19" s="40" customFormat="1" x14ac:dyDescent="0.2">
      <c r="A56" s="602"/>
      <c r="B56" s="602"/>
      <c r="C56" s="589"/>
      <c r="D56" s="410">
        <v>0</v>
      </c>
      <c r="E56" s="414" t="s">
        <v>377</v>
      </c>
      <c r="F56" s="410">
        <v>3</v>
      </c>
      <c r="G56" s="244">
        <v>0</v>
      </c>
      <c r="H56" s="410">
        <v>29.5</v>
      </c>
      <c r="I56" s="410">
        <v>47.2</v>
      </c>
      <c r="J56" s="234"/>
      <c r="K56" s="69"/>
      <c r="L56" s="71"/>
      <c r="M56" s="243" t="s">
        <v>872</v>
      </c>
      <c r="N56" s="243">
        <v>45.365699999999997</v>
      </c>
      <c r="O56" s="243">
        <v>20.772300000000001</v>
      </c>
      <c r="P56" s="243" t="s">
        <v>29</v>
      </c>
      <c r="Q56" s="243" t="s">
        <v>678</v>
      </c>
      <c r="R56" s="243" t="s">
        <v>780</v>
      </c>
      <c r="S56" s="243" t="s">
        <v>780</v>
      </c>
    </row>
    <row r="57" spans="1:19" ht="12.75" customHeight="1" x14ac:dyDescent="0.2">
      <c r="A57" s="602"/>
      <c r="B57" s="602"/>
      <c r="C57" s="560" t="s">
        <v>293</v>
      </c>
      <c r="D57" s="95"/>
      <c r="E57" s="96"/>
      <c r="F57" s="96"/>
      <c r="G57" s="96"/>
      <c r="H57" s="96"/>
      <c r="I57" s="125"/>
      <c r="J57" s="97"/>
      <c r="K57" s="98"/>
      <c r="L57" s="99"/>
      <c r="M57" s="100"/>
      <c r="N57" s="97"/>
      <c r="O57" s="101"/>
      <c r="P57" s="98"/>
      <c r="Q57" s="98"/>
      <c r="R57" s="98"/>
      <c r="S57" s="99"/>
    </row>
    <row r="58" spans="1:19" x14ac:dyDescent="0.2">
      <c r="A58" s="602"/>
      <c r="B58" s="602"/>
      <c r="C58" s="561"/>
      <c r="D58" s="57"/>
      <c r="E58" s="231"/>
      <c r="F58" s="231"/>
      <c r="G58" s="231"/>
      <c r="H58" s="231"/>
      <c r="I58" s="124"/>
      <c r="J58" s="27"/>
      <c r="K58" s="25"/>
      <c r="L58" s="26"/>
      <c r="M58" s="73"/>
      <c r="N58" s="27"/>
      <c r="O58" s="24"/>
      <c r="P58" s="25"/>
      <c r="Q58" s="25"/>
      <c r="R58" s="25"/>
      <c r="S58" s="26"/>
    </row>
    <row r="59" spans="1:19" x14ac:dyDescent="0.2">
      <c r="A59" s="602"/>
      <c r="B59" s="602"/>
      <c r="C59" s="573"/>
      <c r="D59" s="102"/>
      <c r="E59" s="103"/>
      <c r="F59" s="103"/>
      <c r="G59" s="103"/>
      <c r="H59" s="103"/>
      <c r="I59" s="126"/>
      <c r="J59" s="104"/>
      <c r="K59" s="105"/>
      <c r="L59" s="106"/>
      <c r="M59" s="107"/>
      <c r="N59" s="104"/>
      <c r="O59" s="108"/>
      <c r="P59" s="105"/>
      <c r="Q59" s="105"/>
      <c r="R59" s="105"/>
      <c r="S59" s="106"/>
    </row>
    <row r="60" spans="1:19" x14ac:dyDescent="0.2">
      <c r="A60" s="602"/>
      <c r="B60" s="602"/>
      <c r="C60" s="578" t="s">
        <v>294</v>
      </c>
      <c r="D60" s="57"/>
      <c r="E60" s="231"/>
      <c r="F60" s="231"/>
      <c r="G60" s="231"/>
      <c r="H60" s="231"/>
      <c r="I60" s="124"/>
      <c r="J60" s="27"/>
      <c r="K60" s="25"/>
      <c r="L60" s="26"/>
      <c r="M60" s="73"/>
      <c r="N60" s="27"/>
      <c r="O60" s="24"/>
      <c r="P60" s="25"/>
      <c r="Q60" s="25"/>
      <c r="R60" s="25"/>
      <c r="S60" s="26"/>
    </row>
    <row r="61" spans="1:19" x14ac:dyDescent="0.2">
      <c r="A61" s="602"/>
      <c r="B61" s="602"/>
      <c r="C61" s="578"/>
      <c r="D61" s="57"/>
      <c r="E61" s="231"/>
      <c r="F61" s="419"/>
      <c r="G61" s="67"/>
      <c r="H61" s="419"/>
      <c r="I61" s="124"/>
      <c r="J61" s="27"/>
      <c r="K61" s="25"/>
      <c r="L61" s="26"/>
      <c r="M61" s="73"/>
      <c r="N61" s="27"/>
      <c r="O61" s="24"/>
      <c r="P61" s="25"/>
      <c r="Q61" s="25"/>
      <c r="R61" s="25"/>
      <c r="S61" s="26"/>
    </row>
    <row r="62" spans="1:19" x14ac:dyDescent="0.2">
      <c r="A62" s="602"/>
      <c r="B62" s="602"/>
      <c r="C62" s="579"/>
      <c r="D62" s="57"/>
      <c r="E62" s="231"/>
      <c r="F62" s="420"/>
      <c r="G62" s="67"/>
      <c r="H62" s="420"/>
      <c r="I62" s="124"/>
      <c r="J62" s="27"/>
      <c r="K62" s="25"/>
      <c r="L62" s="26"/>
      <c r="M62" s="73"/>
      <c r="N62" s="27"/>
      <c r="O62" s="24"/>
      <c r="P62" s="25"/>
      <c r="Q62" s="25"/>
      <c r="R62" s="25"/>
      <c r="S62" s="26"/>
    </row>
    <row r="63" spans="1:19" ht="25.5" x14ac:dyDescent="0.2">
      <c r="A63" s="602"/>
      <c r="B63" s="602"/>
      <c r="C63" s="230" t="s">
        <v>366</v>
      </c>
      <c r="D63" s="412">
        <v>0.08</v>
      </c>
      <c r="E63" s="246">
        <v>0</v>
      </c>
      <c r="F63" s="413">
        <v>258</v>
      </c>
      <c r="G63" s="246"/>
      <c r="H63" s="413">
        <v>1733.7999999999997</v>
      </c>
      <c r="I63" s="246">
        <v>3742.1000000000004</v>
      </c>
      <c r="J63" s="245" t="s">
        <v>364</v>
      </c>
      <c r="K63" s="25"/>
      <c r="L63" s="26"/>
      <c r="M63" s="73"/>
      <c r="N63" s="27"/>
      <c r="O63" s="24"/>
      <c r="P63" s="25"/>
      <c r="Q63" s="25"/>
      <c r="R63" s="25"/>
      <c r="S63" s="26"/>
    </row>
    <row r="64" spans="1:19" ht="26.25" thickBot="1" x14ac:dyDescent="0.3">
      <c r="A64" s="602"/>
      <c r="B64" s="602"/>
      <c r="C64" s="79" t="s">
        <v>209</v>
      </c>
      <c r="D64" s="409">
        <v>125.31868955849565</v>
      </c>
      <c r="E64" s="409" t="s">
        <v>392</v>
      </c>
      <c r="F64" s="409">
        <v>462.25938229297708</v>
      </c>
      <c r="G64" s="409">
        <v>21.14347883572637</v>
      </c>
      <c r="H64" s="409">
        <v>2327.3366325771053</v>
      </c>
      <c r="I64" s="621">
        <v>18041.791650332936</v>
      </c>
      <c r="J64" s="245" t="s">
        <v>364</v>
      </c>
      <c r="K64" s="29"/>
      <c r="L64" s="30"/>
      <c r="M64" s="74"/>
      <c r="N64" s="28"/>
      <c r="O64" s="31"/>
      <c r="P64" s="29"/>
      <c r="Q64" s="29"/>
      <c r="R64" s="29"/>
      <c r="S64" s="30"/>
    </row>
    <row r="65" spans="1:19" ht="25.5" x14ac:dyDescent="0.2">
      <c r="A65" s="594" t="s">
        <v>367</v>
      </c>
      <c r="B65" s="603" t="s">
        <v>368</v>
      </c>
      <c r="C65" s="567" t="s">
        <v>208</v>
      </c>
      <c r="D65" s="410">
        <v>0</v>
      </c>
      <c r="E65" s="414" t="s">
        <v>377</v>
      </c>
      <c r="F65" s="410">
        <v>0</v>
      </c>
      <c r="G65" s="244">
        <v>0</v>
      </c>
      <c r="H65" s="410">
        <v>0</v>
      </c>
      <c r="I65" s="410">
        <v>0</v>
      </c>
      <c r="J65" s="233"/>
      <c r="K65" s="83"/>
      <c r="L65" s="84"/>
      <c r="M65" s="243" t="s">
        <v>873</v>
      </c>
      <c r="N65" s="243" t="e">
        <v>#N/A</v>
      </c>
      <c r="O65" s="243" t="e">
        <v>#N/A</v>
      </c>
      <c r="P65" s="243" t="s">
        <v>26</v>
      </c>
      <c r="Q65" s="243" t="s">
        <v>27</v>
      </c>
      <c r="R65" s="243" t="s">
        <v>647</v>
      </c>
      <c r="S65" s="243" t="s">
        <v>781</v>
      </c>
    </row>
    <row r="66" spans="1:19" ht="25.5" x14ac:dyDescent="0.2">
      <c r="A66" s="561"/>
      <c r="B66" s="604"/>
      <c r="C66" s="568"/>
      <c r="D66" s="410">
        <v>0</v>
      </c>
      <c r="E66" s="414" t="s">
        <v>377</v>
      </c>
      <c r="F66" s="410">
        <v>0</v>
      </c>
      <c r="G66" s="244">
        <v>0</v>
      </c>
      <c r="H66" s="410">
        <v>0</v>
      </c>
      <c r="I66" s="410">
        <v>0</v>
      </c>
      <c r="J66" s="234"/>
      <c r="K66" s="69"/>
      <c r="L66" s="71"/>
      <c r="M66" s="243" t="s">
        <v>874</v>
      </c>
      <c r="N66" s="243">
        <v>44.6128</v>
      </c>
      <c r="O66" s="243">
        <v>20.555700000000002</v>
      </c>
      <c r="P66" s="243" t="s">
        <v>26</v>
      </c>
      <c r="Q66" s="243" t="s">
        <v>27</v>
      </c>
      <c r="R66" s="243" t="s">
        <v>647</v>
      </c>
      <c r="S66" s="243" t="s">
        <v>781</v>
      </c>
    </row>
    <row r="67" spans="1:19" x14ac:dyDescent="0.2">
      <c r="A67" s="561"/>
      <c r="B67" s="604"/>
      <c r="C67" s="568"/>
      <c r="D67" s="410">
        <v>0</v>
      </c>
      <c r="E67" s="414" t="s">
        <v>377</v>
      </c>
      <c r="F67" s="410">
        <v>19.79</v>
      </c>
      <c r="G67" s="244">
        <v>2</v>
      </c>
      <c r="H67" s="410">
        <v>38.1</v>
      </c>
      <c r="I67" s="410">
        <v>83.7</v>
      </c>
      <c r="J67" s="234"/>
      <c r="K67" s="69"/>
      <c r="L67" s="71"/>
      <c r="M67" s="243" t="s">
        <v>875</v>
      </c>
      <c r="N67" s="243">
        <v>444315</v>
      </c>
      <c r="O67" s="243">
        <v>201020</v>
      </c>
      <c r="P67" s="243" t="s">
        <v>26</v>
      </c>
      <c r="Q67" s="243" t="s">
        <v>27</v>
      </c>
      <c r="R67" s="243" t="s">
        <v>782</v>
      </c>
      <c r="S67" s="243" t="s">
        <v>783</v>
      </c>
    </row>
    <row r="68" spans="1:19" x14ac:dyDescent="0.2">
      <c r="A68" s="561"/>
      <c r="B68" s="604"/>
      <c r="C68" s="568"/>
      <c r="D68" s="410">
        <v>0</v>
      </c>
      <c r="E68" s="414" t="s">
        <v>377</v>
      </c>
      <c r="F68" s="410">
        <v>4.32</v>
      </c>
      <c r="G68" s="244">
        <v>0</v>
      </c>
      <c r="H68" s="410">
        <v>0</v>
      </c>
      <c r="I68" s="410">
        <v>34.6</v>
      </c>
      <c r="J68" s="234"/>
      <c r="K68" s="69"/>
      <c r="L68" s="71"/>
      <c r="M68" s="243" t="s">
        <v>876</v>
      </c>
      <c r="N68" s="243">
        <v>45.703099999999999</v>
      </c>
      <c r="O68" s="243">
        <v>20.086500000000001</v>
      </c>
      <c r="P68" s="243" t="s">
        <v>29</v>
      </c>
      <c r="Q68" s="243" t="s">
        <v>55</v>
      </c>
      <c r="R68" s="243" t="s">
        <v>737</v>
      </c>
      <c r="S68" s="243" t="s">
        <v>738</v>
      </c>
    </row>
    <row r="69" spans="1:19" x14ac:dyDescent="0.2">
      <c r="A69" s="561"/>
      <c r="B69" s="604"/>
      <c r="C69" s="568"/>
      <c r="D69" s="410">
        <v>0</v>
      </c>
      <c r="E69" s="414" t="s">
        <v>377</v>
      </c>
      <c r="F69" s="410">
        <v>1.79</v>
      </c>
      <c r="G69" s="244">
        <v>0</v>
      </c>
      <c r="H69" s="410">
        <v>0</v>
      </c>
      <c r="I69" s="410">
        <v>50.4</v>
      </c>
      <c r="J69" s="234"/>
      <c r="K69" s="69"/>
      <c r="L69" s="71"/>
      <c r="M69" s="243" t="s">
        <v>877</v>
      </c>
      <c r="N69" s="243">
        <v>45.622599999999998</v>
      </c>
      <c r="O69" s="243">
        <v>20.036300000000001</v>
      </c>
      <c r="P69" s="243" t="s">
        <v>29</v>
      </c>
      <c r="Q69" s="243" t="s">
        <v>55</v>
      </c>
      <c r="R69" s="243" t="s">
        <v>737</v>
      </c>
      <c r="S69" s="243" t="s">
        <v>737</v>
      </c>
    </row>
    <row r="70" spans="1:19" x14ac:dyDescent="0.2">
      <c r="A70" s="561"/>
      <c r="B70" s="604"/>
      <c r="C70" s="568"/>
      <c r="D70" s="410">
        <v>0</v>
      </c>
      <c r="E70" s="414" t="s">
        <v>377</v>
      </c>
      <c r="F70" s="410">
        <v>0.65</v>
      </c>
      <c r="G70" s="244">
        <v>0</v>
      </c>
      <c r="H70" s="410">
        <v>0</v>
      </c>
      <c r="I70" s="410">
        <v>18.3</v>
      </c>
      <c r="J70" s="234"/>
      <c r="K70" s="69"/>
      <c r="L70" s="71"/>
      <c r="M70" s="243" t="s">
        <v>878</v>
      </c>
      <c r="N70" s="243">
        <v>0</v>
      </c>
      <c r="O70" s="243">
        <v>0</v>
      </c>
      <c r="P70" s="243" t="s">
        <v>29</v>
      </c>
      <c r="Q70" s="243" t="s">
        <v>55</v>
      </c>
      <c r="R70" s="243" t="s">
        <v>737</v>
      </c>
      <c r="S70" s="243" t="s">
        <v>737</v>
      </c>
    </row>
    <row r="71" spans="1:19" x14ac:dyDescent="0.2">
      <c r="A71" s="561"/>
      <c r="B71" s="604"/>
      <c r="C71" s="568"/>
      <c r="D71" s="410">
        <v>0</v>
      </c>
      <c r="E71" s="414" t="s">
        <v>377</v>
      </c>
      <c r="F71" s="410">
        <v>11.23</v>
      </c>
      <c r="G71" s="244">
        <v>1</v>
      </c>
      <c r="H71" s="410">
        <v>21.6</v>
      </c>
      <c r="I71" s="410">
        <v>47.5</v>
      </c>
      <c r="J71" s="234"/>
      <c r="K71" s="69"/>
      <c r="L71" s="71"/>
      <c r="M71" s="243" t="s">
        <v>879</v>
      </c>
      <c r="N71" s="243">
        <v>45.248899999999999</v>
      </c>
      <c r="O71" s="243">
        <v>20.964500000000001</v>
      </c>
      <c r="P71" s="243" t="s">
        <v>29</v>
      </c>
      <c r="Q71" s="243" t="s">
        <v>64</v>
      </c>
      <c r="R71" s="243" t="s">
        <v>784</v>
      </c>
      <c r="S71" s="243" t="s">
        <v>785</v>
      </c>
    </row>
    <row r="72" spans="1:19" x14ac:dyDescent="0.2">
      <c r="A72" s="561"/>
      <c r="B72" s="604"/>
      <c r="C72" s="568"/>
      <c r="D72" s="410">
        <v>0</v>
      </c>
      <c r="E72" s="414" t="s">
        <v>377</v>
      </c>
      <c r="F72" s="410">
        <v>5.2</v>
      </c>
      <c r="G72" s="244">
        <v>0</v>
      </c>
      <c r="H72" s="410">
        <v>91.8</v>
      </c>
      <c r="I72" s="410">
        <v>146.9</v>
      </c>
      <c r="J72" s="234"/>
      <c r="K72" s="69"/>
      <c r="L72" s="71"/>
      <c r="M72" s="243" t="s">
        <v>880</v>
      </c>
      <c r="N72" s="243">
        <v>45.371499999999997</v>
      </c>
      <c r="O72" s="243">
        <v>19.790700000000001</v>
      </c>
      <c r="P72" s="243" t="s">
        <v>29</v>
      </c>
      <c r="Q72" s="243" t="s">
        <v>55</v>
      </c>
      <c r="R72" s="243" t="s">
        <v>661</v>
      </c>
      <c r="S72" s="243" t="s">
        <v>766</v>
      </c>
    </row>
    <row r="73" spans="1:19" ht="25.5" x14ac:dyDescent="0.2">
      <c r="A73" s="561"/>
      <c r="B73" s="604"/>
      <c r="C73" s="568"/>
      <c r="D73" s="410">
        <v>0</v>
      </c>
      <c r="E73" s="414" t="s">
        <v>377</v>
      </c>
      <c r="F73" s="410">
        <v>0</v>
      </c>
      <c r="G73" s="244">
        <v>0</v>
      </c>
      <c r="H73" s="410">
        <v>0</v>
      </c>
      <c r="I73" s="410">
        <v>0</v>
      </c>
      <c r="J73" s="234"/>
      <c r="K73" s="69"/>
      <c r="L73" s="71"/>
      <c r="M73" s="243" t="s">
        <v>881</v>
      </c>
      <c r="N73" s="243">
        <v>45.25</v>
      </c>
      <c r="O73" s="243">
        <v>19.52</v>
      </c>
      <c r="P73" s="243" t="s">
        <v>29</v>
      </c>
      <c r="Q73" s="243" t="s">
        <v>55</v>
      </c>
      <c r="R73" s="243" t="s">
        <v>776</v>
      </c>
      <c r="S73" s="243" t="s">
        <v>776</v>
      </c>
    </row>
    <row r="74" spans="1:19" ht="25.5" x14ac:dyDescent="0.2">
      <c r="A74" s="561"/>
      <c r="B74" s="604"/>
      <c r="C74" s="568"/>
      <c r="D74" s="410">
        <v>0</v>
      </c>
      <c r="E74" s="414" t="s">
        <v>377</v>
      </c>
      <c r="F74" s="410">
        <v>18.72</v>
      </c>
      <c r="G74" s="244">
        <v>2</v>
      </c>
      <c r="H74" s="410">
        <v>36</v>
      </c>
      <c r="I74" s="410">
        <v>79.2</v>
      </c>
      <c r="J74" s="234"/>
      <c r="K74" s="69"/>
      <c r="L74" s="71"/>
      <c r="M74" s="243" t="s">
        <v>882</v>
      </c>
      <c r="N74" s="243">
        <v>44.436199999999999</v>
      </c>
      <c r="O74" s="243">
        <v>20.739599999999999</v>
      </c>
      <c r="P74" s="243" t="s">
        <v>26</v>
      </c>
      <c r="Q74" s="243" t="s">
        <v>27</v>
      </c>
      <c r="R74" s="243" t="s">
        <v>786</v>
      </c>
      <c r="S74" s="243" t="s">
        <v>787</v>
      </c>
    </row>
    <row r="75" spans="1:19" x14ac:dyDescent="0.2">
      <c r="A75" s="561"/>
      <c r="B75" s="604"/>
      <c r="C75" s="568"/>
      <c r="D75" s="410">
        <v>0</v>
      </c>
      <c r="E75" s="414" t="s">
        <v>377</v>
      </c>
      <c r="F75" s="410">
        <v>9.0500000000000007</v>
      </c>
      <c r="G75" s="244">
        <v>1</v>
      </c>
      <c r="H75" s="410">
        <v>17.399999999999999</v>
      </c>
      <c r="I75" s="410">
        <v>38.299999999999997</v>
      </c>
      <c r="J75" s="234"/>
      <c r="K75" s="69"/>
      <c r="L75" s="71"/>
      <c r="M75" s="243" t="s">
        <v>883</v>
      </c>
      <c r="N75" s="243">
        <v>46.069800000000001</v>
      </c>
      <c r="O75" s="243">
        <v>19.918500000000002</v>
      </c>
      <c r="P75" s="243" t="s">
        <v>29</v>
      </c>
      <c r="Q75" s="243" t="s">
        <v>72</v>
      </c>
      <c r="R75" s="243" t="s">
        <v>788</v>
      </c>
      <c r="S75" s="243" t="s">
        <v>789</v>
      </c>
    </row>
    <row r="76" spans="1:19" x14ac:dyDescent="0.2">
      <c r="A76" s="561"/>
      <c r="B76" s="604"/>
      <c r="C76" s="568"/>
      <c r="D76" s="410">
        <v>0</v>
      </c>
      <c r="E76" s="414" t="s">
        <v>377</v>
      </c>
      <c r="F76" s="410">
        <v>1.1599999999999999</v>
      </c>
      <c r="G76" s="244">
        <v>0</v>
      </c>
      <c r="H76" s="410">
        <v>20.399999999999999</v>
      </c>
      <c r="I76" s="410">
        <v>32.6</v>
      </c>
      <c r="J76" s="234"/>
      <c r="K76" s="69"/>
      <c r="L76" s="71"/>
      <c r="M76" s="243" t="s">
        <v>884</v>
      </c>
      <c r="N76" s="243">
        <v>45</v>
      </c>
      <c r="O76" s="243">
        <v>20</v>
      </c>
      <c r="P76" s="243" t="s">
        <v>29</v>
      </c>
      <c r="Q76" s="243" t="s">
        <v>64</v>
      </c>
      <c r="R76" s="243" t="s">
        <v>77</v>
      </c>
      <c r="S76" s="243" t="s">
        <v>790</v>
      </c>
    </row>
    <row r="77" spans="1:19" ht="25.5" x14ac:dyDescent="0.2">
      <c r="A77" s="561"/>
      <c r="B77" s="604"/>
      <c r="C77" s="568"/>
      <c r="D77" s="410">
        <v>0</v>
      </c>
      <c r="E77" s="414" t="s">
        <v>377</v>
      </c>
      <c r="F77" s="410">
        <v>1.02</v>
      </c>
      <c r="G77" s="244">
        <v>0</v>
      </c>
      <c r="H77" s="410">
        <v>18</v>
      </c>
      <c r="I77" s="410">
        <v>28.8</v>
      </c>
      <c r="J77" s="234"/>
      <c r="K77" s="69"/>
      <c r="L77" s="71"/>
      <c r="M77" s="243" t="s">
        <v>885</v>
      </c>
      <c r="N77" s="243">
        <v>44.399486000000003</v>
      </c>
      <c r="O77" s="243">
        <v>20.663906000000001</v>
      </c>
      <c r="P77" s="243" t="s">
        <v>26</v>
      </c>
      <c r="Q77" s="243" t="s">
        <v>27</v>
      </c>
      <c r="R77" s="243" t="s">
        <v>786</v>
      </c>
      <c r="S77" s="243" t="s">
        <v>791</v>
      </c>
    </row>
    <row r="78" spans="1:19" x14ac:dyDescent="0.2">
      <c r="A78" s="561"/>
      <c r="B78" s="604"/>
      <c r="C78" s="568"/>
      <c r="D78" s="410">
        <v>0</v>
      </c>
      <c r="E78" s="414" t="s">
        <v>377</v>
      </c>
      <c r="F78" s="410">
        <v>57.2</v>
      </c>
      <c r="G78" s="244">
        <v>5</v>
      </c>
      <c r="H78" s="410">
        <v>110</v>
      </c>
      <c r="I78" s="410">
        <v>242</v>
      </c>
      <c r="J78" s="234"/>
      <c r="K78" s="69"/>
      <c r="L78" s="71"/>
      <c r="M78" s="243" t="s">
        <v>886</v>
      </c>
      <c r="N78" s="243">
        <v>45.665799999999997</v>
      </c>
      <c r="O78" s="243">
        <v>19.688300000000002</v>
      </c>
      <c r="P78" s="243" t="s">
        <v>29</v>
      </c>
      <c r="Q78" s="243" t="s">
        <v>663</v>
      </c>
      <c r="R78" s="243" t="s">
        <v>792</v>
      </c>
      <c r="S78" s="243" t="s">
        <v>792</v>
      </c>
    </row>
    <row r="79" spans="1:19" ht="25.5" x14ac:dyDescent="0.2">
      <c r="A79" s="561"/>
      <c r="B79" s="604"/>
      <c r="C79" s="568"/>
      <c r="D79" s="410">
        <v>0</v>
      </c>
      <c r="E79" s="414" t="s">
        <v>377</v>
      </c>
      <c r="F79" s="410">
        <v>1.28</v>
      </c>
      <c r="G79" s="244">
        <v>0</v>
      </c>
      <c r="H79" s="410">
        <v>22.4</v>
      </c>
      <c r="I79" s="410">
        <v>36</v>
      </c>
      <c r="J79" s="234"/>
      <c r="K79" s="69"/>
      <c r="L79" s="71"/>
      <c r="M79" s="243" t="s">
        <v>887</v>
      </c>
      <c r="N79" s="243">
        <v>45.812800000000003</v>
      </c>
      <c r="O79" s="243">
        <v>19.629000000000001</v>
      </c>
      <c r="P79" s="243" t="s">
        <v>29</v>
      </c>
      <c r="Q79" s="243" t="s">
        <v>663</v>
      </c>
      <c r="R79" s="243" t="s">
        <v>734</v>
      </c>
      <c r="S79" s="243" t="s">
        <v>734</v>
      </c>
    </row>
    <row r="80" spans="1:19" ht="25.5" x14ac:dyDescent="0.2">
      <c r="A80" s="561"/>
      <c r="B80" s="604"/>
      <c r="C80" s="568"/>
      <c r="D80" s="410">
        <v>0</v>
      </c>
      <c r="E80" s="414" t="s">
        <v>377</v>
      </c>
      <c r="F80" s="410">
        <v>1.7</v>
      </c>
      <c r="G80" s="244">
        <v>0</v>
      </c>
      <c r="H80" s="410">
        <v>30</v>
      </c>
      <c r="I80" s="410">
        <v>48</v>
      </c>
      <c r="J80" s="234"/>
      <c r="K80" s="69"/>
      <c r="L80" s="71"/>
      <c r="M80" s="243" t="s">
        <v>888</v>
      </c>
      <c r="N80" s="243">
        <v>45.812800000000003</v>
      </c>
      <c r="O80" s="243">
        <v>19.629000000000001</v>
      </c>
      <c r="P80" s="243" t="s">
        <v>29</v>
      </c>
      <c r="Q80" s="243" t="s">
        <v>663</v>
      </c>
      <c r="R80" s="243" t="s">
        <v>734</v>
      </c>
      <c r="S80" s="243" t="s">
        <v>734</v>
      </c>
    </row>
    <row r="81" spans="1:19" ht="25.5" x14ac:dyDescent="0.2">
      <c r="A81" s="561"/>
      <c r="B81" s="604"/>
      <c r="C81" s="568"/>
      <c r="D81" s="410">
        <v>0.06</v>
      </c>
      <c r="E81" s="414" t="s">
        <v>377</v>
      </c>
      <c r="F81" s="410">
        <v>4.4000000000000004</v>
      </c>
      <c r="G81" s="244">
        <v>0</v>
      </c>
      <c r="H81" s="410">
        <v>6.9</v>
      </c>
      <c r="I81" s="410">
        <v>14</v>
      </c>
      <c r="J81" s="234"/>
      <c r="K81" s="69"/>
      <c r="L81" s="71"/>
      <c r="M81" s="243" t="s">
        <v>889</v>
      </c>
      <c r="N81" s="243">
        <v>0</v>
      </c>
      <c r="O81" s="243">
        <v>0</v>
      </c>
      <c r="P81" s="243" t="s">
        <v>29</v>
      </c>
      <c r="Q81" s="243" t="s">
        <v>678</v>
      </c>
      <c r="R81" s="243" t="s">
        <v>793</v>
      </c>
      <c r="S81" s="243" t="s">
        <v>794</v>
      </c>
    </row>
    <row r="82" spans="1:19" ht="25.5" x14ac:dyDescent="0.2">
      <c r="A82" s="561"/>
      <c r="B82" s="604"/>
      <c r="C82" s="568"/>
      <c r="D82" s="410">
        <v>0.03</v>
      </c>
      <c r="E82" s="414" t="s">
        <v>377</v>
      </c>
      <c r="F82" s="410">
        <v>2.04</v>
      </c>
      <c r="G82" s="244">
        <v>0</v>
      </c>
      <c r="H82" s="410">
        <v>3.2</v>
      </c>
      <c r="I82" s="410">
        <v>6.5</v>
      </c>
      <c r="J82" s="234"/>
      <c r="K82" s="69"/>
      <c r="L82" s="71"/>
      <c r="M82" s="243" t="s">
        <v>890</v>
      </c>
      <c r="N82" s="243">
        <v>45.518900000000002</v>
      </c>
      <c r="O82" s="243">
        <v>20.3156</v>
      </c>
      <c r="P82" s="243" t="s">
        <v>29</v>
      </c>
      <c r="Q82" s="243" t="s">
        <v>678</v>
      </c>
      <c r="R82" s="243" t="s">
        <v>30</v>
      </c>
      <c r="S82" s="243" t="s">
        <v>795</v>
      </c>
    </row>
    <row r="83" spans="1:19" ht="25.5" x14ac:dyDescent="0.2">
      <c r="A83" s="561"/>
      <c r="B83" s="604"/>
      <c r="C83" s="568"/>
      <c r="D83" s="410">
        <v>0</v>
      </c>
      <c r="E83" s="414" t="s">
        <v>377</v>
      </c>
      <c r="F83" s="410">
        <v>14.71</v>
      </c>
      <c r="G83" s="244">
        <v>1</v>
      </c>
      <c r="H83" s="410">
        <v>23</v>
      </c>
      <c r="I83" s="410">
        <v>46.9</v>
      </c>
      <c r="J83" s="234"/>
      <c r="K83" s="69"/>
      <c r="L83" s="71"/>
      <c r="M83" s="243" t="s">
        <v>891</v>
      </c>
      <c r="N83" s="243">
        <v>44</v>
      </c>
      <c r="O83" s="243">
        <v>21</v>
      </c>
      <c r="P83" s="243" t="s">
        <v>653</v>
      </c>
      <c r="Q83" s="243" t="s">
        <v>669</v>
      </c>
      <c r="R83" s="243" t="s">
        <v>681</v>
      </c>
      <c r="S83" s="243" t="s">
        <v>796</v>
      </c>
    </row>
    <row r="84" spans="1:19" ht="25.5" x14ac:dyDescent="0.2">
      <c r="A84" s="561"/>
      <c r="B84" s="604"/>
      <c r="C84" s="568"/>
      <c r="D84" s="410">
        <v>0</v>
      </c>
      <c r="E84" s="414" t="s">
        <v>377</v>
      </c>
      <c r="F84" s="410">
        <v>7.04</v>
      </c>
      <c r="G84" s="244">
        <v>1</v>
      </c>
      <c r="H84" s="410">
        <v>11</v>
      </c>
      <c r="I84" s="410">
        <v>22.4</v>
      </c>
      <c r="J84" s="234"/>
      <c r="K84" s="69"/>
      <c r="L84" s="71"/>
      <c r="M84" s="243" t="s">
        <v>892</v>
      </c>
      <c r="N84" s="243">
        <v>44.237499999999997</v>
      </c>
      <c r="O84" s="243">
        <v>21.1051</v>
      </c>
      <c r="P84" s="243" t="s">
        <v>62</v>
      </c>
      <c r="Q84" s="243" t="s">
        <v>759</v>
      </c>
      <c r="R84" s="243" t="s">
        <v>760</v>
      </c>
      <c r="S84" s="243" t="s">
        <v>797</v>
      </c>
    </row>
    <row r="85" spans="1:19" ht="25.5" x14ac:dyDescent="0.2">
      <c r="A85" s="561"/>
      <c r="B85" s="604"/>
      <c r="C85" s="568"/>
      <c r="D85" s="410">
        <v>0</v>
      </c>
      <c r="E85" s="414" t="s">
        <v>377</v>
      </c>
      <c r="F85" s="410">
        <v>6.71</v>
      </c>
      <c r="G85" s="244">
        <v>1</v>
      </c>
      <c r="H85" s="410">
        <v>10.5</v>
      </c>
      <c r="I85" s="410">
        <v>21.4</v>
      </c>
      <c r="J85" s="234"/>
      <c r="K85" s="69"/>
      <c r="L85" s="71"/>
      <c r="M85" s="243" t="s">
        <v>893</v>
      </c>
      <c r="N85" s="243">
        <v>44</v>
      </c>
      <c r="O85" s="243">
        <v>21</v>
      </c>
      <c r="P85" s="243" t="s">
        <v>62</v>
      </c>
      <c r="Q85" s="243" t="s">
        <v>759</v>
      </c>
      <c r="R85" s="243" t="s">
        <v>760</v>
      </c>
      <c r="S85" s="243" t="s">
        <v>798</v>
      </c>
    </row>
    <row r="86" spans="1:19" ht="25.5" x14ac:dyDescent="0.2">
      <c r="A86" s="561"/>
      <c r="B86" s="604"/>
      <c r="C86" s="568"/>
      <c r="D86" s="410">
        <v>0</v>
      </c>
      <c r="E86" s="414" t="s">
        <v>377</v>
      </c>
      <c r="F86" s="410">
        <v>1.19</v>
      </c>
      <c r="G86" s="244">
        <v>0</v>
      </c>
      <c r="H86" s="410">
        <v>21</v>
      </c>
      <c r="I86" s="410">
        <v>33.6</v>
      </c>
      <c r="J86" s="234"/>
      <c r="K86" s="69"/>
      <c r="L86" s="71"/>
      <c r="M86" s="243" t="s">
        <v>894</v>
      </c>
      <c r="N86" s="243">
        <v>44.530900000000003</v>
      </c>
      <c r="O86" s="243">
        <v>20.877700000000001</v>
      </c>
      <c r="P86" s="243" t="s">
        <v>62</v>
      </c>
      <c r="Q86" s="243" t="s">
        <v>759</v>
      </c>
      <c r="R86" s="243" t="s">
        <v>799</v>
      </c>
      <c r="S86" s="243" t="s">
        <v>800</v>
      </c>
    </row>
    <row r="87" spans="1:19" x14ac:dyDescent="0.2">
      <c r="A87" s="561"/>
      <c r="B87" s="604"/>
      <c r="C87" s="568"/>
      <c r="D87" s="410">
        <v>0</v>
      </c>
      <c r="E87" s="414" t="s">
        <v>377</v>
      </c>
      <c r="F87" s="410">
        <v>2.17</v>
      </c>
      <c r="G87" s="244">
        <v>0</v>
      </c>
      <c r="H87" s="410">
        <v>38.299999999999997</v>
      </c>
      <c r="I87" s="410">
        <v>61.3</v>
      </c>
      <c r="J87" s="234"/>
      <c r="K87" s="69"/>
      <c r="L87" s="71"/>
      <c r="M87" s="243" t="s">
        <v>895</v>
      </c>
      <c r="N87" s="243">
        <v>45.612299999999998</v>
      </c>
      <c r="O87" s="243">
        <v>19.369</v>
      </c>
      <c r="P87" s="243" t="s">
        <v>29</v>
      </c>
      <c r="Q87" s="243" t="s">
        <v>43</v>
      </c>
      <c r="R87" s="243" t="s">
        <v>801</v>
      </c>
      <c r="S87" s="243" t="s">
        <v>802</v>
      </c>
    </row>
    <row r="88" spans="1:19" ht="25.5" x14ac:dyDescent="0.2">
      <c r="A88" s="561"/>
      <c r="B88" s="604"/>
      <c r="C88" s="568"/>
      <c r="D88" s="410">
        <v>0</v>
      </c>
      <c r="E88" s="414" t="s">
        <v>377</v>
      </c>
      <c r="F88" s="410">
        <v>2.97</v>
      </c>
      <c r="G88" s="244">
        <v>0</v>
      </c>
      <c r="H88" s="410">
        <v>4.5999999999999996</v>
      </c>
      <c r="I88" s="410">
        <v>9.5</v>
      </c>
      <c r="J88" s="234"/>
      <c r="K88" s="69"/>
      <c r="L88" s="71"/>
      <c r="M88" s="243" t="s">
        <v>896</v>
      </c>
      <c r="N88" s="243">
        <v>44.622300000000003</v>
      </c>
      <c r="O88" s="243">
        <v>21.185500000000001</v>
      </c>
      <c r="P88" s="243" t="s">
        <v>62</v>
      </c>
      <c r="Q88" s="243" t="s">
        <v>671</v>
      </c>
      <c r="R88" s="243" t="s">
        <v>803</v>
      </c>
      <c r="S88" s="243" t="s">
        <v>803</v>
      </c>
    </row>
    <row r="89" spans="1:19" ht="25.5" x14ac:dyDescent="0.2">
      <c r="A89" s="561"/>
      <c r="B89" s="604"/>
      <c r="C89" s="568"/>
      <c r="D89" s="410">
        <v>0</v>
      </c>
      <c r="E89" s="414" t="s">
        <v>377</v>
      </c>
      <c r="F89" s="410">
        <v>4.3099999999999996</v>
      </c>
      <c r="G89" s="244">
        <v>0</v>
      </c>
      <c r="H89" s="410">
        <v>76</v>
      </c>
      <c r="I89" s="410">
        <v>121.6</v>
      </c>
      <c r="J89" s="234"/>
      <c r="K89" s="69"/>
      <c r="L89" s="71"/>
      <c r="M89" s="243" t="s">
        <v>897</v>
      </c>
      <c r="N89" s="243">
        <v>43.997199999999999</v>
      </c>
      <c r="O89" s="243">
        <v>21.288799999999998</v>
      </c>
      <c r="P89" s="243" t="s">
        <v>653</v>
      </c>
      <c r="Q89" s="243" t="s">
        <v>669</v>
      </c>
      <c r="R89" s="243" t="s">
        <v>804</v>
      </c>
      <c r="S89" s="243" t="s">
        <v>805</v>
      </c>
    </row>
    <row r="90" spans="1:19" ht="25.5" x14ac:dyDescent="0.2">
      <c r="A90" s="561"/>
      <c r="B90" s="604"/>
      <c r="C90" s="568"/>
      <c r="D90" s="410">
        <v>0</v>
      </c>
      <c r="E90" s="414" t="s">
        <v>377</v>
      </c>
      <c r="F90" s="410">
        <v>10.46</v>
      </c>
      <c r="G90" s="244">
        <v>1</v>
      </c>
      <c r="H90" s="410">
        <v>20.100000000000001</v>
      </c>
      <c r="I90" s="410">
        <v>44.3</v>
      </c>
      <c r="J90" s="234"/>
      <c r="K90" s="69"/>
      <c r="L90" s="71"/>
      <c r="M90" s="243" t="s">
        <v>898</v>
      </c>
      <c r="N90" s="243">
        <v>44.381799999999998</v>
      </c>
      <c r="O90" s="243">
        <v>21.084099999999999</v>
      </c>
      <c r="P90" s="243" t="s">
        <v>62</v>
      </c>
      <c r="Q90" s="243" t="s">
        <v>759</v>
      </c>
      <c r="R90" s="243" t="s">
        <v>760</v>
      </c>
      <c r="S90" s="243" t="s">
        <v>806</v>
      </c>
    </row>
    <row r="91" spans="1:19" x14ac:dyDescent="0.2">
      <c r="A91" s="561"/>
      <c r="B91" s="604"/>
      <c r="C91" s="568"/>
      <c r="D91" s="410">
        <v>0</v>
      </c>
      <c r="E91" s="414" t="s">
        <v>377</v>
      </c>
      <c r="F91" s="410">
        <v>8.0399999999999991</v>
      </c>
      <c r="G91" s="244">
        <v>1</v>
      </c>
      <c r="H91" s="410">
        <v>15.5</v>
      </c>
      <c r="I91" s="410">
        <v>34</v>
      </c>
      <c r="J91" s="234"/>
      <c r="K91" s="69"/>
      <c r="L91" s="71"/>
      <c r="M91" s="243" t="s">
        <v>899</v>
      </c>
      <c r="N91" s="243">
        <v>45.706600000000002</v>
      </c>
      <c r="O91" s="243">
        <v>19.666499999999999</v>
      </c>
      <c r="P91" s="243" t="s">
        <v>29</v>
      </c>
      <c r="Q91" s="243" t="s">
        <v>663</v>
      </c>
      <c r="R91" s="243" t="s">
        <v>792</v>
      </c>
      <c r="S91" s="243" t="s">
        <v>792</v>
      </c>
    </row>
    <row r="92" spans="1:19" ht="51" x14ac:dyDescent="0.2">
      <c r="A92" s="561"/>
      <c r="B92" s="604"/>
      <c r="C92" s="568"/>
      <c r="D92" s="410">
        <v>0</v>
      </c>
      <c r="E92" s="414" t="s">
        <v>377</v>
      </c>
      <c r="F92" s="410">
        <v>0.68</v>
      </c>
      <c r="G92" s="244">
        <v>0</v>
      </c>
      <c r="H92" s="410">
        <v>12</v>
      </c>
      <c r="I92" s="410">
        <v>19.2</v>
      </c>
      <c r="J92" s="234"/>
      <c r="K92" s="69"/>
      <c r="L92" s="71"/>
      <c r="M92" s="243" t="s">
        <v>900</v>
      </c>
      <c r="N92" s="243">
        <v>44.584499999999998</v>
      </c>
      <c r="O92" s="243">
        <v>21.003599999999999</v>
      </c>
      <c r="P92" s="243" t="s">
        <v>62</v>
      </c>
      <c r="Q92" s="243" t="s">
        <v>759</v>
      </c>
      <c r="R92" s="243" t="s">
        <v>154</v>
      </c>
      <c r="S92" s="243" t="s">
        <v>807</v>
      </c>
    </row>
    <row r="93" spans="1:19" x14ac:dyDescent="0.2">
      <c r="A93" s="561"/>
      <c r="B93" s="604"/>
      <c r="C93" s="568"/>
      <c r="D93" s="410">
        <v>0.41</v>
      </c>
      <c r="E93" s="414" t="s">
        <v>377</v>
      </c>
      <c r="F93" s="410">
        <v>7.04</v>
      </c>
      <c r="G93" s="244">
        <v>1</v>
      </c>
      <c r="H93" s="410">
        <v>11</v>
      </c>
      <c r="I93" s="410">
        <v>0.1</v>
      </c>
      <c r="J93" s="234"/>
      <c r="K93" s="69"/>
      <c r="L93" s="71"/>
      <c r="M93" s="243" t="s">
        <v>901</v>
      </c>
      <c r="N93" s="243">
        <v>45.236699999999999</v>
      </c>
      <c r="O93" s="243">
        <v>21.1158</v>
      </c>
      <c r="P93" s="243" t="s">
        <v>29</v>
      </c>
      <c r="Q93" s="243" t="s">
        <v>64</v>
      </c>
      <c r="R93" s="243" t="s">
        <v>784</v>
      </c>
      <c r="S93" s="243" t="s">
        <v>784</v>
      </c>
    </row>
    <row r="94" spans="1:19" x14ac:dyDescent="0.2">
      <c r="A94" s="561"/>
      <c r="B94" s="604"/>
      <c r="C94" s="568"/>
      <c r="D94" s="410">
        <v>0.17</v>
      </c>
      <c r="E94" s="414" t="s">
        <v>377</v>
      </c>
      <c r="F94" s="410">
        <v>11.5</v>
      </c>
      <c r="G94" s="244">
        <v>1</v>
      </c>
      <c r="H94" s="410">
        <v>18</v>
      </c>
      <c r="I94" s="410">
        <v>36.700000000000003</v>
      </c>
      <c r="J94" s="234"/>
      <c r="K94" s="69"/>
      <c r="L94" s="71"/>
      <c r="M94" s="243" t="s">
        <v>902</v>
      </c>
      <c r="N94" s="243">
        <v>45.241799999999998</v>
      </c>
      <c r="O94" s="243">
        <v>21.032299999999999</v>
      </c>
      <c r="P94" s="243" t="s">
        <v>29</v>
      </c>
      <c r="Q94" s="243" t="s">
        <v>64</v>
      </c>
      <c r="R94" s="243" t="s">
        <v>784</v>
      </c>
      <c r="S94" s="243" t="s">
        <v>808</v>
      </c>
    </row>
    <row r="95" spans="1:19" x14ac:dyDescent="0.2">
      <c r="A95" s="561"/>
      <c r="B95" s="604"/>
      <c r="C95" s="568"/>
      <c r="D95" s="410">
        <v>0.02</v>
      </c>
      <c r="E95" s="414" t="s">
        <v>377</v>
      </c>
      <c r="F95" s="410">
        <v>1.35</v>
      </c>
      <c r="G95" s="244">
        <v>0</v>
      </c>
      <c r="H95" s="410">
        <v>2.1</v>
      </c>
      <c r="I95" s="410">
        <v>0.2</v>
      </c>
      <c r="J95" s="234"/>
      <c r="K95" s="69"/>
      <c r="L95" s="71"/>
      <c r="M95" s="243" t="s">
        <v>903</v>
      </c>
      <c r="N95" s="243">
        <v>45.102800000000002</v>
      </c>
      <c r="O95" s="243">
        <v>21.298400000000001</v>
      </c>
      <c r="P95" s="243" t="s">
        <v>29</v>
      </c>
      <c r="Q95" s="243" t="s">
        <v>64</v>
      </c>
      <c r="R95" s="243" t="s">
        <v>764</v>
      </c>
      <c r="S95" s="243" t="s">
        <v>764</v>
      </c>
    </row>
    <row r="96" spans="1:19" ht="25.5" x14ac:dyDescent="0.2">
      <c r="A96" s="561"/>
      <c r="B96" s="604"/>
      <c r="C96" s="568"/>
      <c r="D96" s="410">
        <v>0.17</v>
      </c>
      <c r="E96" s="414" t="s">
        <v>377</v>
      </c>
      <c r="F96" s="410">
        <v>11.47</v>
      </c>
      <c r="G96" s="244">
        <v>1</v>
      </c>
      <c r="H96" s="410">
        <v>18</v>
      </c>
      <c r="I96" s="410">
        <v>0.2</v>
      </c>
      <c r="J96" s="234"/>
      <c r="K96" s="69"/>
      <c r="L96" s="71"/>
      <c r="M96" s="243" t="s">
        <v>904</v>
      </c>
      <c r="N96" s="243">
        <v>44.365099999999998</v>
      </c>
      <c r="O96" s="243">
        <v>20.1328</v>
      </c>
      <c r="P96" s="243" t="s">
        <v>653</v>
      </c>
      <c r="Q96" s="243" t="s">
        <v>809</v>
      </c>
      <c r="R96" s="243" t="s">
        <v>810</v>
      </c>
      <c r="S96" s="243" t="s">
        <v>811</v>
      </c>
    </row>
    <row r="97" spans="1:19" ht="25.5" x14ac:dyDescent="0.2">
      <c r="A97" s="561"/>
      <c r="B97" s="604"/>
      <c r="C97" s="568"/>
      <c r="D97" s="410">
        <v>0</v>
      </c>
      <c r="E97" s="414" t="s">
        <v>377</v>
      </c>
      <c r="F97" s="410">
        <v>0</v>
      </c>
      <c r="G97" s="244">
        <v>0</v>
      </c>
      <c r="H97" s="410">
        <v>0</v>
      </c>
      <c r="I97" s="410">
        <v>0</v>
      </c>
      <c r="J97" s="234"/>
      <c r="K97" s="69"/>
      <c r="L97" s="71"/>
      <c r="M97" s="243" t="s">
        <v>905</v>
      </c>
      <c r="N97" s="243">
        <v>45</v>
      </c>
      <c r="O97" s="243">
        <v>19</v>
      </c>
      <c r="P97" s="243" t="s">
        <v>29</v>
      </c>
      <c r="Q97" s="243" t="s">
        <v>55</v>
      </c>
      <c r="R97" s="243" t="s">
        <v>812</v>
      </c>
      <c r="S97" s="243" t="s">
        <v>813</v>
      </c>
    </row>
    <row r="98" spans="1:19" x14ac:dyDescent="0.2">
      <c r="A98" s="561"/>
      <c r="B98" s="604"/>
      <c r="C98" s="568"/>
      <c r="D98" s="410">
        <v>0</v>
      </c>
      <c r="E98" s="414" t="s">
        <v>377</v>
      </c>
      <c r="F98" s="410">
        <v>5.96</v>
      </c>
      <c r="G98" s="244">
        <v>0</v>
      </c>
      <c r="H98" s="410">
        <v>9.3000000000000007</v>
      </c>
      <c r="I98" s="410">
        <v>19</v>
      </c>
      <c r="J98" s="234"/>
      <c r="K98" s="69"/>
      <c r="L98" s="71"/>
      <c r="M98" s="243" t="s">
        <v>906</v>
      </c>
      <c r="N98" s="243">
        <v>45.686549100000001</v>
      </c>
      <c r="O98" s="243">
        <v>19.473337799999999</v>
      </c>
      <c r="P98" s="243" t="s">
        <v>29</v>
      </c>
      <c r="Q98" s="243" t="s">
        <v>43</v>
      </c>
      <c r="R98" s="243" t="s">
        <v>801</v>
      </c>
      <c r="S98" s="243" t="s">
        <v>58</v>
      </c>
    </row>
    <row r="99" spans="1:19" ht="25.5" x14ac:dyDescent="0.2">
      <c r="A99" s="561"/>
      <c r="B99" s="604"/>
      <c r="C99" s="568"/>
      <c r="D99" s="410">
        <v>0</v>
      </c>
      <c r="E99" s="414" t="s">
        <v>377</v>
      </c>
      <c r="F99" s="410">
        <v>3.18</v>
      </c>
      <c r="G99" s="244">
        <v>0</v>
      </c>
      <c r="H99" s="410">
        <v>5</v>
      </c>
      <c r="I99" s="410">
        <v>10.1</v>
      </c>
      <c r="J99" s="234"/>
      <c r="K99" s="69"/>
      <c r="L99" s="71"/>
      <c r="M99" s="243" t="s">
        <v>907</v>
      </c>
      <c r="N99" s="243">
        <v>44</v>
      </c>
      <c r="O99" s="243">
        <v>20</v>
      </c>
      <c r="P99" s="243" t="s">
        <v>653</v>
      </c>
      <c r="Q99" s="243" t="s">
        <v>684</v>
      </c>
      <c r="R99" s="243" t="s">
        <v>685</v>
      </c>
      <c r="S99" s="243" t="s">
        <v>685</v>
      </c>
    </row>
    <row r="100" spans="1:19" x14ac:dyDescent="0.2">
      <c r="A100" s="561"/>
      <c r="B100" s="604"/>
      <c r="C100" s="568"/>
      <c r="D100" s="410">
        <v>0</v>
      </c>
      <c r="E100" s="414" t="s">
        <v>377</v>
      </c>
      <c r="F100" s="410">
        <v>0</v>
      </c>
      <c r="G100" s="244">
        <v>0</v>
      </c>
      <c r="H100" s="410">
        <v>0</v>
      </c>
      <c r="I100" s="410">
        <v>0</v>
      </c>
      <c r="J100" s="234"/>
      <c r="K100" s="69"/>
      <c r="L100" s="71"/>
      <c r="M100" s="243" t="s">
        <v>908</v>
      </c>
      <c r="N100" s="243">
        <v>44</v>
      </c>
      <c r="O100" s="243">
        <v>20</v>
      </c>
      <c r="P100" s="243" t="s">
        <v>29</v>
      </c>
      <c r="Q100" s="243" t="s">
        <v>678</v>
      </c>
      <c r="R100" s="243" t="s">
        <v>793</v>
      </c>
      <c r="S100" s="243" t="s">
        <v>814</v>
      </c>
    </row>
    <row r="101" spans="1:19" x14ac:dyDescent="0.2">
      <c r="A101" s="561"/>
      <c r="B101" s="604"/>
      <c r="C101" s="568"/>
      <c r="D101" s="410">
        <v>0</v>
      </c>
      <c r="E101" s="414" t="s">
        <v>377</v>
      </c>
      <c r="F101" s="410">
        <v>0</v>
      </c>
      <c r="G101" s="244">
        <v>0</v>
      </c>
      <c r="H101" s="410">
        <v>0</v>
      </c>
      <c r="I101" s="410">
        <v>0</v>
      </c>
      <c r="J101" s="234"/>
      <c r="K101" s="69"/>
      <c r="L101" s="71"/>
      <c r="M101" s="243" t="s">
        <v>909</v>
      </c>
      <c r="N101" s="243">
        <v>44</v>
      </c>
      <c r="O101" s="243">
        <v>20</v>
      </c>
      <c r="P101" s="243" t="s">
        <v>29</v>
      </c>
      <c r="Q101" s="243" t="s">
        <v>678</v>
      </c>
      <c r="R101" s="243" t="s">
        <v>815</v>
      </c>
      <c r="S101" s="243" t="s">
        <v>816</v>
      </c>
    </row>
    <row r="102" spans="1:19" ht="25.5" x14ac:dyDescent="0.2">
      <c r="A102" s="561"/>
      <c r="B102" s="604"/>
      <c r="C102" s="568"/>
      <c r="D102" s="410">
        <v>0</v>
      </c>
      <c r="E102" s="414" t="s">
        <v>377</v>
      </c>
      <c r="F102" s="410">
        <v>10.220000000000001</v>
      </c>
      <c r="G102" s="244">
        <v>1</v>
      </c>
      <c r="H102" s="410">
        <v>16</v>
      </c>
      <c r="I102" s="410">
        <v>32.6</v>
      </c>
      <c r="J102" s="234"/>
      <c r="K102" s="69"/>
      <c r="L102" s="71"/>
      <c r="M102" s="243" t="s">
        <v>910</v>
      </c>
      <c r="N102" s="243">
        <v>45.589799999999997</v>
      </c>
      <c r="O102" s="243">
        <v>20.555499999999999</v>
      </c>
      <c r="P102" s="243" t="s">
        <v>29</v>
      </c>
      <c r="Q102" s="243" t="s">
        <v>678</v>
      </c>
      <c r="R102" s="243" t="s">
        <v>815</v>
      </c>
      <c r="S102" s="243" t="s">
        <v>817</v>
      </c>
    </row>
    <row r="103" spans="1:19" x14ac:dyDescent="0.2">
      <c r="A103" s="561"/>
      <c r="B103" s="604"/>
      <c r="C103" s="568"/>
      <c r="D103" s="410">
        <v>0</v>
      </c>
      <c r="E103" s="414" t="s">
        <v>377</v>
      </c>
      <c r="F103" s="410">
        <v>8.84</v>
      </c>
      <c r="G103" s="244">
        <v>1</v>
      </c>
      <c r="H103" s="410">
        <v>13.8</v>
      </c>
      <c r="I103" s="410">
        <v>28.2</v>
      </c>
      <c r="J103" s="234"/>
      <c r="K103" s="69"/>
      <c r="L103" s="71"/>
      <c r="M103" s="243" t="s">
        <v>911</v>
      </c>
      <c r="N103" s="243">
        <v>45.661499999999997</v>
      </c>
      <c r="O103" s="243">
        <v>20.790099999999999</v>
      </c>
      <c r="P103" s="243" t="s">
        <v>29</v>
      </c>
      <c r="Q103" s="243" t="s">
        <v>678</v>
      </c>
      <c r="R103" s="243" t="s">
        <v>815</v>
      </c>
      <c r="S103" s="243" t="s">
        <v>818</v>
      </c>
    </row>
    <row r="104" spans="1:19" x14ac:dyDescent="0.2">
      <c r="A104" s="561"/>
      <c r="B104" s="604"/>
      <c r="C104" s="568"/>
      <c r="D104" s="410">
        <v>0</v>
      </c>
      <c r="E104" s="414" t="s">
        <v>377</v>
      </c>
      <c r="F104" s="410">
        <v>8.7100000000000009</v>
      </c>
      <c r="G104" s="244">
        <v>1</v>
      </c>
      <c r="H104" s="410">
        <v>13.6</v>
      </c>
      <c r="I104" s="410">
        <v>27.8</v>
      </c>
      <c r="J104" s="234"/>
      <c r="K104" s="69"/>
      <c r="L104" s="71"/>
      <c r="M104" s="243" t="s">
        <v>912</v>
      </c>
      <c r="N104" s="243">
        <v>45.566899999999997</v>
      </c>
      <c r="O104" s="243">
        <v>20.713999999999999</v>
      </c>
      <c r="P104" s="243" t="s">
        <v>29</v>
      </c>
      <c r="Q104" s="243" t="s">
        <v>678</v>
      </c>
      <c r="R104" s="243" t="s">
        <v>815</v>
      </c>
      <c r="S104" s="243" t="s">
        <v>819</v>
      </c>
    </row>
    <row r="105" spans="1:19" x14ac:dyDescent="0.2">
      <c r="A105" s="561"/>
      <c r="B105" s="604"/>
      <c r="C105" s="568"/>
      <c r="D105" s="410">
        <v>0</v>
      </c>
      <c r="E105" s="414" t="s">
        <v>377</v>
      </c>
      <c r="F105" s="410">
        <v>0</v>
      </c>
      <c r="G105" s="244">
        <v>0</v>
      </c>
      <c r="H105" s="410">
        <v>0</v>
      </c>
      <c r="I105" s="410">
        <v>0</v>
      </c>
      <c r="J105" s="234"/>
      <c r="K105" s="69"/>
      <c r="L105" s="71"/>
      <c r="M105" s="243" t="s">
        <v>913</v>
      </c>
      <c r="N105" s="243">
        <v>44</v>
      </c>
      <c r="O105" s="243">
        <v>20</v>
      </c>
      <c r="P105" s="243" t="s">
        <v>29</v>
      </c>
      <c r="Q105" s="243" t="s">
        <v>678</v>
      </c>
      <c r="R105" s="243" t="s">
        <v>815</v>
      </c>
      <c r="S105" s="243" t="s">
        <v>820</v>
      </c>
    </row>
    <row r="106" spans="1:19" x14ac:dyDescent="0.2">
      <c r="A106" s="561"/>
      <c r="B106" s="604"/>
      <c r="C106" s="568"/>
      <c r="D106" s="410">
        <v>0</v>
      </c>
      <c r="E106" s="414" t="s">
        <v>377</v>
      </c>
      <c r="F106" s="410">
        <v>0</v>
      </c>
      <c r="G106" s="244">
        <v>0</v>
      </c>
      <c r="H106" s="410">
        <v>0</v>
      </c>
      <c r="I106" s="410">
        <v>0</v>
      </c>
      <c r="J106" s="234"/>
      <c r="K106" s="69"/>
      <c r="L106" s="71"/>
      <c r="M106" s="243" t="s">
        <v>914</v>
      </c>
      <c r="N106" s="243">
        <v>44</v>
      </c>
      <c r="O106" s="243">
        <v>21</v>
      </c>
      <c r="P106" s="243" t="s">
        <v>29</v>
      </c>
      <c r="Q106" s="243" t="s">
        <v>64</v>
      </c>
      <c r="R106" s="243" t="s">
        <v>764</v>
      </c>
      <c r="S106" s="243" t="s">
        <v>765</v>
      </c>
    </row>
    <row r="107" spans="1:19" x14ac:dyDescent="0.2">
      <c r="A107" s="561"/>
      <c r="B107" s="604"/>
      <c r="C107" s="568"/>
      <c r="D107" s="410">
        <v>0</v>
      </c>
      <c r="E107" s="414" t="s">
        <v>377</v>
      </c>
      <c r="F107" s="410">
        <v>0</v>
      </c>
      <c r="G107" s="244">
        <v>0</v>
      </c>
      <c r="H107" s="410">
        <v>0</v>
      </c>
      <c r="I107" s="410">
        <v>0</v>
      </c>
      <c r="J107" s="234"/>
      <c r="K107" s="69"/>
      <c r="L107" s="71"/>
      <c r="M107" s="243" t="s">
        <v>915</v>
      </c>
      <c r="N107" s="243">
        <v>45.125399999999999</v>
      </c>
      <c r="O107" s="243">
        <v>20.505800000000001</v>
      </c>
      <c r="P107" s="243" t="s">
        <v>29</v>
      </c>
      <c r="Q107" s="243" t="s">
        <v>64</v>
      </c>
      <c r="R107" s="243" t="s">
        <v>747</v>
      </c>
      <c r="S107" s="243" t="s">
        <v>747</v>
      </c>
    </row>
    <row r="108" spans="1:19" ht="25.5" x14ac:dyDescent="0.2">
      <c r="A108" s="561"/>
      <c r="B108" s="604"/>
      <c r="C108" s="568"/>
      <c r="D108" s="410">
        <v>0</v>
      </c>
      <c r="E108" s="414" t="s">
        <v>377</v>
      </c>
      <c r="F108" s="410">
        <v>14.98</v>
      </c>
      <c r="G108" s="244">
        <v>1</v>
      </c>
      <c r="H108" s="410">
        <v>28.8</v>
      </c>
      <c r="I108" s="410">
        <v>63.4</v>
      </c>
      <c r="J108" s="234"/>
      <c r="K108" s="69"/>
      <c r="L108" s="71"/>
      <c r="M108" s="243" t="s">
        <v>916</v>
      </c>
      <c r="N108" s="243">
        <v>44503406</v>
      </c>
      <c r="O108" s="243">
        <v>21295936</v>
      </c>
      <c r="P108" s="243" t="s">
        <v>62</v>
      </c>
      <c r="Q108" s="243" t="s">
        <v>671</v>
      </c>
      <c r="R108" s="243" t="s">
        <v>821</v>
      </c>
      <c r="S108" s="243" t="s">
        <v>822</v>
      </c>
    </row>
    <row r="109" spans="1:19" x14ac:dyDescent="0.2">
      <c r="A109" s="561"/>
      <c r="B109" s="604"/>
      <c r="C109" s="568"/>
      <c r="D109" s="410">
        <v>0</v>
      </c>
      <c r="E109" s="414" t="s">
        <v>377</v>
      </c>
      <c r="F109" s="410">
        <v>8.32</v>
      </c>
      <c r="G109" s="244">
        <v>1</v>
      </c>
      <c r="H109" s="410">
        <v>16</v>
      </c>
      <c r="I109" s="410">
        <v>35.200000000000003</v>
      </c>
      <c r="J109" s="234"/>
      <c r="K109" s="69"/>
      <c r="L109" s="71"/>
      <c r="M109" s="243" t="s">
        <v>917</v>
      </c>
      <c r="N109" s="243">
        <v>45.6111</v>
      </c>
      <c r="O109" s="243">
        <v>19.367699999999999</v>
      </c>
      <c r="P109" s="243" t="s">
        <v>29</v>
      </c>
      <c r="Q109" s="243" t="s">
        <v>43</v>
      </c>
      <c r="R109" s="243" t="s">
        <v>801</v>
      </c>
      <c r="S109" s="243" t="s">
        <v>802</v>
      </c>
    </row>
    <row r="110" spans="1:19" ht="25.5" x14ac:dyDescent="0.2">
      <c r="A110" s="561"/>
      <c r="B110" s="604"/>
      <c r="C110" s="568"/>
      <c r="D110" s="410">
        <v>0</v>
      </c>
      <c r="E110" s="414" t="s">
        <v>377</v>
      </c>
      <c r="F110" s="410">
        <v>0.5</v>
      </c>
      <c r="G110" s="244">
        <v>0</v>
      </c>
      <c r="H110" s="410">
        <v>8.8000000000000007</v>
      </c>
      <c r="I110" s="410">
        <v>14</v>
      </c>
      <c r="J110" s="234"/>
      <c r="K110" s="69"/>
      <c r="L110" s="71"/>
      <c r="M110" s="243" t="s">
        <v>918</v>
      </c>
      <c r="N110" s="243">
        <v>44218089</v>
      </c>
      <c r="O110" s="243">
        <v>21204035</v>
      </c>
      <c r="P110" s="243" t="s">
        <v>653</v>
      </c>
      <c r="Q110" s="243" t="s">
        <v>669</v>
      </c>
      <c r="R110" s="243" t="s">
        <v>670</v>
      </c>
      <c r="S110" s="243" t="s">
        <v>823</v>
      </c>
    </row>
    <row r="111" spans="1:19" ht="12.75" customHeight="1" x14ac:dyDescent="0.2">
      <c r="A111" s="561"/>
      <c r="B111" s="604"/>
      <c r="C111" s="560" t="s">
        <v>293</v>
      </c>
      <c r="D111" s="95"/>
      <c r="E111" s="96"/>
      <c r="F111" s="96"/>
      <c r="G111" s="96"/>
      <c r="H111" s="96"/>
      <c r="I111" s="125"/>
      <c r="J111" s="97"/>
      <c r="K111" s="98"/>
      <c r="L111" s="99"/>
      <c r="M111" s="100"/>
      <c r="N111" s="97"/>
      <c r="O111" s="101"/>
      <c r="P111" s="98"/>
      <c r="Q111" s="98"/>
      <c r="R111" s="98"/>
      <c r="S111" s="99"/>
    </row>
    <row r="112" spans="1:19" x14ac:dyDescent="0.2">
      <c r="A112" s="561"/>
      <c r="B112" s="604"/>
      <c r="C112" s="561"/>
      <c r="D112" s="57"/>
      <c r="E112" s="231"/>
      <c r="F112" s="231"/>
      <c r="G112" s="231"/>
      <c r="H112" s="231"/>
      <c r="I112" s="124"/>
      <c r="J112" s="27"/>
      <c r="K112" s="25"/>
      <c r="L112" s="26"/>
      <c r="M112" s="73"/>
      <c r="N112" s="27"/>
      <c r="O112" s="24"/>
      <c r="P112" s="25"/>
      <c r="Q112" s="25"/>
      <c r="R112" s="25"/>
      <c r="S112" s="26"/>
    </row>
    <row r="113" spans="1:19" x14ac:dyDescent="0.2">
      <c r="A113" s="561"/>
      <c r="B113" s="604"/>
      <c r="C113" s="573"/>
      <c r="D113" s="102"/>
      <c r="E113" s="103"/>
      <c r="F113" s="103"/>
      <c r="G113" s="103"/>
      <c r="H113" s="103"/>
      <c r="I113" s="126"/>
      <c r="J113" s="104"/>
      <c r="K113" s="105"/>
      <c r="L113" s="106"/>
      <c r="M113" s="107"/>
      <c r="N113" s="104"/>
      <c r="O113" s="108"/>
      <c r="P113" s="105"/>
      <c r="Q113" s="105"/>
      <c r="R113" s="105"/>
      <c r="S113" s="106"/>
    </row>
    <row r="114" spans="1:19" x14ac:dyDescent="0.2">
      <c r="A114" s="561"/>
      <c r="B114" s="604"/>
      <c r="C114" s="578" t="s">
        <v>294</v>
      </c>
      <c r="D114" s="57"/>
      <c r="E114" s="231"/>
      <c r="F114" s="231"/>
      <c r="G114" s="231"/>
      <c r="H114" s="231"/>
      <c r="I114" s="124"/>
      <c r="J114" s="27"/>
      <c r="K114" s="25"/>
      <c r="L114" s="26"/>
      <c r="M114" s="73"/>
      <c r="N114" s="27"/>
      <c r="O114" s="24"/>
      <c r="P114" s="25"/>
      <c r="Q114" s="25"/>
      <c r="R114" s="25"/>
      <c r="S114" s="26"/>
    </row>
    <row r="115" spans="1:19" x14ac:dyDescent="0.2">
      <c r="A115" s="561"/>
      <c r="B115" s="604"/>
      <c r="C115" s="578"/>
      <c r="D115" s="57"/>
      <c r="E115" s="231"/>
      <c r="F115" s="231"/>
      <c r="G115" s="231"/>
      <c r="H115" s="231"/>
      <c r="I115" s="124"/>
      <c r="J115" s="27"/>
      <c r="K115" s="25"/>
      <c r="L115" s="26"/>
      <c r="M115" s="73"/>
      <c r="N115" s="27"/>
      <c r="O115" s="24"/>
      <c r="P115" s="25"/>
      <c r="Q115" s="25"/>
      <c r="R115" s="25"/>
      <c r="S115" s="26"/>
    </row>
    <row r="116" spans="1:19" x14ac:dyDescent="0.2">
      <c r="A116" s="561"/>
      <c r="B116" s="604"/>
      <c r="C116" s="579"/>
      <c r="D116" s="57"/>
      <c r="E116" s="231"/>
      <c r="F116" s="231"/>
      <c r="G116" s="231"/>
      <c r="H116" s="231"/>
      <c r="I116" s="124"/>
      <c r="J116" s="27"/>
      <c r="K116" s="25"/>
      <c r="L116" s="26"/>
      <c r="M116" s="73"/>
      <c r="N116" s="27"/>
      <c r="O116" s="24"/>
      <c r="P116" s="25"/>
      <c r="Q116" s="25"/>
      <c r="R116" s="25"/>
      <c r="S116" s="26"/>
    </row>
    <row r="117" spans="1:19" ht="25.5" x14ac:dyDescent="0.2">
      <c r="A117" s="561"/>
      <c r="B117" s="604"/>
      <c r="C117" s="230" t="s">
        <v>366</v>
      </c>
      <c r="D117" s="246">
        <v>0.8600000000000001</v>
      </c>
      <c r="E117" s="246">
        <v>0</v>
      </c>
      <c r="F117" s="246">
        <v>289.89999999999998</v>
      </c>
      <c r="G117" s="246">
        <v>24</v>
      </c>
      <c r="H117" s="246">
        <v>808.19999999999982</v>
      </c>
      <c r="I117" s="246">
        <v>1588.4999999999998</v>
      </c>
      <c r="J117" s="245" t="s">
        <v>364</v>
      </c>
      <c r="K117" s="69"/>
      <c r="L117" s="71"/>
      <c r="M117" s="78"/>
      <c r="N117" s="234"/>
      <c r="O117" s="72"/>
      <c r="P117" s="69"/>
      <c r="Q117" s="69"/>
      <c r="R117" s="70"/>
      <c r="S117" s="71"/>
    </row>
    <row r="118" spans="1:19" ht="26.25" thickBot="1" x14ac:dyDescent="0.3">
      <c r="A118" s="561"/>
      <c r="B118" s="604"/>
      <c r="C118" s="79" t="s">
        <v>209</v>
      </c>
      <c r="D118" s="409">
        <v>83.236116632064594</v>
      </c>
      <c r="E118" s="409" t="s">
        <v>392</v>
      </c>
      <c r="F118" s="409">
        <v>706.73815400230683</v>
      </c>
      <c r="G118" s="409">
        <v>58.111514168396766</v>
      </c>
      <c r="H118" s="409">
        <v>3175.7086687889278</v>
      </c>
      <c r="I118" s="409">
        <v>5551.7821796539802</v>
      </c>
      <c r="J118" s="245" t="s">
        <v>364</v>
      </c>
      <c r="K118" s="89"/>
      <c r="L118" s="90"/>
      <c r="M118" s="91"/>
      <c r="N118" s="235"/>
      <c r="O118" s="92"/>
      <c r="P118" s="89"/>
      <c r="Q118" s="89"/>
      <c r="R118" s="93"/>
      <c r="S118" s="90"/>
    </row>
    <row r="119" spans="1:19" ht="26.25" thickBot="1" x14ac:dyDescent="0.25">
      <c r="A119" s="247" t="s">
        <v>369</v>
      </c>
      <c r="B119" s="248" t="s">
        <v>370</v>
      </c>
      <c r="C119" s="135" t="s">
        <v>209</v>
      </c>
      <c r="D119" s="483">
        <v>50.905145941011348</v>
      </c>
      <c r="E119" s="249" t="s">
        <v>392</v>
      </c>
      <c r="F119" s="483">
        <v>171.98450095824839</v>
      </c>
      <c r="G119" s="483">
        <v>111.92642125854259</v>
      </c>
      <c r="H119" s="483">
        <v>4896.6444344255578</v>
      </c>
      <c r="I119" s="486">
        <v>4744.6226348014561</v>
      </c>
      <c r="J119" s="245" t="s">
        <v>364</v>
      </c>
      <c r="K119" s="250"/>
      <c r="L119" s="250"/>
      <c r="M119" s="250"/>
      <c r="N119" s="250"/>
      <c r="O119" s="250"/>
      <c r="P119" s="250"/>
      <c r="Q119" s="250"/>
      <c r="R119" s="250"/>
      <c r="S119" s="250"/>
    </row>
    <row r="120" spans="1:19" ht="26.25" thickBot="1" x14ac:dyDescent="0.25">
      <c r="A120" s="57" t="s">
        <v>371</v>
      </c>
      <c r="B120" s="251" t="s">
        <v>372</v>
      </c>
      <c r="C120" s="135" t="s">
        <v>209</v>
      </c>
      <c r="D120" s="483">
        <v>29.658069248410936</v>
      </c>
      <c r="E120" s="252" t="s">
        <v>392</v>
      </c>
      <c r="F120" s="483">
        <v>76.743251963543131</v>
      </c>
      <c r="G120" s="483">
        <v>51.162167975695425</v>
      </c>
      <c r="H120" s="483">
        <v>2530.2534406646701</v>
      </c>
      <c r="I120" s="483">
        <v>1818.2110737195922</v>
      </c>
      <c r="J120" s="245" t="s">
        <v>364</v>
      </c>
      <c r="K120" s="253"/>
      <c r="L120" s="253"/>
      <c r="M120" s="253"/>
      <c r="N120" s="253"/>
      <c r="O120" s="253"/>
      <c r="P120" s="253"/>
      <c r="Q120" s="253"/>
      <c r="R120" s="253"/>
      <c r="S120" s="253"/>
    </row>
    <row r="121" spans="1:19" ht="26.25" thickBot="1" x14ac:dyDescent="0.25">
      <c r="A121" s="57" t="s">
        <v>373</v>
      </c>
      <c r="B121" s="251" t="s">
        <v>374</v>
      </c>
      <c r="C121" s="135" t="s">
        <v>209</v>
      </c>
      <c r="D121" s="483">
        <v>3.7820982714151468</v>
      </c>
      <c r="E121" s="252" t="s">
        <v>392</v>
      </c>
      <c r="F121" s="483">
        <v>28.365737035613602</v>
      </c>
      <c r="G121" s="483">
        <v>9.4552456785378673</v>
      </c>
      <c r="H121" s="483">
        <v>131.90067721560328</v>
      </c>
      <c r="I121" s="483">
        <v>189.10491357075736</v>
      </c>
      <c r="J121" s="245" t="s">
        <v>364</v>
      </c>
      <c r="K121" s="253"/>
      <c r="L121" s="253"/>
      <c r="M121" s="253"/>
      <c r="N121" s="253"/>
      <c r="O121" s="253"/>
      <c r="P121" s="253"/>
      <c r="Q121" s="253"/>
      <c r="R121" s="253"/>
      <c r="S121" s="253"/>
    </row>
    <row r="122" spans="1:19" ht="26.25" thickBot="1" x14ac:dyDescent="0.25">
      <c r="A122" s="57" t="s">
        <v>375</v>
      </c>
      <c r="B122" s="251" t="s">
        <v>376</v>
      </c>
      <c r="C122" s="135" t="s">
        <v>209</v>
      </c>
      <c r="D122" s="484" t="s">
        <v>377</v>
      </c>
      <c r="E122" s="484" t="s">
        <v>377</v>
      </c>
      <c r="F122" s="484" t="s">
        <v>377</v>
      </c>
      <c r="G122" s="484" t="s">
        <v>377</v>
      </c>
      <c r="H122" s="484" t="s">
        <v>377</v>
      </c>
      <c r="I122" s="484" t="s">
        <v>377</v>
      </c>
      <c r="J122" s="245" t="s">
        <v>364</v>
      </c>
      <c r="K122" s="253"/>
      <c r="L122" s="253"/>
      <c r="M122" s="253"/>
      <c r="N122" s="253"/>
      <c r="O122" s="253"/>
      <c r="P122" s="253"/>
      <c r="Q122" s="253"/>
      <c r="R122" s="253"/>
      <c r="S122" s="253"/>
    </row>
    <row r="123" spans="1:19" ht="26.25" thickBot="1" x14ac:dyDescent="0.25">
      <c r="A123" s="57" t="s">
        <v>378</v>
      </c>
      <c r="B123" s="251" t="s">
        <v>379</v>
      </c>
      <c r="C123" s="135" t="s">
        <v>209</v>
      </c>
      <c r="D123" s="483">
        <v>0.42876114398538712</v>
      </c>
      <c r="E123" s="252" t="s">
        <v>392</v>
      </c>
      <c r="F123" s="483">
        <v>3.215708579890403</v>
      </c>
      <c r="G123" s="483">
        <v>1.0719028599634677</v>
      </c>
      <c r="H123" s="483">
        <v>33.443369230860199</v>
      </c>
      <c r="I123" s="483">
        <v>21.438057199269359</v>
      </c>
      <c r="J123" s="245" t="s">
        <v>364</v>
      </c>
      <c r="K123" s="253"/>
      <c r="L123" s="253"/>
      <c r="M123" s="253"/>
      <c r="N123" s="253"/>
      <c r="O123" s="253"/>
      <c r="P123" s="253"/>
      <c r="Q123" s="253"/>
      <c r="R123" s="253"/>
      <c r="S123" s="253"/>
    </row>
    <row r="124" spans="1:19" ht="26.25" thickBot="1" x14ac:dyDescent="0.25">
      <c r="A124" s="57" t="s">
        <v>380</v>
      </c>
      <c r="B124" s="251" t="s">
        <v>381</v>
      </c>
      <c r="C124" s="135" t="s">
        <v>209</v>
      </c>
      <c r="D124" s="483">
        <v>0.83283828373702429</v>
      </c>
      <c r="E124" s="252" t="s">
        <v>392</v>
      </c>
      <c r="F124" s="483">
        <v>0.91156429065743949</v>
      </c>
      <c r="G124" s="483">
        <v>0.58008636678200698</v>
      </c>
      <c r="H124" s="483">
        <v>32.240371570934251</v>
      </c>
      <c r="I124" s="483">
        <v>29.004318339100347</v>
      </c>
      <c r="J124" s="245" t="s">
        <v>364</v>
      </c>
      <c r="K124" s="253"/>
      <c r="L124" s="253"/>
      <c r="M124" s="253"/>
      <c r="N124" s="253"/>
      <c r="O124" s="253"/>
      <c r="P124" s="253"/>
      <c r="Q124" s="253"/>
      <c r="R124" s="253"/>
      <c r="S124" s="253"/>
    </row>
    <row r="125" spans="1:19" ht="26.25" thickBot="1" x14ac:dyDescent="0.25">
      <c r="A125" s="57" t="s">
        <v>382</v>
      </c>
      <c r="B125" s="251" t="s">
        <v>383</v>
      </c>
      <c r="C125" s="135" t="s">
        <v>209</v>
      </c>
      <c r="D125" s="484" t="s">
        <v>377</v>
      </c>
      <c r="E125" s="252" t="s">
        <v>377</v>
      </c>
      <c r="F125" s="484" t="s">
        <v>377</v>
      </c>
      <c r="G125" s="484" t="s">
        <v>377</v>
      </c>
      <c r="H125" s="484" t="s">
        <v>377</v>
      </c>
      <c r="I125" s="484" t="s">
        <v>377</v>
      </c>
      <c r="J125" s="245" t="s">
        <v>364</v>
      </c>
      <c r="K125" s="253"/>
      <c r="L125" s="253"/>
      <c r="M125" s="253"/>
      <c r="N125" s="253"/>
      <c r="O125" s="253"/>
      <c r="P125" s="253"/>
      <c r="Q125" s="253"/>
      <c r="R125" s="253"/>
      <c r="S125" s="253"/>
    </row>
    <row r="126" spans="1:19" ht="26.25" thickBot="1" x14ac:dyDescent="0.25">
      <c r="A126" s="57" t="s">
        <v>384</v>
      </c>
      <c r="B126" s="251" t="s">
        <v>385</v>
      </c>
      <c r="C126" s="135" t="s">
        <v>209</v>
      </c>
      <c r="D126" s="483">
        <v>1.7735005305651672</v>
      </c>
      <c r="E126" s="252" t="s">
        <v>392</v>
      </c>
      <c r="F126" s="483">
        <v>24.385632295271051</v>
      </c>
      <c r="G126" s="483">
        <v>4.433751326412918</v>
      </c>
      <c r="H126" s="483">
        <v>108.40521993079585</v>
      </c>
      <c r="I126" s="483">
        <v>124.14503713956172</v>
      </c>
      <c r="J126" s="245" t="s">
        <v>364</v>
      </c>
      <c r="K126" s="253"/>
      <c r="L126" s="253"/>
      <c r="M126" s="253"/>
      <c r="N126" s="253"/>
      <c r="O126" s="253"/>
      <c r="P126" s="253"/>
      <c r="Q126" s="253"/>
      <c r="R126" s="253"/>
      <c r="S126" s="253"/>
    </row>
    <row r="127" spans="1:19" ht="26.25" thickBot="1" x14ac:dyDescent="0.25">
      <c r="A127" s="57" t="s">
        <v>386</v>
      </c>
      <c r="B127" s="251" t="s">
        <v>387</v>
      </c>
      <c r="C127" s="135" t="s">
        <v>209</v>
      </c>
      <c r="D127" s="483">
        <v>0.71187834832756625</v>
      </c>
      <c r="E127" s="484" t="s">
        <v>392</v>
      </c>
      <c r="F127" s="483">
        <v>85.425401799307949</v>
      </c>
      <c r="G127" s="483">
        <v>10.678175224913494</v>
      </c>
      <c r="H127" s="483">
        <v>174.05425616608997</v>
      </c>
      <c r="I127" s="483">
        <v>106.78175224913494</v>
      </c>
      <c r="J127" s="245" t="s">
        <v>364</v>
      </c>
      <c r="K127" s="253"/>
      <c r="L127" s="253"/>
      <c r="M127" s="253"/>
      <c r="N127" s="253"/>
      <c r="O127" s="253"/>
      <c r="P127" s="253"/>
      <c r="Q127" s="253"/>
      <c r="R127" s="253"/>
      <c r="S127" s="253"/>
    </row>
    <row r="128" spans="1:19" ht="26.25" thickBot="1" x14ac:dyDescent="0.25">
      <c r="A128" s="57" t="s">
        <v>388</v>
      </c>
      <c r="B128" s="251" t="s">
        <v>389</v>
      </c>
      <c r="C128" s="135" t="s">
        <v>209</v>
      </c>
      <c r="D128" s="484" t="s">
        <v>377</v>
      </c>
      <c r="E128" s="484" t="s">
        <v>377</v>
      </c>
      <c r="F128" s="484" t="s">
        <v>377</v>
      </c>
      <c r="G128" s="484" t="s">
        <v>377</v>
      </c>
      <c r="H128" s="484" t="s">
        <v>377</v>
      </c>
      <c r="I128" s="484" t="s">
        <v>377</v>
      </c>
      <c r="J128" s="245" t="s">
        <v>364</v>
      </c>
      <c r="K128" s="253"/>
      <c r="L128" s="253"/>
      <c r="M128" s="253"/>
      <c r="N128" s="253"/>
      <c r="O128" s="253"/>
      <c r="P128" s="253"/>
      <c r="Q128" s="253"/>
      <c r="R128" s="253"/>
      <c r="S128" s="253"/>
    </row>
    <row r="129" spans="1:19" ht="26.25" thickBot="1" x14ac:dyDescent="0.25">
      <c r="A129" s="57" t="s">
        <v>390</v>
      </c>
      <c r="B129" s="251" t="s">
        <v>391</v>
      </c>
      <c r="C129" s="135" t="s">
        <v>209</v>
      </c>
      <c r="D129" s="483">
        <v>11.063824201354613</v>
      </c>
      <c r="E129" s="484" t="s">
        <v>392</v>
      </c>
      <c r="F129" s="483">
        <v>0</v>
      </c>
      <c r="G129" s="483">
        <v>0</v>
      </c>
      <c r="H129" s="483">
        <v>0</v>
      </c>
      <c r="I129" s="486">
        <v>17371.698960150621</v>
      </c>
      <c r="J129" s="245" t="s">
        <v>364</v>
      </c>
      <c r="K129" s="253"/>
      <c r="L129" s="253"/>
      <c r="M129" s="253"/>
      <c r="N129" s="253"/>
      <c r="O129" s="253"/>
      <c r="P129" s="253"/>
      <c r="Q129" s="253"/>
      <c r="R129" s="253"/>
      <c r="S129" s="253"/>
    </row>
    <row r="130" spans="1:19" ht="26.25" thickBot="1" x14ac:dyDescent="0.25">
      <c r="A130" s="57" t="s">
        <v>393</v>
      </c>
      <c r="B130" s="251" t="s">
        <v>394</v>
      </c>
      <c r="C130" s="135" t="s">
        <v>209</v>
      </c>
      <c r="D130" s="483">
        <v>2598.9103415137033</v>
      </c>
      <c r="E130" s="252" t="s">
        <v>392</v>
      </c>
      <c r="F130" s="483">
        <v>0</v>
      </c>
      <c r="G130" s="483">
        <v>0</v>
      </c>
      <c r="H130" s="483">
        <v>0</v>
      </c>
      <c r="I130" s="486">
        <v>11103.278175560306</v>
      </c>
      <c r="J130" s="245" t="s">
        <v>364</v>
      </c>
      <c r="K130" s="253"/>
      <c r="L130" s="253"/>
      <c r="M130" s="253"/>
      <c r="N130" s="253"/>
      <c r="O130" s="253"/>
      <c r="P130" s="253"/>
      <c r="Q130" s="253"/>
      <c r="R130" s="253"/>
      <c r="S130" s="253"/>
    </row>
    <row r="131" spans="1:19" ht="26.25" thickBot="1" x14ac:dyDescent="0.25">
      <c r="A131" s="57" t="s">
        <v>395</v>
      </c>
      <c r="B131" s="251" t="s">
        <v>396</v>
      </c>
      <c r="C131" s="135" t="s">
        <v>209</v>
      </c>
      <c r="D131" s="484" t="s">
        <v>324</v>
      </c>
      <c r="E131" s="252" t="s">
        <v>324</v>
      </c>
      <c r="F131" s="484" t="s">
        <v>324</v>
      </c>
      <c r="G131" s="484" t="s">
        <v>324</v>
      </c>
      <c r="H131" s="484" t="s">
        <v>324</v>
      </c>
      <c r="I131" s="484" t="s">
        <v>324</v>
      </c>
      <c r="J131" s="245" t="s">
        <v>364</v>
      </c>
      <c r="K131" s="253"/>
      <c r="L131" s="253"/>
      <c r="M131" s="253"/>
      <c r="N131" s="253"/>
      <c r="O131" s="253"/>
      <c r="P131" s="253"/>
      <c r="Q131" s="253"/>
      <c r="R131" s="253"/>
      <c r="S131" s="253"/>
    </row>
    <row r="132" spans="1:19" ht="26.25" thickBot="1" x14ac:dyDescent="0.25">
      <c r="A132" s="57" t="s">
        <v>397</v>
      </c>
      <c r="B132" s="251" t="s">
        <v>398</v>
      </c>
      <c r="C132" s="135" t="s">
        <v>209</v>
      </c>
      <c r="D132" s="484" t="s">
        <v>324</v>
      </c>
      <c r="E132" s="252" t="s">
        <v>324</v>
      </c>
      <c r="F132" s="484" t="s">
        <v>324</v>
      </c>
      <c r="G132" s="484" t="s">
        <v>324</v>
      </c>
      <c r="H132" s="484" t="s">
        <v>324</v>
      </c>
      <c r="I132" s="484" t="s">
        <v>324</v>
      </c>
      <c r="J132" s="245" t="s">
        <v>364</v>
      </c>
      <c r="K132" s="253"/>
      <c r="L132" s="253"/>
      <c r="M132" s="253"/>
      <c r="N132" s="253"/>
      <c r="O132" s="253"/>
      <c r="P132" s="253"/>
      <c r="Q132" s="253"/>
      <c r="R132" s="253"/>
      <c r="S132" s="253"/>
    </row>
    <row r="133" spans="1:19" ht="26.25" thickBot="1" x14ac:dyDescent="0.25">
      <c r="A133" s="57" t="s">
        <v>399</v>
      </c>
      <c r="B133" s="251" t="s">
        <v>400</v>
      </c>
      <c r="C133" s="135" t="s">
        <v>209</v>
      </c>
      <c r="D133" s="483">
        <v>1355.7599627007469</v>
      </c>
      <c r="E133" s="252" t="s">
        <v>392</v>
      </c>
      <c r="F133" s="483">
        <v>0</v>
      </c>
      <c r="G133" s="483">
        <v>0</v>
      </c>
      <c r="H133" s="483">
        <v>0</v>
      </c>
      <c r="I133" s="483">
        <v>1575.1773519452202</v>
      </c>
      <c r="J133" s="245" t="s">
        <v>364</v>
      </c>
      <c r="K133" s="253"/>
      <c r="L133" s="253"/>
      <c r="M133" s="253"/>
      <c r="N133" s="253"/>
      <c r="O133" s="253"/>
      <c r="P133" s="253"/>
      <c r="Q133" s="253"/>
      <c r="R133" s="253"/>
      <c r="S133" s="254"/>
    </row>
    <row r="134" spans="1:19" ht="26.25" thickBot="1" x14ac:dyDescent="0.25">
      <c r="A134" s="57" t="s">
        <v>401</v>
      </c>
      <c r="B134" s="251" t="s">
        <v>402</v>
      </c>
      <c r="C134" s="135" t="s">
        <v>209</v>
      </c>
      <c r="D134" s="484" t="s">
        <v>324</v>
      </c>
      <c r="E134" s="252" t="s">
        <v>324</v>
      </c>
      <c r="F134" s="484" t="s">
        <v>324</v>
      </c>
      <c r="G134" s="484" t="s">
        <v>324</v>
      </c>
      <c r="H134" s="484" t="s">
        <v>324</v>
      </c>
      <c r="I134" s="484" t="s">
        <v>324</v>
      </c>
      <c r="J134" s="245" t="s">
        <v>364</v>
      </c>
      <c r="K134" s="253"/>
      <c r="L134" s="253"/>
      <c r="M134" s="253"/>
      <c r="N134" s="253"/>
      <c r="O134" s="253"/>
      <c r="P134" s="253"/>
      <c r="Q134" s="253"/>
      <c r="R134" s="253"/>
      <c r="S134" s="254"/>
    </row>
    <row r="135" spans="1:19" ht="26.25" thickBot="1" x14ac:dyDescent="0.25">
      <c r="A135" s="57" t="s">
        <v>403</v>
      </c>
      <c r="B135" s="251" t="s">
        <v>404</v>
      </c>
      <c r="C135" s="135" t="s">
        <v>209</v>
      </c>
      <c r="D135" s="484" t="s">
        <v>324</v>
      </c>
      <c r="E135" s="252" t="s">
        <v>324</v>
      </c>
      <c r="F135" s="484" t="s">
        <v>324</v>
      </c>
      <c r="G135" s="484" t="s">
        <v>324</v>
      </c>
      <c r="H135" s="484" t="s">
        <v>324</v>
      </c>
      <c r="I135" s="484" t="s">
        <v>324</v>
      </c>
      <c r="J135" s="245" t="s">
        <v>364</v>
      </c>
      <c r="K135" s="253"/>
      <c r="L135" s="253"/>
      <c r="M135" s="253"/>
      <c r="N135" s="253"/>
      <c r="O135" s="253"/>
      <c r="P135" s="253"/>
      <c r="Q135" s="253"/>
      <c r="R135" s="253"/>
      <c r="S135" s="254"/>
    </row>
    <row r="136" spans="1:19" ht="39" thickBot="1" x14ac:dyDescent="0.25">
      <c r="A136" s="57" t="s">
        <v>405</v>
      </c>
      <c r="B136" s="251" t="s">
        <v>406</v>
      </c>
      <c r="C136" s="135" t="s">
        <v>209</v>
      </c>
      <c r="D136" s="255">
        <v>0</v>
      </c>
      <c r="E136" s="255" t="s">
        <v>392</v>
      </c>
      <c r="F136" s="485">
        <v>5359.3573577142861</v>
      </c>
      <c r="G136" s="485">
        <v>206.12912914285712</v>
      </c>
      <c r="H136" s="255" t="s">
        <v>392</v>
      </c>
      <c r="I136" s="255" t="s">
        <v>392</v>
      </c>
      <c r="J136" s="245" t="s">
        <v>364</v>
      </c>
      <c r="K136" s="253"/>
      <c r="L136" s="253"/>
      <c r="M136" s="253"/>
      <c r="N136" s="253"/>
      <c r="O136" s="253"/>
      <c r="P136" s="253"/>
      <c r="Q136" s="253"/>
      <c r="R136" s="253"/>
      <c r="S136" s="254"/>
    </row>
    <row r="137" spans="1:19" ht="26.25" thickBot="1" x14ac:dyDescent="0.25">
      <c r="A137" s="57" t="s">
        <v>407</v>
      </c>
      <c r="B137" s="251" t="s">
        <v>408</v>
      </c>
      <c r="C137" s="135" t="s">
        <v>209</v>
      </c>
      <c r="D137" s="484" t="s">
        <v>324</v>
      </c>
      <c r="E137" s="484" t="s">
        <v>324</v>
      </c>
      <c r="F137" s="484" t="s">
        <v>324</v>
      </c>
      <c r="G137" s="484" t="s">
        <v>324</v>
      </c>
      <c r="H137" s="484" t="s">
        <v>324</v>
      </c>
      <c r="I137" s="484" t="s">
        <v>324</v>
      </c>
      <c r="J137" s="245" t="s">
        <v>364</v>
      </c>
      <c r="K137" s="253"/>
      <c r="L137" s="253"/>
      <c r="M137" s="253"/>
      <c r="N137" s="253"/>
      <c r="O137" s="253"/>
      <c r="P137" s="253"/>
      <c r="Q137" s="253"/>
      <c r="R137" s="253"/>
      <c r="S137" s="254"/>
    </row>
    <row r="138" spans="1:19" ht="26.25" thickBot="1" x14ac:dyDescent="0.25">
      <c r="A138" s="57" t="s">
        <v>409</v>
      </c>
      <c r="B138" s="251" t="s">
        <v>410</v>
      </c>
      <c r="C138" s="135" t="s">
        <v>209</v>
      </c>
      <c r="D138" s="252" t="s">
        <v>392</v>
      </c>
      <c r="E138" s="252" t="s">
        <v>392</v>
      </c>
      <c r="F138" s="252" t="s">
        <v>392</v>
      </c>
      <c r="G138" s="252" t="s">
        <v>392</v>
      </c>
      <c r="H138" s="485">
        <v>2954.5175177142855</v>
      </c>
      <c r="I138" s="252" t="s">
        <v>392</v>
      </c>
      <c r="J138" s="245" t="s">
        <v>364</v>
      </c>
      <c r="K138" s="253"/>
      <c r="L138" s="253"/>
      <c r="M138" s="253"/>
      <c r="N138" s="253"/>
      <c r="O138" s="253"/>
      <c r="P138" s="253"/>
      <c r="Q138" s="253"/>
      <c r="R138" s="253"/>
      <c r="S138" s="254"/>
    </row>
    <row r="139" spans="1:19" ht="26.25" thickBot="1" x14ac:dyDescent="0.25">
      <c r="A139" s="57" t="s">
        <v>411</v>
      </c>
      <c r="B139" s="251" t="s">
        <v>412</v>
      </c>
      <c r="C139" s="135" t="s">
        <v>209</v>
      </c>
      <c r="D139" s="252" t="s">
        <v>324</v>
      </c>
      <c r="E139" s="252" t="s">
        <v>324</v>
      </c>
      <c r="F139" s="252" t="s">
        <v>324</v>
      </c>
      <c r="G139" s="252" t="s">
        <v>324</v>
      </c>
      <c r="H139" s="252" t="s">
        <v>324</v>
      </c>
      <c r="I139" s="252" t="s">
        <v>324</v>
      </c>
      <c r="J139" s="245" t="s">
        <v>364</v>
      </c>
      <c r="K139" s="253"/>
      <c r="L139" s="253"/>
      <c r="M139" s="253"/>
      <c r="N139" s="253"/>
      <c r="O139" s="253"/>
      <c r="P139" s="253"/>
      <c r="Q139" s="253"/>
      <c r="R139" s="253"/>
      <c r="S139" s="254"/>
    </row>
    <row r="140" spans="1:19" ht="26.25" thickBot="1" x14ac:dyDescent="0.25">
      <c r="A140" s="57" t="s">
        <v>413</v>
      </c>
      <c r="B140" s="251" t="s">
        <v>414</v>
      </c>
      <c r="C140" s="135" t="s">
        <v>209</v>
      </c>
      <c r="D140" s="485">
        <v>2490.1022246938196</v>
      </c>
      <c r="E140" s="485">
        <v>338.3025779898523</v>
      </c>
      <c r="F140" s="485">
        <v>8016.7955646374485</v>
      </c>
      <c r="G140" s="485">
        <v>7728.9130754853104</v>
      </c>
      <c r="H140" s="485">
        <v>4901.7282297445645</v>
      </c>
      <c r="I140" s="485">
        <v>3152.0693367993799</v>
      </c>
      <c r="J140" s="245" t="s">
        <v>364</v>
      </c>
      <c r="K140" s="253"/>
      <c r="L140" s="253"/>
      <c r="M140" s="253"/>
      <c r="N140" s="253"/>
      <c r="O140" s="253"/>
      <c r="P140" s="253"/>
      <c r="Q140" s="253"/>
      <c r="R140" s="253"/>
      <c r="S140" s="254"/>
    </row>
    <row r="141" spans="1:19" ht="26.25" thickBot="1" x14ac:dyDescent="0.25">
      <c r="A141" s="58"/>
      <c r="B141" s="256" t="s">
        <v>415</v>
      </c>
      <c r="C141" s="232" t="s">
        <v>209</v>
      </c>
      <c r="D141" s="415" t="s">
        <v>377</v>
      </c>
      <c r="E141" s="415" t="s">
        <v>377</v>
      </c>
      <c r="F141" s="415" t="s">
        <v>377</v>
      </c>
      <c r="G141" s="415" t="s">
        <v>377</v>
      </c>
      <c r="H141" s="415" t="s">
        <v>377</v>
      </c>
      <c r="I141" s="415" t="s">
        <v>377</v>
      </c>
      <c r="J141" s="245" t="s">
        <v>364</v>
      </c>
      <c r="K141" s="253"/>
      <c r="L141" s="253"/>
      <c r="M141" s="253"/>
      <c r="N141" s="253"/>
      <c r="O141" s="253"/>
      <c r="P141" s="253"/>
      <c r="Q141" s="253"/>
      <c r="R141" s="253"/>
      <c r="S141" s="254"/>
    </row>
    <row r="142" spans="1:19" x14ac:dyDescent="0.2">
      <c r="C142" s="257"/>
      <c r="D142" s="258"/>
      <c r="E142" s="416"/>
      <c r="F142" s="416"/>
      <c r="G142" s="416"/>
      <c r="H142" s="416"/>
      <c r="I142" s="416"/>
      <c r="R142"/>
      <c r="S142" s="59"/>
    </row>
    <row r="143" spans="1:19" x14ac:dyDescent="0.2">
      <c r="D143"/>
      <c r="E143"/>
      <c r="F143"/>
      <c r="R143"/>
    </row>
    <row r="144" spans="1:19" x14ac:dyDescent="0.2">
      <c r="D144"/>
      <c r="E144"/>
      <c r="F144"/>
      <c r="R144"/>
    </row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spans="1:22" x14ac:dyDescent="0.2">
      <c r="D193"/>
      <c r="E193"/>
      <c r="F193"/>
      <c r="R193"/>
    </row>
    <row r="194" spans="1:22" x14ac:dyDescent="0.2">
      <c r="D194"/>
      <c r="E194"/>
      <c r="F194"/>
      <c r="R194"/>
    </row>
    <row r="195" spans="1:22" s="59" customFormat="1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</row>
    <row r="196" spans="1:22" x14ac:dyDescent="0.2">
      <c r="D196"/>
      <c r="E196"/>
      <c r="F196"/>
      <c r="R196"/>
    </row>
    <row r="197" spans="1:22" x14ac:dyDescent="0.2">
      <c r="D197"/>
      <c r="E197"/>
      <c r="F197"/>
      <c r="R197"/>
    </row>
    <row r="198" spans="1:22" x14ac:dyDescent="0.2">
      <c r="D198"/>
      <c r="E198"/>
      <c r="F198"/>
      <c r="R198"/>
    </row>
    <row r="199" spans="1:22" x14ac:dyDescent="0.2">
      <c r="D199"/>
      <c r="E199"/>
      <c r="F199"/>
      <c r="R199"/>
    </row>
    <row r="200" spans="1:22" x14ac:dyDescent="0.2">
      <c r="D200"/>
      <c r="E200"/>
      <c r="F200"/>
      <c r="R200"/>
    </row>
    <row r="201" spans="1:22" x14ac:dyDescent="0.2">
      <c r="D201"/>
      <c r="E201"/>
      <c r="F201"/>
      <c r="R201"/>
    </row>
    <row r="202" spans="1:22" x14ac:dyDescent="0.2">
      <c r="D202"/>
      <c r="E202"/>
      <c r="F202"/>
      <c r="R202"/>
    </row>
    <row r="203" spans="1:22" x14ac:dyDescent="0.2">
      <c r="D203"/>
      <c r="E203"/>
      <c r="F203"/>
      <c r="R203"/>
    </row>
    <row r="204" spans="1:22" x14ac:dyDescent="0.2">
      <c r="D204"/>
      <c r="E204"/>
      <c r="F204"/>
      <c r="R204"/>
    </row>
    <row r="205" spans="1:22" x14ac:dyDescent="0.2">
      <c r="D205"/>
      <c r="E205"/>
      <c r="F205"/>
      <c r="R205"/>
    </row>
    <row r="206" spans="1:22" x14ac:dyDescent="0.2">
      <c r="D206"/>
      <c r="E206"/>
      <c r="F206"/>
      <c r="R206"/>
    </row>
    <row r="207" spans="1:22" x14ac:dyDescent="0.2">
      <c r="D207"/>
      <c r="E207"/>
      <c r="F207"/>
      <c r="R207"/>
    </row>
    <row r="208" spans="1:22" x14ac:dyDescent="0.2">
      <c r="D208"/>
      <c r="E208"/>
      <c r="F208"/>
      <c r="R208"/>
    </row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spans="1:22" x14ac:dyDescent="0.2">
      <c r="D225"/>
      <c r="E225"/>
      <c r="F225"/>
      <c r="R225"/>
    </row>
    <row r="226" spans="1:22" x14ac:dyDescent="0.2">
      <c r="D226"/>
      <c r="E226"/>
      <c r="F226"/>
      <c r="R226"/>
    </row>
    <row r="227" spans="1:22" x14ac:dyDescent="0.2">
      <c r="D227"/>
      <c r="E227"/>
      <c r="F227"/>
      <c r="R227"/>
    </row>
    <row r="228" spans="1:22" x14ac:dyDescent="0.2">
      <c r="D228"/>
      <c r="E228"/>
      <c r="F228"/>
      <c r="R228"/>
    </row>
    <row r="229" spans="1:22" x14ac:dyDescent="0.2">
      <c r="D229"/>
      <c r="E229"/>
      <c r="F229"/>
      <c r="R229"/>
    </row>
    <row r="230" spans="1:22" x14ac:dyDescent="0.2">
      <c r="D230"/>
      <c r="E230"/>
      <c r="F230"/>
      <c r="R230"/>
    </row>
    <row r="231" spans="1:22" x14ac:dyDescent="0.2">
      <c r="D231"/>
      <c r="E231"/>
      <c r="F231"/>
      <c r="R231"/>
    </row>
    <row r="232" spans="1:22" x14ac:dyDescent="0.2">
      <c r="D232"/>
      <c r="E232"/>
      <c r="F232"/>
      <c r="R232"/>
    </row>
    <row r="233" spans="1:22" x14ac:dyDescent="0.2">
      <c r="D233"/>
      <c r="E233"/>
      <c r="F233"/>
      <c r="R233"/>
    </row>
    <row r="234" spans="1:22" s="59" customFormat="1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</row>
    <row r="235" spans="1:22" x14ac:dyDescent="0.2">
      <c r="D235"/>
      <c r="E235"/>
      <c r="F235"/>
      <c r="R235"/>
    </row>
    <row r="236" spans="1:22" x14ac:dyDescent="0.2">
      <c r="D236"/>
      <c r="E236"/>
      <c r="F236"/>
      <c r="R236"/>
    </row>
    <row r="237" spans="1:22" x14ac:dyDescent="0.2">
      <c r="D237"/>
      <c r="E237"/>
      <c r="F237"/>
      <c r="R237"/>
    </row>
    <row r="238" spans="1:22" x14ac:dyDescent="0.2">
      <c r="D238"/>
      <c r="E238"/>
      <c r="F238"/>
      <c r="R238"/>
    </row>
    <row r="239" spans="1:22" x14ac:dyDescent="0.2">
      <c r="D239"/>
      <c r="E239"/>
      <c r="F239"/>
      <c r="R239"/>
    </row>
    <row r="240" spans="1:22" x14ac:dyDescent="0.2">
      <c r="D240"/>
      <c r="E240"/>
      <c r="F240"/>
      <c r="R240"/>
    </row>
    <row r="241" spans="1:22" s="59" customFormat="1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</row>
    <row r="242" spans="1:22" x14ac:dyDescent="0.2">
      <c r="D242"/>
      <c r="E242"/>
      <c r="F242"/>
      <c r="R242"/>
    </row>
    <row r="243" spans="1:22" x14ac:dyDescent="0.2">
      <c r="D243"/>
      <c r="E243"/>
      <c r="F243"/>
      <c r="R243"/>
    </row>
    <row r="244" spans="1:22" x14ac:dyDescent="0.2">
      <c r="D244"/>
      <c r="E244"/>
      <c r="F244"/>
      <c r="R244"/>
    </row>
    <row r="245" spans="1:22" x14ac:dyDescent="0.2">
      <c r="D245"/>
      <c r="E245"/>
      <c r="F245"/>
      <c r="R245"/>
    </row>
    <row r="246" spans="1:22" x14ac:dyDescent="0.2">
      <c r="D246"/>
      <c r="E246"/>
      <c r="F246"/>
      <c r="R246"/>
    </row>
    <row r="247" spans="1:22" x14ac:dyDescent="0.2">
      <c r="D247"/>
      <c r="E247"/>
      <c r="F247"/>
      <c r="R247"/>
    </row>
    <row r="248" spans="1:22" x14ac:dyDescent="0.2">
      <c r="D248"/>
      <c r="E248"/>
      <c r="F248"/>
      <c r="R248"/>
    </row>
    <row r="249" spans="1:22" x14ac:dyDescent="0.2">
      <c r="D249"/>
      <c r="E249"/>
      <c r="F249"/>
      <c r="R249"/>
    </row>
    <row r="250" spans="1:22" x14ac:dyDescent="0.2">
      <c r="D250"/>
      <c r="E250"/>
      <c r="F250"/>
      <c r="R250"/>
    </row>
    <row r="251" spans="1:22" x14ac:dyDescent="0.2">
      <c r="D251"/>
      <c r="E251"/>
      <c r="F251"/>
      <c r="R251"/>
    </row>
    <row r="252" spans="1:22" x14ac:dyDescent="0.2">
      <c r="D252"/>
      <c r="E252"/>
      <c r="F252"/>
      <c r="R252"/>
    </row>
    <row r="253" spans="1:22" x14ac:dyDescent="0.2">
      <c r="D253"/>
      <c r="E253"/>
      <c r="F253"/>
      <c r="R253"/>
    </row>
    <row r="254" spans="1:22" x14ac:dyDescent="0.2">
      <c r="D254"/>
      <c r="E254"/>
      <c r="F254"/>
      <c r="R254"/>
    </row>
    <row r="255" spans="1:22" x14ac:dyDescent="0.2">
      <c r="D255"/>
      <c r="E255"/>
      <c r="F255"/>
      <c r="R255"/>
    </row>
    <row r="256" spans="1:22" x14ac:dyDescent="0.2">
      <c r="D256"/>
      <c r="E256"/>
      <c r="F256"/>
      <c r="R256"/>
    </row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spans="1:22" x14ac:dyDescent="0.2">
      <c r="D273"/>
      <c r="E273"/>
      <c r="F273"/>
      <c r="R273"/>
    </row>
    <row r="274" spans="1:22" x14ac:dyDescent="0.2">
      <c r="D274"/>
      <c r="E274"/>
      <c r="F274"/>
      <c r="R274"/>
    </row>
    <row r="275" spans="1:22" x14ac:dyDescent="0.2">
      <c r="D275"/>
      <c r="E275"/>
      <c r="F275"/>
      <c r="R275"/>
    </row>
    <row r="276" spans="1:22" x14ac:dyDescent="0.2">
      <c r="D276"/>
      <c r="E276"/>
      <c r="F276"/>
      <c r="R276"/>
    </row>
    <row r="277" spans="1:22" x14ac:dyDescent="0.2">
      <c r="D277"/>
      <c r="E277"/>
      <c r="F277"/>
      <c r="R277"/>
    </row>
    <row r="278" spans="1:22" x14ac:dyDescent="0.2">
      <c r="D278"/>
      <c r="E278"/>
      <c r="F278"/>
      <c r="R278"/>
    </row>
    <row r="279" spans="1:22" x14ac:dyDescent="0.2">
      <c r="D279"/>
      <c r="E279"/>
      <c r="F279"/>
      <c r="R279"/>
    </row>
    <row r="280" spans="1:22" s="59" customFormat="1" x14ac:dyDescent="0.2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</row>
    <row r="281" spans="1:22" x14ac:dyDescent="0.2">
      <c r="D281"/>
      <c r="E281"/>
      <c r="F281"/>
      <c r="R281"/>
    </row>
    <row r="282" spans="1:22" x14ac:dyDescent="0.2">
      <c r="D282"/>
      <c r="E282"/>
      <c r="F282"/>
      <c r="R282"/>
    </row>
    <row r="283" spans="1:22" x14ac:dyDescent="0.2">
      <c r="D283"/>
      <c r="E283"/>
      <c r="F283"/>
      <c r="R283"/>
    </row>
    <row r="284" spans="1:22" x14ac:dyDescent="0.2">
      <c r="D284"/>
      <c r="E284"/>
      <c r="F284"/>
      <c r="R284"/>
    </row>
    <row r="285" spans="1:22" x14ac:dyDescent="0.2">
      <c r="D285"/>
      <c r="E285"/>
      <c r="F285"/>
      <c r="R285"/>
    </row>
    <row r="286" spans="1:22" x14ac:dyDescent="0.2">
      <c r="D286"/>
      <c r="E286"/>
      <c r="F286"/>
      <c r="R286"/>
    </row>
    <row r="287" spans="1:22" x14ac:dyDescent="0.2">
      <c r="D287"/>
      <c r="E287"/>
      <c r="F287"/>
      <c r="R287"/>
    </row>
    <row r="288" spans="1:22" x14ac:dyDescent="0.2">
      <c r="D288"/>
      <c r="E288"/>
      <c r="F288"/>
      <c r="R288"/>
    </row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</sheetData>
  <mergeCells count="17">
    <mergeCell ref="A65:A118"/>
    <mergeCell ref="B65:B118"/>
    <mergeCell ref="C65:C110"/>
    <mergeCell ref="D6:I6"/>
    <mergeCell ref="J6:L6"/>
    <mergeCell ref="C111:C113"/>
    <mergeCell ref="C114:C116"/>
    <mergeCell ref="M6:M7"/>
    <mergeCell ref="N6:S6"/>
    <mergeCell ref="A8:A64"/>
    <mergeCell ref="B8:B64"/>
    <mergeCell ref="C8:C56"/>
    <mergeCell ref="A6:A7"/>
    <mergeCell ref="B6:B7"/>
    <mergeCell ref="C6:C7"/>
    <mergeCell ref="C57:C59"/>
    <mergeCell ref="C60:C62"/>
  </mergeCells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2A8A3-E064-4918-98DE-A827705E3855}">
  <dimension ref="A1:S70"/>
  <sheetViews>
    <sheetView zoomScale="90" zoomScaleNormal="9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A71" sqref="A71:XFD87"/>
    </sheetView>
  </sheetViews>
  <sheetFormatPr baseColWidth="10" defaultRowHeight="12.75" x14ac:dyDescent="0.2"/>
  <cols>
    <col min="1" max="1" width="12.140625" customWidth="1"/>
    <col min="2" max="2" width="28" customWidth="1"/>
    <col min="3" max="3" width="49.42578125" customWidth="1"/>
    <col min="4" max="4" width="23" style="46" customWidth="1"/>
    <col min="5" max="5" width="15.140625" style="46" customWidth="1"/>
    <col min="6" max="6" width="12.42578125" style="51" customWidth="1"/>
    <col min="9" max="9" width="17.42578125" customWidth="1"/>
    <col min="10" max="10" width="20.140625" bestFit="1" customWidth="1"/>
    <col min="11" max="11" width="19.42578125" bestFit="1" customWidth="1"/>
    <col min="12" max="12" width="20.5703125" bestFit="1" customWidth="1"/>
    <col min="13" max="13" width="24.42578125" customWidth="1"/>
  </cols>
  <sheetData>
    <row r="1" spans="1:19" ht="24.75" customHeight="1" thickBot="1" x14ac:dyDescent="0.25">
      <c r="A1" s="32" t="s">
        <v>15</v>
      </c>
      <c r="B1" s="34" t="s">
        <v>222</v>
      </c>
      <c r="C1" s="33"/>
      <c r="D1" s="33"/>
      <c r="E1" s="33"/>
    </row>
    <row r="2" spans="1:19" x14ac:dyDescent="0.2">
      <c r="C2" s="40"/>
      <c r="D2" s="42"/>
      <c r="E2" s="42"/>
    </row>
    <row r="3" spans="1:19" x14ac:dyDescent="0.2">
      <c r="A3" s="23" t="s">
        <v>16</v>
      </c>
      <c r="B3" s="23"/>
      <c r="C3" s="23"/>
      <c r="D3" s="43"/>
      <c r="E3" s="43"/>
    </row>
    <row r="4" spans="1:19" x14ac:dyDescent="0.2">
      <c r="A4" s="20" t="s">
        <v>223</v>
      </c>
      <c r="B4" s="20"/>
      <c r="C4" s="20"/>
      <c r="D4" s="44"/>
      <c r="E4" s="44"/>
    </row>
    <row r="5" spans="1:19" x14ac:dyDescent="0.2">
      <c r="A5" s="38" t="s">
        <v>323</v>
      </c>
      <c r="B5" s="22"/>
      <c r="C5" s="22"/>
      <c r="D5" s="45"/>
      <c r="E5" s="45"/>
    </row>
    <row r="6" spans="1:19" ht="13.5" thickBot="1" x14ac:dyDescent="0.25">
      <c r="A6" s="38"/>
      <c r="B6" s="22"/>
      <c r="C6" s="22"/>
      <c r="D6" s="45"/>
      <c r="E6" s="45"/>
    </row>
    <row r="7" spans="1:19" x14ac:dyDescent="0.2">
      <c r="A7" s="576" t="s">
        <v>24</v>
      </c>
      <c r="B7" s="582" t="s">
        <v>25</v>
      </c>
      <c r="C7" s="584" t="s">
        <v>207</v>
      </c>
      <c r="D7" s="562" t="s">
        <v>564</v>
      </c>
      <c r="E7" s="563"/>
      <c r="F7" s="563"/>
      <c r="G7" s="563"/>
      <c r="H7" s="563"/>
      <c r="I7" s="564"/>
      <c r="J7" s="562" t="s">
        <v>212</v>
      </c>
      <c r="K7" s="563"/>
      <c r="L7" s="564"/>
      <c r="M7" s="605" t="s">
        <v>292</v>
      </c>
      <c r="N7" s="562" t="s">
        <v>17</v>
      </c>
      <c r="O7" s="563"/>
      <c r="P7" s="563"/>
      <c r="Q7" s="563"/>
      <c r="R7" s="563"/>
      <c r="S7" s="564"/>
    </row>
    <row r="8" spans="1:19" ht="13.5" thickBot="1" x14ac:dyDescent="0.25">
      <c r="A8" s="577"/>
      <c r="B8" s="583"/>
      <c r="C8" s="585"/>
      <c r="D8" s="75" t="s">
        <v>1</v>
      </c>
      <c r="E8" s="35" t="s">
        <v>0</v>
      </c>
      <c r="F8" s="37" t="s">
        <v>204</v>
      </c>
      <c r="G8" s="37" t="s">
        <v>231</v>
      </c>
      <c r="H8" s="35" t="s">
        <v>10</v>
      </c>
      <c r="I8" s="36" t="s">
        <v>11</v>
      </c>
      <c r="J8" s="75" t="s">
        <v>210</v>
      </c>
      <c r="K8" s="35" t="s">
        <v>211</v>
      </c>
      <c r="L8" s="36" t="s">
        <v>213</v>
      </c>
      <c r="M8" s="606"/>
      <c r="N8" s="75" t="s">
        <v>18</v>
      </c>
      <c r="O8" s="37" t="s">
        <v>19</v>
      </c>
      <c r="P8" s="35" t="s">
        <v>199</v>
      </c>
      <c r="Q8" s="35" t="s">
        <v>200</v>
      </c>
      <c r="R8" s="41" t="s">
        <v>201</v>
      </c>
      <c r="S8" s="36" t="s">
        <v>17</v>
      </c>
    </row>
    <row r="9" spans="1:19" s="40" customFormat="1" ht="13.5" thickTop="1" x14ac:dyDescent="0.2">
      <c r="A9" s="581" t="s">
        <v>284</v>
      </c>
      <c r="B9" s="580" t="s">
        <v>285</v>
      </c>
      <c r="C9" s="588" t="s">
        <v>208</v>
      </c>
      <c r="D9" s="66"/>
      <c r="E9" s="67"/>
      <c r="F9" s="67"/>
      <c r="G9" s="67"/>
      <c r="H9" s="67"/>
      <c r="I9" s="123"/>
      <c r="J9" s="68"/>
      <c r="K9" s="69"/>
      <c r="L9" s="71"/>
      <c r="M9" s="78"/>
      <c r="N9" s="68"/>
      <c r="O9" s="72"/>
      <c r="P9" s="69"/>
      <c r="Q9" s="69"/>
      <c r="R9" s="70"/>
      <c r="S9" s="71"/>
    </row>
    <row r="10" spans="1:19" s="40" customFormat="1" x14ac:dyDescent="0.2">
      <c r="A10" s="556"/>
      <c r="B10" s="574"/>
      <c r="C10" s="589"/>
      <c r="D10" s="66"/>
      <c r="E10" s="67"/>
      <c r="F10" s="67"/>
      <c r="G10" s="67"/>
      <c r="H10" s="67"/>
      <c r="I10" s="123"/>
      <c r="J10" s="68"/>
      <c r="K10" s="69"/>
      <c r="L10" s="71"/>
      <c r="M10" s="78"/>
      <c r="N10" s="68"/>
      <c r="O10" s="72"/>
      <c r="P10" s="69"/>
      <c r="Q10" s="69"/>
      <c r="R10" s="70"/>
      <c r="S10" s="71"/>
    </row>
    <row r="11" spans="1:19" s="40" customFormat="1" x14ac:dyDescent="0.2">
      <c r="A11" s="556"/>
      <c r="B11" s="574"/>
      <c r="C11" s="589"/>
      <c r="D11" s="66"/>
      <c r="E11" s="67"/>
      <c r="F11" s="67"/>
      <c r="G11" s="67"/>
      <c r="H11" s="67"/>
      <c r="I11" s="123"/>
      <c r="J11" s="68"/>
      <c r="K11" s="69"/>
      <c r="L11" s="71"/>
      <c r="M11" s="78"/>
      <c r="N11" s="68"/>
      <c r="O11" s="72"/>
      <c r="P11" s="69"/>
      <c r="Q11" s="69"/>
      <c r="R11" s="70"/>
      <c r="S11" s="71"/>
    </row>
    <row r="12" spans="1:19" x14ac:dyDescent="0.2">
      <c r="A12" s="556"/>
      <c r="B12" s="574"/>
      <c r="C12" s="589"/>
      <c r="D12" s="57"/>
      <c r="E12" s="39"/>
      <c r="F12" s="39"/>
      <c r="G12" s="39"/>
      <c r="H12" s="39"/>
      <c r="I12" s="124"/>
      <c r="J12" s="27"/>
      <c r="K12" s="25"/>
      <c r="L12" s="26"/>
      <c r="M12" s="73"/>
      <c r="N12" s="27"/>
      <c r="O12" s="24"/>
      <c r="P12" s="25"/>
      <c r="Q12" s="25"/>
      <c r="R12" s="25"/>
      <c r="S12" s="26"/>
    </row>
    <row r="13" spans="1:19" x14ac:dyDescent="0.2">
      <c r="A13" s="556"/>
      <c r="B13" s="574"/>
      <c r="C13" s="589"/>
      <c r="D13" s="57"/>
      <c r="E13" s="39"/>
      <c r="F13" s="39"/>
      <c r="G13" s="39"/>
      <c r="H13" s="39"/>
      <c r="I13" s="124"/>
      <c r="J13" s="27"/>
      <c r="K13" s="25"/>
      <c r="L13" s="26"/>
      <c r="M13" s="73"/>
      <c r="N13" s="27"/>
      <c r="O13" s="24"/>
      <c r="P13" s="25"/>
      <c r="Q13" s="25"/>
      <c r="R13" s="25"/>
      <c r="S13" s="26"/>
    </row>
    <row r="14" spans="1:19" ht="15.75" customHeight="1" x14ac:dyDescent="0.2">
      <c r="A14" s="556"/>
      <c r="B14" s="574"/>
      <c r="C14" s="589"/>
      <c r="D14" s="57"/>
      <c r="E14" s="39"/>
      <c r="F14" s="39"/>
      <c r="G14" s="39"/>
      <c r="H14" s="39"/>
      <c r="I14" s="124"/>
      <c r="J14" s="27"/>
      <c r="K14" s="25"/>
      <c r="L14" s="26"/>
      <c r="M14" s="73"/>
      <c r="N14" s="27"/>
      <c r="O14" s="24"/>
      <c r="P14" s="25"/>
      <c r="Q14" s="25"/>
      <c r="R14" s="25"/>
      <c r="S14" s="26"/>
    </row>
    <row r="15" spans="1:19" ht="15.75" customHeight="1" x14ac:dyDescent="0.2">
      <c r="A15" s="556"/>
      <c r="B15" s="574"/>
      <c r="C15" s="589"/>
      <c r="D15" s="57"/>
      <c r="E15" s="94"/>
      <c r="F15" s="94"/>
      <c r="G15" s="94"/>
      <c r="H15" s="94"/>
      <c r="I15" s="54"/>
      <c r="J15" s="27"/>
      <c r="K15" s="25"/>
      <c r="L15" s="26"/>
      <c r="M15" s="73"/>
      <c r="N15" s="27"/>
      <c r="O15" s="24"/>
      <c r="P15" s="25"/>
      <c r="Q15" s="25"/>
      <c r="R15" s="25"/>
      <c r="S15" s="26"/>
    </row>
    <row r="16" spans="1:19" ht="15.75" customHeight="1" x14ac:dyDescent="0.2">
      <c r="A16" s="556"/>
      <c r="B16" s="574"/>
      <c r="C16" s="560" t="s">
        <v>293</v>
      </c>
      <c r="D16" s="95"/>
      <c r="E16" s="96"/>
      <c r="F16" s="96"/>
      <c r="G16" s="96"/>
      <c r="H16" s="96"/>
      <c r="I16" s="125"/>
      <c r="J16" s="97"/>
      <c r="K16" s="98"/>
      <c r="L16" s="99"/>
      <c r="M16" s="100"/>
      <c r="N16" s="97"/>
      <c r="O16" s="101"/>
      <c r="P16" s="98"/>
      <c r="Q16" s="98"/>
      <c r="R16" s="98"/>
      <c r="S16" s="99"/>
    </row>
    <row r="17" spans="1:19" ht="15.75" customHeight="1" x14ac:dyDescent="0.2">
      <c r="A17" s="556"/>
      <c r="B17" s="574"/>
      <c r="C17" s="561"/>
      <c r="D17" s="57"/>
      <c r="E17" s="77"/>
      <c r="F17" s="77"/>
      <c r="G17" s="77"/>
      <c r="H17" s="77"/>
      <c r="I17" s="124"/>
      <c r="J17" s="27"/>
      <c r="K17" s="25"/>
      <c r="L17" s="26"/>
      <c r="M17" s="73"/>
      <c r="N17" s="27"/>
      <c r="O17" s="24"/>
      <c r="P17" s="25"/>
      <c r="Q17" s="25"/>
      <c r="R17" s="25"/>
      <c r="S17" s="26"/>
    </row>
    <row r="18" spans="1:19" ht="15.75" customHeight="1" x14ac:dyDescent="0.2">
      <c r="A18" s="556"/>
      <c r="B18" s="574"/>
      <c r="C18" s="573"/>
      <c r="D18" s="102"/>
      <c r="E18" s="103"/>
      <c r="F18" s="103"/>
      <c r="G18" s="103"/>
      <c r="H18" s="103"/>
      <c r="I18" s="126"/>
      <c r="J18" s="104"/>
      <c r="K18" s="105"/>
      <c r="L18" s="106"/>
      <c r="M18" s="107"/>
      <c r="N18" s="104"/>
      <c r="O18" s="108"/>
      <c r="P18" s="105"/>
      <c r="Q18" s="105"/>
      <c r="R18" s="105"/>
      <c r="S18" s="106"/>
    </row>
    <row r="19" spans="1:19" ht="15.75" customHeight="1" x14ac:dyDescent="0.2">
      <c r="A19" s="556"/>
      <c r="B19" s="574"/>
      <c r="C19" s="578" t="s">
        <v>294</v>
      </c>
      <c r="D19" s="57"/>
      <c r="E19" s="77"/>
      <c r="F19" s="77"/>
      <c r="G19" s="77"/>
      <c r="H19" s="77"/>
      <c r="I19" s="124"/>
      <c r="J19" s="27"/>
      <c r="K19" s="25"/>
      <c r="L19" s="26"/>
      <c r="M19" s="73"/>
      <c r="N19" s="27"/>
      <c r="O19" s="24"/>
      <c r="P19" s="25"/>
      <c r="Q19" s="25"/>
      <c r="R19" s="25"/>
      <c r="S19" s="26"/>
    </row>
    <row r="20" spans="1:19" ht="15.75" customHeight="1" x14ac:dyDescent="0.2">
      <c r="A20" s="556"/>
      <c r="B20" s="574"/>
      <c r="C20" s="578"/>
      <c r="D20" s="57"/>
      <c r="E20" s="77"/>
      <c r="F20" s="77"/>
      <c r="G20" s="77"/>
      <c r="H20" s="77"/>
      <c r="I20" s="124"/>
      <c r="J20" s="27"/>
      <c r="K20" s="25"/>
      <c r="L20" s="26"/>
      <c r="M20" s="73"/>
      <c r="N20" s="27"/>
      <c r="O20" s="24"/>
      <c r="P20" s="25"/>
      <c r="Q20" s="25"/>
      <c r="R20" s="25"/>
      <c r="S20" s="26"/>
    </row>
    <row r="21" spans="1:19" ht="15.75" customHeight="1" x14ac:dyDescent="0.2">
      <c r="A21" s="556"/>
      <c r="B21" s="574"/>
      <c r="C21" s="579"/>
      <c r="D21" s="57"/>
      <c r="E21" s="77"/>
      <c r="F21" s="77"/>
      <c r="G21" s="77"/>
      <c r="H21" s="77"/>
      <c r="I21" s="124"/>
      <c r="J21" s="27"/>
      <c r="K21" s="25"/>
      <c r="L21" s="26"/>
      <c r="M21" s="73"/>
      <c r="N21" s="27"/>
      <c r="O21" s="24"/>
      <c r="P21" s="25"/>
      <c r="Q21" s="25"/>
      <c r="R21" s="25"/>
      <c r="S21" s="26"/>
    </row>
    <row r="22" spans="1:19" ht="15.75" customHeight="1" x14ac:dyDescent="0.2">
      <c r="A22" s="556"/>
      <c r="B22" s="574"/>
      <c r="C22" s="112" t="s">
        <v>297</v>
      </c>
      <c r="D22" s="113"/>
      <c r="E22" s="114"/>
      <c r="F22" s="114"/>
      <c r="G22" s="114"/>
      <c r="H22" s="114"/>
      <c r="I22" s="127"/>
      <c r="J22" s="115"/>
      <c r="K22" s="116"/>
      <c r="L22" s="117"/>
      <c r="M22" s="118"/>
      <c r="N22" s="115"/>
      <c r="O22" s="119"/>
      <c r="P22" s="116"/>
      <c r="Q22" s="116"/>
      <c r="R22" s="116"/>
      <c r="S22" s="117"/>
    </row>
    <row r="23" spans="1:19" ht="16.5" customHeight="1" thickBot="1" x14ac:dyDescent="0.25">
      <c r="A23" s="557"/>
      <c r="B23" s="575"/>
      <c r="C23" s="65" t="s">
        <v>209</v>
      </c>
      <c r="D23" s="120"/>
      <c r="E23" s="121"/>
      <c r="F23" s="121"/>
      <c r="G23" s="121"/>
      <c r="H23" s="121">
        <v>0.41093988753086408</v>
      </c>
      <c r="I23" s="128"/>
      <c r="J23" s="52"/>
      <c r="K23" s="111"/>
      <c r="L23" s="64"/>
      <c r="M23" s="74"/>
      <c r="N23" s="28"/>
      <c r="O23" s="31"/>
      <c r="P23" s="29"/>
      <c r="Q23" s="29"/>
      <c r="R23" s="29"/>
      <c r="S23" s="30"/>
    </row>
    <row r="24" spans="1:19" x14ac:dyDescent="0.2">
      <c r="A24" s="569" t="s">
        <v>286</v>
      </c>
      <c r="B24" s="608" t="s">
        <v>287</v>
      </c>
      <c r="C24" s="567" t="s">
        <v>208</v>
      </c>
      <c r="D24" s="80"/>
      <c r="E24" s="81"/>
      <c r="F24" s="81"/>
      <c r="G24" s="81"/>
      <c r="H24" s="81"/>
      <c r="I24" s="129"/>
      <c r="J24" s="82"/>
      <c r="K24" s="83"/>
      <c r="L24" s="84"/>
      <c r="M24" s="85"/>
      <c r="N24" s="82"/>
      <c r="O24" s="86"/>
      <c r="P24" s="83"/>
      <c r="Q24" s="83"/>
      <c r="R24" s="87"/>
      <c r="S24" s="84"/>
    </row>
    <row r="25" spans="1:19" x14ac:dyDescent="0.2">
      <c r="A25" s="570"/>
      <c r="B25" s="609"/>
      <c r="C25" s="568"/>
      <c r="D25" s="66"/>
      <c r="E25" s="67"/>
      <c r="F25" s="67"/>
      <c r="G25" s="67"/>
      <c r="H25" s="67"/>
      <c r="I25" s="123"/>
      <c r="J25" s="68"/>
      <c r="K25" s="69"/>
      <c r="L25" s="71"/>
      <c r="M25" s="78"/>
      <c r="N25" s="68"/>
      <c r="O25" s="72"/>
      <c r="P25" s="69"/>
      <c r="Q25" s="69"/>
      <c r="R25" s="70"/>
      <c r="S25" s="71"/>
    </row>
    <row r="26" spans="1:19" x14ac:dyDescent="0.2">
      <c r="A26" s="570"/>
      <c r="B26" s="609"/>
      <c r="C26" s="568"/>
      <c r="D26" s="66"/>
      <c r="E26" s="67"/>
      <c r="F26" s="67"/>
      <c r="G26" s="67"/>
      <c r="H26" s="67"/>
      <c r="I26" s="123"/>
      <c r="J26" s="68"/>
      <c r="K26" s="69"/>
      <c r="L26" s="71"/>
      <c r="M26" s="78"/>
      <c r="N26" s="68"/>
      <c r="O26" s="72"/>
      <c r="P26" s="69"/>
      <c r="Q26" s="69"/>
      <c r="R26" s="70"/>
      <c r="S26" s="71"/>
    </row>
    <row r="27" spans="1:19" x14ac:dyDescent="0.2">
      <c r="A27" s="570"/>
      <c r="B27" s="609"/>
      <c r="C27" s="568"/>
      <c r="D27" s="66"/>
      <c r="E27" s="67"/>
      <c r="F27" s="67"/>
      <c r="G27" s="67"/>
      <c r="H27" s="67"/>
      <c r="I27" s="123"/>
      <c r="J27" s="68"/>
      <c r="K27" s="69"/>
      <c r="L27" s="71"/>
      <c r="M27" s="78"/>
      <c r="N27" s="68"/>
      <c r="O27" s="72"/>
      <c r="P27" s="69"/>
      <c r="Q27" s="69"/>
      <c r="R27" s="70"/>
      <c r="S27" s="71"/>
    </row>
    <row r="28" spans="1:19" ht="12.75" customHeight="1" x14ac:dyDescent="0.2">
      <c r="A28" s="570"/>
      <c r="B28" s="609"/>
      <c r="C28" s="560" t="s">
        <v>293</v>
      </c>
      <c r="D28" s="95"/>
      <c r="E28" s="96"/>
      <c r="F28" s="96"/>
      <c r="G28" s="96"/>
      <c r="H28" s="96"/>
      <c r="I28" s="125"/>
      <c r="J28" s="97"/>
      <c r="K28" s="98"/>
      <c r="L28" s="99"/>
      <c r="M28" s="100"/>
      <c r="N28" s="97"/>
      <c r="O28" s="101"/>
      <c r="P28" s="98"/>
      <c r="Q28" s="98"/>
      <c r="R28" s="98"/>
      <c r="S28" s="99"/>
    </row>
    <row r="29" spans="1:19" x14ac:dyDescent="0.2">
      <c r="A29" s="570"/>
      <c r="B29" s="609"/>
      <c r="C29" s="561"/>
      <c r="D29" s="57"/>
      <c r="E29" s="77"/>
      <c r="F29" s="77"/>
      <c r="G29" s="77"/>
      <c r="H29" s="77"/>
      <c r="I29" s="124"/>
      <c r="J29" s="27"/>
      <c r="K29" s="25"/>
      <c r="L29" s="26"/>
      <c r="M29" s="73"/>
      <c r="N29" s="27"/>
      <c r="O29" s="24"/>
      <c r="P29" s="25"/>
      <c r="Q29" s="25"/>
      <c r="R29" s="25"/>
      <c r="S29" s="26"/>
    </row>
    <row r="30" spans="1:19" x14ac:dyDescent="0.2">
      <c r="A30" s="570"/>
      <c r="B30" s="609"/>
      <c r="C30" s="573"/>
      <c r="D30" s="102"/>
      <c r="E30" s="103"/>
      <c r="F30" s="103"/>
      <c r="G30" s="103"/>
      <c r="H30" s="103"/>
      <c r="I30" s="126"/>
      <c r="J30" s="104"/>
      <c r="K30" s="105"/>
      <c r="L30" s="106"/>
      <c r="M30" s="107"/>
      <c r="N30" s="104"/>
      <c r="O30" s="108"/>
      <c r="P30" s="105"/>
      <c r="Q30" s="105"/>
      <c r="R30" s="105"/>
      <c r="S30" s="106"/>
    </row>
    <row r="31" spans="1:19" x14ac:dyDescent="0.2">
      <c r="A31" s="570"/>
      <c r="B31" s="609"/>
      <c r="C31" s="578" t="s">
        <v>294</v>
      </c>
      <c r="D31" s="57"/>
      <c r="E31" s="77"/>
      <c r="F31" s="77"/>
      <c r="G31" s="77"/>
      <c r="H31" s="77"/>
      <c r="I31" s="124"/>
      <c r="J31" s="27"/>
      <c r="K31" s="25"/>
      <c r="L31" s="26"/>
      <c r="M31" s="73"/>
      <c r="N31" s="27"/>
      <c r="O31" s="24"/>
      <c r="P31" s="25"/>
      <c r="Q31" s="25"/>
      <c r="R31" s="25"/>
      <c r="S31" s="26"/>
    </row>
    <row r="32" spans="1:19" x14ac:dyDescent="0.2">
      <c r="A32" s="570"/>
      <c r="B32" s="609"/>
      <c r="C32" s="578"/>
      <c r="D32" s="57"/>
      <c r="E32" s="77"/>
      <c r="F32" s="77"/>
      <c r="G32" s="77"/>
      <c r="H32" s="77"/>
      <c r="I32" s="124"/>
      <c r="J32" s="27"/>
      <c r="K32" s="25"/>
      <c r="L32" s="26"/>
      <c r="M32" s="73"/>
      <c r="N32" s="27"/>
      <c r="O32" s="24"/>
      <c r="P32" s="25"/>
      <c r="Q32" s="25"/>
      <c r="R32" s="25"/>
      <c r="S32" s="26"/>
    </row>
    <row r="33" spans="1:19" x14ac:dyDescent="0.2">
      <c r="A33" s="570"/>
      <c r="B33" s="609"/>
      <c r="C33" s="578"/>
      <c r="D33" s="57"/>
      <c r="E33" s="77"/>
      <c r="F33" s="77"/>
      <c r="G33" s="77"/>
      <c r="H33" s="77"/>
      <c r="I33" s="124"/>
      <c r="J33" s="27"/>
      <c r="K33" s="25"/>
      <c r="L33" s="26"/>
      <c r="M33" s="73"/>
      <c r="N33" s="27"/>
      <c r="O33" s="24"/>
      <c r="P33" s="25"/>
      <c r="Q33" s="25"/>
      <c r="R33" s="25"/>
      <c r="S33" s="26"/>
    </row>
    <row r="34" spans="1:19" x14ac:dyDescent="0.2">
      <c r="A34" s="570"/>
      <c r="B34" s="609"/>
      <c r="C34" s="164" t="s">
        <v>297</v>
      </c>
      <c r="D34" s="208"/>
      <c r="E34" s="209"/>
      <c r="F34" s="209"/>
      <c r="G34" s="209"/>
      <c r="H34" s="209"/>
      <c r="I34" s="210"/>
      <c r="J34" s="176"/>
      <c r="K34" s="177"/>
      <c r="L34" s="178"/>
      <c r="M34" s="179"/>
      <c r="N34" s="176"/>
      <c r="O34" s="180"/>
      <c r="P34" s="177"/>
      <c r="Q34" s="177"/>
      <c r="R34" s="181"/>
      <c r="S34" s="178"/>
    </row>
    <row r="35" spans="1:19" ht="13.5" thickBot="1" x14ac:dyDescent="0.25">
      <c r="A35" s="571"/>
      <c r="B35" s="610"/>
      <c r="C35" s="79" t="s">
        <v>209</v>
      </c>
      <c r="D35" s="120">
        <v>2.5118499999999999</v>
      </c>
      <c r="E35" s="121">
        <v>0.34404733333333332</v>
      </c>
      <c r="F35" s="121">
        <v>0.10564993333333333</v>
      </c>
      <c r="G35" s="121">
        <v>0.10564993333333333</v>
      </c>
      <c r="H35" s="121">
        <v>3.9580666666666667E-2</v>
      </c>
      <c r="I35" s="128"/>
      <c r="J35" s="88"/>
      <c r="K35" s="122"/>
      <c r="L35" s="71"/>
      <c r="M35" s="91"/>
      <c r="N35" s="88"/>
      <c r="O35" s="92"/>
      <c r="P35" s="89"/>
      <c r="Q35" s="89"/>
      <c r="R35" s="93"/>
      <c r="S35" s="90"/>
    </row>
    <row r="36" spans="1:19" x14ac:dyDescent="0.2">
      <c r="A36" s="569" t="s">
        <v>288</v>
      </c>
      <c r="B36" s="572" t="s">
        <v>289</v>
      </c>
      <c r="C36" s="567" t="s">
        <v>208</v>
      </c>
      <c r="D36" s="80"/>
      <c r="E36" s="81"/>
      <c r="F36" s="81"/>
      <c r="G36" s="81"/>
      <c r="H36" s="81"/>
      <c r="I36" s="129"/>
      <c r="J36" s="82"/>
      <c r="K36" s="83"/>
      <c r="L36" s="84"/>
      <c r="M36" s="85"/>
      <c r="N36" s="82"/>
      <c r="O36" s="86"/>
      <c r="P36" s="83"/>
      <c r="Q36" s="83"/>
      <c r="R36" s="87"/>
      <c r="S36" s="84"/>
    </row>
    <row r="37" spans="1:19" x14ac:dyDescent="0.2">
      <c r="A37" s="570"/>
      <c r="B37" s="558"/>
      <c r="C37" s="568"/>
      <c r="D37" s="66"/>
      <c r="E37" s="67"/>
      <c r="F37" s="67"/>
      <c r="G37" s="67"/>
      <c r="H37" s="67"/>
      <c r="I37" s="123"/>
      <c r="J37" s="68"/>
      <c r="K37" s="69"/>
      <c r="L37" s="71"/>
      <c r="M37" s="78"/>
      <c r="N37" s="68"/>
      <c r="O37" s="72"/>
      <c r="P37" s="69"/>
      <c r="Q37" s="69"/>
      <c r="R37" s="70"/>
      <c r="S37" s="71"/>
    </row>
    <row r="38" spans="1:19" x14ac:dyDescent="0.2">
      <c r="A38" s="570"/>
      <c r="B38" s="558"/>
      <c r="C38" s="568"/>
      <c r="D38" s="66"/>
      <c r="E38" s="67"/>
      <c r="F38" s="67"/>
      <c r="G38" s="67"/>
      <c r="H38" s="67"/>
      <c r="I38" s="123"/>
      <c r="J38" s="68"/>
      <c r="K38" s="69"/>
      <c r="L38" s="71"/>
      <c r="M38" s="78"/>
      <c r="N38" s="68"/>
      <c r="O38" s="72"/>
      <c r="P38" s="69"/>
      <c r="Q38" s="69"/>
      <c r="R38" s="70"/>
      <c r="S38" s="71"/>
    </row>
    <row r="39" spans="1:19" x14ac:dyDescent="0.2">
      <c r="A39" s="570"/>
      <c r="B39" s="558"/>
      <c r="C39" s="607"/>
      <c r="D39" s="66"/>
      <c r="E39" s="67"/>
      <c r="F39" s="67"/>
      <c r="G39" s="67"/>
      <c r="H39" s="67"/>
      <c r="I39" s="123"/>
      <c r="J39" s="68"/>
      <c r="K39" s="69"/>
      <c r="L39" s="71"/>
      <c r="M39" s="78"/>
      <c r="N39" s="68"/>
      <c r="O39" s="72"/>
      <c r="P39" s="69"/>
      <c r="Q39" s="69"/>
      <c r="R39" s="70"/>
      <c r="S39" s="71"/>
    </row>
    <row r="40" spans="1:19" ht="12.75" customHeight="1" x14ac:dyDescent="0.2">
      <c r="A40" s="570"/>
      <c r="B40" s="558"/>
      <c r="C40" s="560" t="s">
        <v>293</v>
      </c>
      <c r="D40" s="95"/>
      <c r="E40" s="96"/>
      <c r="F40" s="96"/>
      <c r="G40" s="96"/>
      <c r="H40" s="96"/>
      <c r="I40" s="125"/>
      <c r="J40" s="97"/>
      <c r="K40" s="98"/>
      <c r="L40" s="99"/>
      <c r="M40" s="100"/>
      <c r="N40" s="97"/>
      <c r="O40" s="101"/>
      <c r="P40" s="98"/>
      <c r="Q40" s="98"/>
      <c r="R40" s="98"/>
      <c r="S40" s="99"/>
    </row>
    <row r="41" spans="1:19" x14ac:dyDescent="0.2">
      <c r="A41" s="570"/>
      <c r="B41" s="558"/>
      <c r="C41" s="561"/>
      <c r="D41" s="57"/>
      <c r="E41" s="77"/>
      <c r="F41" s="77"/>
      <c r="G41" s="77"/>
      <c r="H41" s="77"/>
      <c r="I41" s="124"/>
      <c r="J41" s="27"/>
      <c r="K41" s="25"/>
      <c r="L41" s="26"/>
      <c r="M41" s="73"/>
      <c r="N41" s="27"/>
      <c r="O41" s="24"/>
      <c r="P41" s="25"/>
      <c r="Q41" s="25"/>
      <c r="R41" s="25"/>
      <c r="S41" s="26"/>
    </row>
    <row r="42" spans="1:19" x14ac:dyDescent="0.2">
      <c r="A42" s="570"/>
      <c r="B42" s="558"/>
      <c r="C42" s="573"/>
      <c r="D42" s="102"/>
      <c r="E42" s="103"/>
      <c r="F42" s="103"/>
      <c r="G42" s="103"/>
      <c r="H42" s="103"/>
      <c r="I42" s="126"/>
      <c r="J42" s="104"/>
      <c r="K42" s="105"/>
      <c r="L42" s="106"/>
      <c r="M42" s="107"/>
      <c r="N42" s="104"/>
      <c r="O42" s="108"/>
      <c r="P42" s="105"/>
      <c r="Q42" s="105"/>
      <c r="R42" s="105"/>
      <c r="S42" s="106"/>
    </row>
    <row r="43" spans="1:19" x14ac:dyDescent="0.2">
      <c r="A43" s="570"/>
      <c r="B43" s="558"/>
      <c r="C43" s="578" t="s">
        <v>294</v>
      </c>
      <c r="D43" s="57"/>
      <c r="E43" s="77"/>
      <c r="F43" s="77"/>
      <c r="G43" s="77"/>
      <c r="H43" s="77"/>
      <c r="I43" s="124"/>
      <c r="J43" s="27"/>
      <c r="K43" s="25"/>
      <c r="L43" s="26"/>
      <c r="M43" s="73"/>
      <c r="N43" s="27"/>
      <c r="O43" s="24"/>
      <c r="P43" s="25"/>
      <c r="Q43" s="25"/>
      <c r="R43" s="25"/>
      <c r="S43" s="26"/>
    </row>
    <row r="44" spans="1:19" x14ac:dyDescent="0.2">
      <c r="A44" s="570"/>
      <c r="B44" s="558"/>
      <c r="C44" s="578"/>
      <c r="D44" s="57"/>
      <c r="E44" s="77"/>
      <c r="F44" s="77"/>
      <c r="G44" s="77"/>
      <c r="H44" s="77"/>
      <c r="I44" s="124"/>
      <c r="J44" s="27"/>
      <c r="K44" s="25"/>
      <c r="L44" s="26"/>
      <c r="M44" s="73"/>
      <c r="N44" s="27"/>
      <c r="O44" s="24"/>
      <c r="P44" s="25"/>
      <c r="Q44" s="25"/>
      <c r="R44" s="25"/>
      <c r="S44" s="26"/>
    </row>
    <row r="45" spans="1:19" x14ac:dyDescent="0.2">
      <c r="A45" s="570"/>
      <c r="B45" s="558"/>
      <c r="C45" s="579"/>
      <c r="D45" s="57"/>
      <c r="E45" s="77"/>
      <c r="F45" s="77"/>
      <c r="G45" s="77"/>
      <c r="H45" s="77"/>
      <c r="I45" s="124"/>
      <c r="J45" s="27"/>
      <c r="K45" s="25"/>
      <c r="L45" s="26"/>
      <c r="M45" s="73"/>
      <c r="N45" s="27"/>
      <c r="O45" s="24"/>
      <c r="P45" s="25"/>
      <c r="Q45" s="25"/>
      <c r="R45" s="25"/>
      <c r="S45" s="26"/>
    </row>
    <row r="46" spans="1:19" x14ac:dyDescent="0.2">
      <c r="A46" s="570"/>
      <c r="B46" s="558"/>
      <c r="C46" s="164" t="s">
        <v>297</v>
      </c>
      <c r="D46" s="208"/>
      <c r="E46" s="209"/>
      <c r="F46" s="209"/>
      <c r="G46" s="209"/>
      <c r="H46" s="209"/>
      <c r="I46" s="210"/>
      <c r="J46" s="176"/>
      <c r="K46" s="177"/>
      <c r="L46" s="178"/>
      <c r="M46" s="179"/>
      <c r="N46" s="176"/>
      <c r="O46" s="180"/>
      <c r="P46" s="177"/>
      <c r="Q46" s="177"/>
      <c r="R46" s="181"/>
      <c r="S46" s="178"/>
    </row>
    <row r="47" spans="1:19" ht="13.5" thickBot="1" x14ac:dyDescent="0.25">
      <c r="A47" s="571"/>
      <c r="B47" s="559"/>
      <c r="C47" s="79" t="s">
        <v>209</v>
      </c>
      <c r="D47" s="130"/>
      <c r="E47" s="131"/>
      <c r="F47" s="131"/>
      <c r="G47" s="131"/>
      <c r="H47" s="131"/>
      <c r="I47" s="132">
        <v>2758.6988850005305</v>
      </c>
      <c r="J47" s="88"/>
      <c r="K47" s="122"/>
      <c r="L47" s="90"/>
      <c r="M47" s="91"/>
      <c r="N47" s="88"/>
      <c r="O47" s="92"/>
      <c r="P47" s="89"/>
      <c r="Q47" s="89"/>
      <c r="R47" s="93"/>
      <c r="S47" s="90"/>
    </row>
    <row r="48" spans="1:19" x14ac:dyDescent="0.2">
      <c r="A48" s="569" t="s">
        <v>290</v>
      </c>
      <c r="B48" s="572" t="s">
        <v>291</v>
      </c>
      <c r="C48" s="567" t="s">
        <v>208</v>
      </c>
      <c r="D48" s="80"/>
      <c r="E48" s="81"/>
      <c r="F48" s="81"/>
      <c r="G48" s="81"/>
      <c r="H48" s="81"/>
      <c r="I48" s="129"/>
      <c r="J48" s="82"/>
      <c r="K48" s="83"/>
      <c r="L48" s="84"/>
      <c r="M48" s="85"/>
      <c r="N48" s="82"/>
      <c r="O48" s="86"/>
      <c r="P48" s="83"/>
      <c r="Q48" s="83"/>
      <c r="R48" s="87"/>
      <c r="S48" s="84"/>
    </row>
    <row r="49" spans="1:19" x14ac:dyDescent="0.2">
      <c r="A49" s="570"/>
      <c r="B49" s="558"/>
      <c r="C49" s="568"/>
      <c r="D49" s="66"/>
      <c r="E49" s="67"/>
      <c r="F49" s="67"/>
      <c r="G49" s="67"/>
      <c r="H49" s="67"/>
      <c r="I49" s="123"/>
      <c r="J49" s="68"/>
      <c r="K49" s="69"/>
      <c r="L49" s="71"/>
      <c r="M49" s="78"/>
      <c r="N49" s="68"/>
      <c r="O49" s="72"/>
      <c r="P49" s="69"/>
      <c r="Q49" s="69"/>
      <c r="R49" s="70"/>
      <c r="S49" s="71"/>
    </row>
    <row r="50" spans="1:19" x14ac:dyDescent="0.2">
      <c r="A50" s="570"/>
      <c r="B50" s="558"/>
      <c r="C50" s="568"/>
      <c r="D50" s="66"/>
      <c r="E50" s="67"/>
      <c r="F50" s="67"/>
      <c r="G50" s="67"/>
      <c r="H50" s="67"/>
      <c r="I50" s="123"/>
      <c r="J50" s="68"/>
      <c r="K50" s="69"/>
      <c r="L50" s="71"/>
      <c r="M50" s="78"/>
      <c r="N50" s="68"/>
      <c r="O50" s="72"/>
      <c r="P50" s="69"/>
      <c r="Q50" s="69"/>
      <c r="R50" s="70"/>
      <c r="S50" s="71"/>
    </row>
    <row r="51" spans="1:19" x14ac:dyDescent="0.2">
      <c r="A51" s="570"/>
      <c r="B51" s="558"/>
      <c r="C51" s="607"/>
      <c r="D51" s="66"/>
      <c r="E51" s="67"/>
      <c r="F51" s="67"/>
      <c r="G51" s="67"/>
      <c r="H51" s="67"/>
      <c r="I51" s="123"/>
      <c r="J51" s="68"/>
      <c r="K51" s="69"/>
      <c r="L51" s="71"/>
      <c r="M51" s="78"/>
      <c r="N51" s="68"/>
      <c r="O51" s="72"/>
      <c r="P51" s="69"/>
      <c r="Q51" s="69"/>
      <c r="R51" s="70"/>
      <c r="S51" s="71"/>
    </row>
    <row r="52" spans="1:19" ht="12.75" customHeight="1" x14ac:dyDescent="0.2">
      <c r="A52" s="570"/>
      <c r="B52" s="558"/>
      <c r="C52" s="560" t="s">
        <v>293</v>
      </c>
      <c r="D52" s="95"/>
      <c r="E52" s="96"/>
      <c r="F52" s="96"/>
      <c r="G52" s="96"/>
      <c r="H52" s="96"/>
      <c r="I52" s="125"/>
      <c r="J52" s="97"/>
      <c r="K52" s="98"/>
      <c r="L52" s="99"/>
      <c r="M52" s="100"/>
      <c r="N52" s="97"/>
      <c r="O52" s="101"/>
      <c r="P52" s="98"/>
      <c r="Q52" s="98"/>
      <c r="R52" s="98"/>
      <c r="S52" s="99"/>
    </row>
    <row r="53" spans="1:19" x14ac:dyDescent="0.2">
      <c r="A53" s="570"/>
      <c r="B53" s="558"/>
      <c r="C53" s="561"/>
      <c r="D53" s="57"/>
      <c r="E53" s="77"/>
      <c r="F53" s="77"/>
      <c r="G53" s="77"/>
      <c r="H53" s="77"/>
      <c r="I53" s="124"/>
      <c r="J53" s="27"/>
      <c r="K53" s="25"/>
      <c r="L53" s="26"/>
      <c r="M53" s="73"/>
      <c r="N53" s="27"/>
      <c r="O53" s="24"/>
      <c r="P53" s="25"/>
      <c r="Q53" s="25"/>
      <c r="R53" s="25"/>
      <c r="S53" s="26"/>
    </row>
    <row r="54" spans="1:19" x14ac:dyDescent="0.2">
      <c r="A54" s="570"/>
      <c r="B54" s="558"/>
      <c r="C54" s="573"/>
      <c r="D54" s="102"/>
      <c r="E54" s="103"/>
      <c r="F54" s="103"/>
      <c r="G54" s="103"/>
      <c r="H54" s="103"/>
      <c r="I54" s="126"/>
      <c r="J54" s="104"/>
      <c r="K54" s="105"/>
      <c r="L54" s="106"/>
      <c r="M54" s="107"/>
      <c r="N54" s="104"/>
      <c r="O54" s="108"/>
      <c r="P54" s="105"/>
      <c r="Q54" s="105"/>
      <c r="R54" s="105"/>
      <c r="S54" s="106"/>
    </row>
    <row r="55" spans="1:19" x14ac:dyDescent="0.2">
      <c r="A55" s="570"/>
      <c r="B55" s="558"/>
      <c r="C55" s="578" t="s">
        <v>294</v>
      </c>
      <c r="D55" s="57"/>
      <c r="E55" s="77"/>
      <c r="F55" s="77"/>
      <c r="G55" s="77"/>
      <c r="H55" s="77"/>
      <c r="I55" s="124"/>
      <c r="J55" s="27"/>
      <c r="K55" s="25"/>
      <c r="L55" s="26"/>
      <c r="M55" s="73"/>
      <c r="N55" s="27"/>
      <c r="O55" s="24"/>
      <c r="P55" s="25"/>
      <c r="Q55" s="25"/>
      <c r="R55" s="25"/>
      <c r="S55" s="26"/>
    </row>
    <row r="56" spans="1:19" x14ac:dyDescent="0.2">
      <c r="A56" s="570"/>
      <c r="B56" s="558"/>
      <c r="C56" s="578"/>
      <c r="D56" s="57"/>
      <c r="E56" s="77"/>
      <c r="F56" s="77"/>
      <c r="G56" s="77"/>
      <c r="H56" s="77"/>
      <c r="I56" s="124"/>
      <c r="J56" s="27"/>
      <c r="K56" s="25"/>
      <c r="L56" s="26"/>
      <c r="M56" s="73"/>
      <c r="N56" s="27"/>
      <c r="O56" s="24"/>
      <c r="P56" s="25"/>
      <c r="Q56" s="25"/>
      <c r="R56" s="25"/>
      <c r="S56" s="26"/>
    </row>
    <row r="57" spans="1:19" x14ac:dyDescent="0.2">
      <c r="A57" s="570"/>
      <c r="B57" s="558"/>
      <c r="C57" s="579"/>
      <c r="D57" s="57"/>
      <c r="E57" s="77"/>
      <c r="F57" s="77"/>
      <c r="G57" s="77"/>
      <c r="H57" s="77"/>
      <c r="I57" s="124"/>
      <c r="J57" s="27"/>
      <c r="K57" s="25"/>
      <c r="L57" s="26"/>
      <c r="M57" s="73"/>
      <c r="N57" s="27"/>
      <c r="O57" s="24"/>
      <c r="P57" s="25"/>
      <c r="Q57" s="25"/>
      <c r="R57" s="25"/>
      <c r="S57" s="26"/>
    </row>
    <row r="58" spans="1:19" x14ac:dyDescent="0.2">
      <c r="A58" s="570"/>
      <c r="B58" s="558"/>
      <c r="C58" s="164" t="s">
        <v>297</v>
      </c>
      <c r="D58" s="208"/>
      <c r="E58" s="209"/>
      <c r="F58" s="209"/>
      <c r="G58" s="209"/>
      <c r="H58" s="209"/>
      <c r="I58" s="210"/>
      <c r="J58" s="176"/>
      <c r="K58" s="177"/>
      <c r="L58" s="178"/>
      <c r="M58" s="179"/>
      <c r="N58" s="176"/>
      <c r="O58" s="180"/>
      <c r="P58" s="177"/>
      <c r="Q58" s="177"/>
      <c r="R58" s="181"/>
      <c r="S58" s="178"/>
    </row>
    <row r="59" spans="1:19" ht="13.5" thickBot="1" x14ac:dyDescent="0.25">
      <c r="A59" s="571"/>
      <c r="B59" s="559"/>
      <c r="C59" s="79" t="s">
        <v>209</v>
      </c>
      <c r="D59" s="130"/>
      <c r="E59" s="131"/>
      <c r="F59" s="131"/>
      <c r="G59" s="131"/>
      <c r="H59" s="131">
        <v>2.727952730051955</v>
      </c>
      <c r="I59" s="132"/>
      <c r="J59" s="88"/>
      <c r="K59" s="122"/>
      <c r="L59" s="90"/>
      <c r="M59" s="91"/>
      <c r="N59" s="88"/>
      <c r="O59" s="92"/>
      <c r="P59" s="89"/>
      <c r="Q59" s="89"/>
      <c r="R59" s="93"/>
      <c r="S59" s="90"/>
    </row>
    <row r="60" spans="1:19" x14ac:dyDescent="0.2">
      <c r="A60" s="38"/>
      <c r="B60" s="22"/>
      <c r="C60" s="22"/>
      <c r="D60" s="45"/>
      <c r="E60" s="45"/>
    </row>
    <row r="61" spans="1:19" x14ac:dyDescent="0.2">
      <c r="A61" s="38"/>
      <c r="B61" s="22"/>
      <c r="C61" s="22"/>
      <c r="D61" s="45"/>
      <c r="E61" s="45"/>
    </row>
    <row r="62" spans="1:19" x14ac:dyDescent="0.2">
      <c r="A62" s="38"/>
      <c r="B62" s="22"/>
      <c r="C62" s="22"/>
      <c r="D62" s="45"/>
      <c r="E62" s="45"/>
    </row>
    <row r="63" spans="1:19" x14ac:dyDescent="0.2">
      <c r="A63" s="38"/>
      <c r="B63" s="22"/>
      <c r="C63" s="22"/>
      <c r="D63" s="45"/>
      <c r="E63" s="45"/>
    </row>
    <row r="64" spans="1:19" x14ac:dyDescent="0.2">
      <c r="A64" s="38"/>
      <c r="B64" s="22"/>
      <c r="C64" s="22"/>
      <c r="D64" s="45"/>
      <c r="E64" s="45"/>
    </row>
    <row r="65" spans="1:5" x14ac:dyDescent="0.2">
      <c r="A65" s="38"/>
      <c r="B65" s="22"/>
      <c r="C65" s="22"/>
      <c r="D65" s="45"/>
      <c r="E65" s="45"/>
    </row>
    <row r="66" spans="1:5" x14ac:dyDescent="0.2">
      <c r="A66" s="38"/>
      <c r="B66" s="22"/>
      <c r="C66" s="22"/>
      <c r="D66" s="45"/>
      <c r="E66" s="45"/>
    </row>
    <row r="67" spans="1:5" x14ac:dyDescent="0.2">
      <c r="A67" s="38"/>
      <c r="B67" s="22"/>
      <c r="C67" s="22"/>
      <c r="D67" s="45"/>
      <c r="E67" s="45"/>
    </row>
    <row r="68" spans="1:5" x14ac:dyDescent="0.2">
      <c r="A68" s="38"/>
      <c r="B68" s="22"/>
      <c r="C68" s="22"/>
      <c r="D68" s="45"/>
      <c r="E68" s="45"/>
    </row>
    <row r="69" spans="1:5" x14ac:dyDescent="0.2">
      <c r="A69" s="38"/>
      <c r="B69" s="22"/>
      <c r="C69" s="22"/>
      <c r="D69" s="45"/>
      <c r="E69" s="45"/>
    </row>
    <row r="70" spans="1:5" x14ac:dyDescent="0.2">
      <c r="A70" s="38"/>
      <c r="B70" s="22"/>
      <c r="C70" s="22"/>
      <c r="D70" s="45"/>
      <c r="E70" s="45"/>
    </row>
  </sheetData>
  <mergeCells count="27">
    <mergeCell ref="A48:A59"/>
    <mergeCell ref="B48:B59"/>
    <mergeCell ref="C48:C51"/>
    <mergeCell ref="C52:C54"/>
    <mergeCell ref="C55:C57"/>
    <mergeCell ref="A36:A47"/>
    <mergeCell ref="B36:B47"/>
    <mergeCell ref="C36:C39"/>
    <mergeCell ref="C9:C15"/>
    <mergeCell ref="C16:C18"/>
    <mergeCell ref="C19:C21"/>
    <mergeCell ref="C28:C30"/>
    <mergeCell ref="C31:C33"/>
    <mergeCell ref="C40:C42"/>
    <mergeCell ref="C43:C45"/>
    <mergeCell ref="A9:A23"/>
    <mergeCell ref="B9:B23"/>
    <mergeCell ref="A24:A35"/>
    <mergeCell ref="B24:B35"/>
    <mergeCell ref="C24:C27"/>
    <mergeCell ref="M7:M8"/>
    <mergeCell ref="N7:S7"/>
    <mergeCell ref="A7:A8"/>
    <mergeCell ref="B7:B8"/>
    <mergeCell ref="C7:C8"/>
    <mergeCell ref="D7:I7"/>
    <mergeCell ref="J7:L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49A68-4BE9-44A9-A46D-A81B2C99E36F}">
  <dimension ref="A1:M129"/>
  <sheetViews>
    <sheetView tabSelected="1" workbookViewId="0">
      <pane xSplit="1" ySplit="3" topLeftCell="B61" activePane="bottomRight" state="frozen"/>
      <selection pane="topRight" activeCell="B1" sqref="B1"/>
      <selection pane="bottomLeft" activeCell="A4" sqref="A4"/>
      <selection pane="bottomRight" activeCell="F86" sqref="F86"/>
    </sheetView>
  </sheetViews>
  <sheetFormatPr baseColWidth="10" defaultRowHeight="12.75" x14ac:dyDescent="0.2"/>
  <cols>
    <col min="1" max="1" width="26.140625" style="260" bestFit="1" customWidth="1"/>
    <col min="2" max="2" width="36.42578125" style="8" customWidth="1"/>
    <col min="3" max="3" width="11.85546875" style="20" bestFit="1" customWidth="1"/>
    <col min="4" max="4" width="12.85546875" style="20" bestFit="1" customWidth="1"/>
    <col min="5" max="8" width="11.5703125" style="20" bestFit="1" customWidth="1"/>
    <col min="12" max="12" width="37.5703125" customWidth="1"/>
    <col min="13" max="13" width="17.5703125" customWidth="1"/>
  </cols>
  <sheetData>
    <row r="1" spans="1:13" x14ac:dyDescent="0.2">
      <c r="A1"/>
      <c r="B1"/>
    </row>
    <row r="2" spans="1:13" ht="18" customHeight="1" x14ac:dyDescent="0.2">
      <c r="A2" s="541" t="s">
        <v>417</v>
      </c>
      <c r="B2" s="541" t="s">
        <v>418</v>
      </c>
      <c r="C2" s="543" t="s">
        <v>463</v>
      </c>
      <c r="D2" s="543"/>
      <c r="E2" s="543"/>
      <c r="F2" s="543"/>
      <c r="G2" s="543"/>
      <c r="H2" s="543"/>
      <c r="I2" s="541" t="s">
        <v>419</v>
      </c>
      <c r="J2" s="541" t="s">
        <v>501</v>
      </c>
      <c r="K2" s="541" t="s">
        <v>420</v>
      </c>
      <c r="L2" s="541" t="s">
        <v>502</v>
      </c>
      <c r="M2" s="541" t="s">
        <v>421</v>
      </c>
    </row>
    <row r="3" spans="1:13" ht="13.5" thickBot="1" x14ac:dyDescent="0.25">
      <c r="A3" s="542"/>
      <c r="B3" s="542"/>
      <c r="C3" s="259" t="s">
        <v>1</v>
      </c>
      <c r="D3" s="259" t="s">
        <v>0</v>
      </c>
      <c r="E3" s="259" t="s">
        <v>204</v>
      </c>
      <c r="F3" s="259" t="s">
        <v>231</v>
      </c>
      <c r="G3" s="259" t="s">
        <v>10</v>
      </c>
      <c r="H3" s="259" t="s">
        <v>11</v>
      </c>
      <c r="I3" s="542"/>
      <c r="J3" s="542"/>
      <c r="K3" s="542"/>
      <c r="L3" s="542"/>
      <c r="M3" s="542"/>
    </row>
    <row r="4" spans="1:13" ht="26.25" thickTop="1" x14ac:dyDescent="0.2">
      <c r="A4" s="547" t="s">
        <v>422</v>
      </c>
      <c r="B4" s="275" t="s">
        <v>425</v>
      </c>
      <c r="C4" s="433">
        <f>'1A1-Energy'!D$46</f>
        <v>17513.345272131908</v>
      </c>
      <c r="D4" s="433">
        <f>'1A1-Energy'!E$46</f>
        <v>18801.349225752332</v>
      </c>
      <c r="E4" s="433">
        <f>'1A1-Energy'!F$46</f>
        <v>2841.5755167907246</v>
      </c>
      <c r="F4" s="433">
        <f>'1A1-Energy'!G$46</f>
        <v>1180.7372652080519</v>
      </c>
      <c r="G4" s="434">
        <f>'1A1-Energy'!H$46</f>
        <v>443.94742682792787</v>
      </c>
      <c r="H4" s="434">
        <f>'1A1-Energy'!I$46</f>
        <v>0</v>
      </c>
      <c r="I4" s="276"/>
      <c r="J4" s="276"/>
      <c r="K4" s="276"/>
      <c r="L4" s="277" t="s">
        <v>633</v>
      </c>
      <c r="M4" s="276"/>
    </row>
    <row r="5" spans="1:13" x14ac:dyDescent="0.2">
      <c r="A5" s="545"/>
      <c r="B5" s="264" t="s">
        <v>423</v>
      </c>
      <c r="C5" s="435"/>
      <c r="D5" s="435"/>
      <c r="E5" s="435"/>
      <c r="F5" s="435"/>
      <c r="G5" s="435"/>
      <c r="H5" s="435"/>
      <c r="I5" s="17"/>
      <c r="J5" s="17"/>
      <c r="K5" s="17"/>
      <c r="L5" s="18" t="s">
        <v>633</v>
      </c>
      <c r="M5" s="17"/>
    </row>
    <row r="6" spans="1:13" ht="13.5" thickBot="1" x14ac:dyDescent="0.25">
      <c r="A6" s="546"/>
      <c r="B6" s="272" t="s">
        <v>424</v>
      </c>
      <c r="C6" s="436">
        <f>'1A1-Energy'!D$76</f>
        <v>267.55572511102548</v>
      </c>
      <c r="D6" s="436">
        <f>'1A1-Energy'!E$76</f>
        <v>1021.3750050279987</v>
      </c>
      <c r="E6" s="436">
        <f>'1A1-Energy'!F$76</f>
        <v>92.250715012056304</v>
      </c>
      <c r="F6" s="436">
        <f>'1A1-Energy'!G$76</f>
        <v>64.22518133750755</v>
      </c>
      <c r="G6" s="436">
        <f>'1A1-Energy'!H$76</f>
        <v>10.192599051848592</v>
      </c>
      <c r="H6" s="436">
        <f>'1A1-Energy'!I$76</f>
        <v>0</v>
      </c>
      <c r="I6" s="278"/>
      <c r="J6" s="278"/>
      <c r="K6" s="278"/>
      <c r="L6" s="279" t="s">
        <v>633</v>
      </c>
      <c r="M6" s="278"/>
    </row>
    <row r="7" spans="1:13" ht="25.5" x14ac:dyDescent="0.2">
      <c r="A7" s="544" t="s">
        <v>426</v>
      </c>
      <c r="B7" s="265" t="s">
        <v>427</v>
      </c>
      <c r="C7" s="435"/>
      <c r="D7" s="435"/>
      <c r="E7" s="435">
        <f>'1B-Fugitive emissions'!F$19</f>
        <v>1366.22875835588</v>
      </c>
      <c r="F7" s="435">
        <f>'1B-Fugitive emissions'!G$19</f>
        <v>162.64628075665235</v>
      </c>
      <c r="G7" s="435">
        <f>'1B-Fugitive emissions'!H$19</f>
        <v>26023.404921064375</v>
      </c>
      <c r="H7" s="435"/>
      <c r="I7" s="105"/>
      <c r="J7" s="105"/>
      <c r="K7" s="105"/>
      <c r="L7" s="267" t="s">
        <v>633</v>
      </c>
      <c r="M7" s="105"/>
    </row>
    <row r="8" spans="1:13" ht="25.5" x14ac:dyDescent="0.2">
      <c r="A8" s="545"/>
      <c r="B8" s="264" t="s">
        <v>428</v>
      </c>
      <c r="C8" s="435">
        <f>'1A1-Energy'!D$80</f>
        <v>0.57266081361452936</v>
      </c>
      <c r="D8" s="435">
        <f>'1A1-Energy'!E$80</f>
        <v>0.5090318343240261</v>
      </c>
      <c r="E8" s="435">
        <f>'1A1-Energy'!F$80</f>
        <v>92.898309764134765</v>
      </c>
      <c r="F8" s="435">
        <f>'1A1-Energy'!G$80</f>
        <v>38.813677367206992</v>
      </c>
      <c r="G8" s="435">
        <f>'1A1-Energy'!H$80</f>
        <v>4.8994314053687509</v>
      </c>
      <c r="H8" s="435">
        <f>'1A1-Energy'!I$80</f>
        <v>2.3542722337486208</v>
      </c>
      <c r="I8" s="116"/>
      <c r="J8" s="116"/>
      <c r="K8" s="116"/>
      <c r="L8" s="18" t="s">
        <v>633</v>
      </c>
      <c r="M8" s="116"/>
    </row>
    <row r="9" spans="1:13" ht="25.5" x14ac:dyDescent="0.2">
      <c r="A9" s="545"/>
      <c r="B9" s="264" t="s">
        <v>429</v>
      </c>
      <c r="C9" s="435"/>
      <c r="D9" s="435"/>
      <c r="E9" s="435"/>
      <c r="F9" s="435"/>
      <c r="G9" s="435">
        <f>'1B-Fugitive emissions'!$H$30</f>
        <v>119.22140942862306</v>
      </c>
      <c r="H9" s="435"/>
      <c r="I9" s="116"/>
      <c r="J9" s="116"/>
      <c r="K9" s="116"/>
      <c r="L9" s="18" t="s">
        <v>633</v>
      </c>
      <c r="M9" s="116"/>
    </row>
    <row r="10" spans="1:13" ht="25.5" x14ac:dyDescent="0.2">
      <c r="A10" s="545"/>
      <c r="B10" s="264" t="s">
        <v>430</v>
      </c>
      <c r="C10" s="437">
        <f>'1A1-Energy'!D$52</f>
        <v>478.82789335607788</v>
      </c>
      <c r="D10" s="437">
        <f>'1A1-Energy'!E$52</f>
        <v>931.10894014698363</v>
      </c>
      <c r="E10" s="437">
        <f>'1A1-Energy'!F$52</f>
        <v>79.306937579905238</v>
      </c>
      <c r="F10" s="437">
        <f>'1A1-Energy'!G$52</f>
        <v>34.44644763571641</v>
      </c>
      <c r="G10" s="435">
        <f>'1A1-Energy'!H$52</f>
        <v>586.18738113359552</v>
      </c>
      <c r="H10" s="435">
        <f>'1A1-Energy'!I$52</f>
        <v>3.2240305962347753</v>
      </c>
      <c r="I10" s="116"/>
      <c r="J10" s="116"/>
      <c r="K10" s="116"/>
      <c r="L10" s="18" t="s">
        <v>633</v>
      </c>
      <c r="M10" s="116"/>
    </row>
    <row r="11" spans="1:13" x14ac:dyDescent="0.2">
      <c r="A11" s="545"/>
      <c r="B11" s="264" t="s">
        <v>431</v>
      </c>
      <c r="C11" s="435"/>
      <c r="D11" s="435"/>
      <c r="E11" s="435"/>
      <c r="F11" s="435"/>
      <c r="G11" s="437">
        <f>'1B-Fugitive emissions'!$H$41</f>
        <v>197.2749528282794</v>
      </c>
      <c r="H11" s="435"/>
      <c r="I11" s="116"/>
      <c r="J11" s="116"/>
      <c r="K11" s="116"/>
      <c r="L11" s="18" t="s">
        <v>633</v>
      </c>
      <c r="M11" s="116"/>
    </row>
    <row r="12" spans="1:13" ht="51" x14ac:dyDescent="0.2">
      <c r="A12" s="545"/>
      <c r="B12" s="264" t="s">
        <v>432</v>
      </c>
      <c r="C12" s="435"/>
      <c r="D12" s="435"/>
      <c r="E12" s="435"/>
      <c r="F12" s="435"/>
      <c r="G12" s="435">
        <f>'1B-Fugitive emissions'!$H$52</f>
        <v>66.010439583396604</v>
      </c>
      <c r="H12" s="435"/>
      <c r="I12" s="116"/>
      <c r="J12" s="116"/>
      <c r="K12" s="116"/>
      <c r="L12" s="18" t="s">
        <v>633</v>
      </c>
      <c r="M12" s="116"/>
    </row>
    <row r="13" spans="1:13" ht="26.25" thickBot="1" x14ac:dyDescent="0.25">
      <c r="A13" s="546"/>
      <c r="B13" s="272" t="s">
        <v>433</v>
      </c>
      <c r="C13" s="436">
        <f>'1A1-Energy'!D$58</f>
        <v>0.27572212629448389</v>
      </c>
      <c r="D13" s="436">
        <f>'1A1-Energy'!E$58</f>
        <v>0.39315932823472699</v>
      </c>
      <c r="E13" s="436">
        <f>'1A1-Energy'!F$58</f>
        <v>0</v>
      </c>
      <c r="F13" s="436">
        <f>'1A1-Energy'!G$58</f>
        <v>0</v>
      </c>
      <c r="G13" s="436">
        <f>'1A1-Energy'!H$58</f>
        <v>1.0211930603499403E-2</v>
      </c>
      <c r="H13" s="436"/>
      <c r="I13" s="273"/>
      <c r="J13" s="273"/>
      <c r="K13" s="273"/>
      <c r="L13" s="279" t="s">
        <v>633</v>
      </c>
      <c r="M13" s="273"/>
    </row>
    <row r="14" spans="1:13" x14ac:dyDescent="0.2">
      <c r="A14" s="544" t="s">
        <v>444</v>
      </c>
      <c r="B14" s="265" t="s">
        <v>434</v>
      </c>
      <c r="C14" s="435">
        <f>'1A3-Transport'!D$20</f>
        <v>563.53680000000008</v>
      </c>
      <c r="D14" s="435">
        <f>'1A3-Transport'!E$20</f>
        <v>54.316800000000008</v>
      </c>
      <c r="E14" s="435">
        <f>'1A3-Transport'!F$20</f>
        <v>4.7527200000000001</v>
      </c>
      <c r="F14" s="435">
        <f>'1A3-Transport'!G$20</f>
        <v>4.7527200000000001</v>
      </c>
      <c r="G14" s="435">
        <f>'1A3-Transport'!H$20</f>
        <v>33.948</v>
      </c>
      <c r="H14" s="435"/>
      <c r="I14" s="105"/>
      <c r="J14" s="105"/>
      <c r="K14" s="105"/>
      <c r="L14" s="267" t="s">
        <v>633</v>
      </c>
      <c r="M14" s="105"/>
    </row>
    <row r="15" spans="1:13" x14ac:dyDescent="0.2">
      <c r="A15" s="548"/>
      <c r="B15" s="264" t="s">
        <v>435</v>
      </c>
      <c r="C15" s="435">
        <f>'1A3-Transport'!D$31</f>
        <v>0.66400000000000003</v>
      </c>
      <c r="D15" s="435">
        <f>'1A3-Transport'!E$31</f>
        <v>6.4000000000000001E-2</v>
      </c>
      <c r="E15" s="435">
        <f>'1A3-Transport'!F$31</f>
        <v>5.6000000000000008E-3</v>
      </c>
      <c r="F15" s="435">
        <f>'1A3-Transport'!G$31</f>
        <v>5.6000000000000008E-3</v>
      </c>
      <c r="G15" s="435">
        <f>'1A3-Transport'!H$31</f>
        <v>0.04</v>
      </c>
      <c r="H15" s="435"/>
      <c r="I15" s="116"/>
      <c r="J15" s="116"/>
      <c r="K15" s="116"/>
      <c r="L15" s="267" t="s">
        <v>633</v>
      </c>
      <c r="M15" s="116"/>
    </row>
    <row r="16" spans="1:13" x14ac:dyDescent="0.2">
      <c r="A16" s="548"/>
      <c r="B16" s="264" t="s">
        <v>436</v>
      </c>
      <c r="C16" s="437">
        <f>SUM('1A3-Transport'!D$42:D$44)</f>
        <v>6234.7176927323681</v>
      </c>
      <c r="D16" s="437">
        <f>SUM('1A3-Transport'!E$42:E$44)</f>
        <v>25.006238328074396</v>
      </c>
      <c r="E16" s="437">
        <f>SUM('1A3-Transport'!F$42:F$44)</f>
        <v>463.53094550480603</v>
      </c>
      <c r="F16" s="437">
        <f>SUM('1A3-Transport'!G$42:G$44)</f>
        <v>283.26373065772316</v>
      </c>
      <c r="G16" s="437">
        <f>SUM('1A3-Transport'!H$42:H$44)</f>
        <v>2452.308102896895</v>
      </c>
      <c r="H16" s="437">
        <f>SUM('1A3-Transport'!I$42:I$44)</f>
        <v>245.26909242746183</v>
      </c>
      <c r="I16" s="116"/>
      <c r="J16" s="116"/>
      <c r="K16" s="116"/>
      <c r="L16" s="18" t="s">
        <v>633</v>
      </c>
      <c r="M16" s="116"/>
    </row>
    <row r="17" spans="1:13" x14ac:dyDescent="0.2">
      <c r="A17" s="548"/>
      <c r="B17" s="264" t="s">
        <v>437</v>
      </c>
      <c r="C17" s="437">
        <f>SUM('1A3-Transport'!D$55:D$57)</f>
        <v>1397.2922961572954</v>
      </c>
      <c r="D17" s="437">
        <f>SUM('1A3-Transport'!E$55:E$57)</f>
        <v>3.7633933327887532</v>
      </c>
      <c r="E17" s="437">
        <f>SUM('1A3-Transport'!F$55:F$57)</f>
        <v>137.35533521406279</v>
      </c>
      <c r="F17" s="437">
        <f>SUM('1A3-Transport'!G$55:G$57)</f>
        <v>99.179031116260475</v>
      </c>
      <c r="G17" s="437">
        <f>SUM('1A3-Transport'!H$55:H$57)</f>
        <v>119.15226193125142</v>
      </c>
      <c r="H17" s="437">
        <f>SUM('1A3-Transport'!I$55:I$57)</f>
        <v>5.4736421334331986</v>
      </c>
      <c r="I17" s="116"/>
      <c r="J17" s="116"/>
      <c r="K17" s="116"/>
      <c r="L17" s="18" t="s">
        <v>633</v>
      </c>
      <c r="M17" s="116"/>
    </row>
    <row r="18" spans="1:13" ht="25.5" x14ac:dyDescent="0.2">
      <c r="A18" s="548"/>
      <c r="B18" s="264" t="s">
        <v>482</v>
      </c>
      <c r="C18" s="437">
        <f>SUM('1A3-Transport'!D$68:D$70)</f>
        <v>5380.2866702064784</v>
      </c>
      <c r="D18" s="437">
        <f>SUM('1A3-Transport'!E$68:E$70)</f>
        <v>15.996459943381591</v>
      </c>
      <c r="E18" s="437">
        <f>SUM('1A3-Transport'!F$68:F$70)</f>
        <v>320.22076470770958</v>
      </c>
      <c r="F18" s="437">
        <f>SUM('1A3-Transport'!G$68:G$70)</f>
        <v>197.79919705485568</v>
      </c>
      <c r="G18" s="437">
        <f>SUM('1A3-Transport'!H$68:H$70)</f>
        <v>173.69074258071316</v>
      </c>
      <c r="H18" s="437">
        <f>SUM('1A3-Transport'!I$68:I$70)</f>
        <v>14.380375112994026</v>
      </c>
      <c r="I18" s="116"/>
      <c r="J18" s="116"/>
      <c r="K18" s="116"/>
      <c r="L18" s="18" t="s">
        <v>633</v>
      </c>
      <c r="M18" s="116"/>
    </row>
    <row r="19" spans="1:13" ht="25.5" x14ac:dyDescent="0.2">
      <c r="A19" s="548"/>
      <c r="B19" s="264" t="s">
        <v>483</v>
      </c>
      <c r="C19" s="437">
        <f>SUM('1A3-Transport'!D$81:D$83)</f>
        <v>2813.2098245714583</v>
      </c>
      <c r="D19" s="437">
        <f>SUM('1A3-Transport'!E$81:E$83)</f>
        <v>3.2607311881795442</v>
      </c>
      <c r="E19" s="437">
        <f>SUM('1A3-Transport'!F$81:F$83)</f>
        <v>60.581985847295655</v>
      </c>
      <c r="F19" s="437">
        <f>SUM('1A3-Transport'!G$81:G$83)</f>
        <v>35.693904482903825</v>
      </c>
      <c r="G19" s="437">
        <f>SUM('1A3-Transport'!H$81:H$83)</f>
        <v>36.318660124584142</v>
      </c>
      <c r="H19" s="437">
        <f>SUM('1A3-Transport'!I$81:I$83)</f>
        <v>1.5359328665582395</v>
      </c>
      <c r="I19" s="116"/>
      <c r="J19" s="116"/>
      <c r="K19" s="116"/>
      <c r="L19" s="18" t="s">
        <v>633</v>
      </c>
      <c r="M19" s="116"/>
    </row>
    <row r="20" spans="1:13" ht="25.5" x14ac:dyDescent="0.2">
      <c r="A20" s="548"/>
      <c r="B20" s="264" t="s">
        <v>438</v>
      </c>
      <c r="C20" s="435">
        <f>SUM('1A3-Transport'!D$94:D$96)</f>
        <v>48.46065155457984</v>
      </c>
      <c r="D20" s="437">
        <f>SUM('1A3-Transport'!E$94:E$96)</f>
        <v>0.17086580824416178</v>
      </c>
      <c r="E20" s="435">
        <f>SUM('1A3-Transport'!F$94:F$96)</f>
        <v>6.3220060035400127</v>
      </c>
      <c r="F20" s="435">
        <f>SUM('1A3-Transport'!G$94:G$96)</f>
        <v>5.0477484350099271</v>
      </c>
      <c r="G20" s="435">
        <f>SUM('1A3-Transport'!H$94:H$96)</f>
        <v>405.6489395984683</v>
      </c>
      <c r="H20" s="435">
        <f>SUM('1A3-Transport'!I$94:I$96)</f>
        <v>0.56660365457953454</v>
      </c>
      <c r="I20" s="116"/>
      <c r="J20" s="116"/>
      <c r="K20" s="116"/>
      <c r="L20" s="18" t="s">
        <v>633</v>
      </c>
      <c r="M20" s="116"/>
    </row>
    <row r="21" spans="1:13" ht="25.5" x14ac:dyDescent="0.2">
      <c r="A21" s="548"/>
      <c r="B21" s="264" t="s">
        <v>439</v>
      </c>
      <c r="C21" s="435">
        <f>SUM('1A3-Transport'!D$107:D$109)</f>
        <v>0</v>
      </c>
      <c r="D21" s="435">
        <f>SUM('1A3-Transport'!E$107:E$109)</f>
        <v>0</v>
      </c>
      <c r="E21" s="435">
        <f>SUM('1A3-Transport'!F$107:F$109)</f>
        <v>0</v>
      </c>
      <c r="F21" s="435">
        <f>SUM('1A3-Transport'!G$107:G$109)</f>
        <v>0</v>
      </c>
      <c r="G21" s="437">
        <f>SUM('1A3-Transport'!H$107:H$109)</f>
        <v>1657.619268007772</v>
      </c>
      <c r="H21" s="435">
        <f>SUM('1A3-Transport'!I$107:I$109)</f>
        <v>0</v>
      </c>
      <c r="I21" s="116"/>
      <c r="J21" s="116"/>
      <c r="K21" s="116"/>
      <c r="L21" s="18" t="s">
        <v>633</v>
      </c>
      <c r="M21" s="116"/>
    </row>
    <row r="22" spans="1:13" ht="25.5" x14ac:dyDescent="0.2">
      <c r="A22" s="548"/>
      <c r="B22" s="264" t="s">
        <v>440</v>
      </c>
      <c r="C22" s="435">
        <f>SUM('1A3-Transport'!D$120:D$120)</f>
        <v>0</v>
      </c>
      <c r="D22" s="435">
        <f>SUM('1A3-Transport'!E$120:E$120)</f>
        <v>0</v>
      </c>
      <c r="E22" s="435">
        <f>SUM('1A3-Transport'!F$120:F$120)</f>
        <v>674.31157397023833</v>
      </c>
      <c r="F22" s="435">
        <f>SUM('1A3-Transport'!G$120:G$120)</f>
        <v>361.74661664469738</v>
      </c>
      <c r="G22" s="435">
        <f>SUM('1A3-Transport'!H$120:H$120)</f>
        <v>0</v>
      </c>
      <c r="H22" s="435">
        <f>SUM('1A3-Transport'!I$120:I$120)</f>
        <v>0</v>
      </c>
      <c r="I22" s="116"/>
      <c r="J22" s="116"/>
      <c r="K22" s="116"/>
      <c r="L22" s="18" t="s">
        <v>633</v>
      </c>
      <c r="M22" s="116"/>
    </row>
    <row r="23" spans="1:13" ht="25.5" x14ac:dyDescent="0.2">
      <c r="A23" s="548"/>
      <c r="B23" s="264" t="s">
        <v>441</v>
      </c>
      <c r="C23" s="435"/>
      <c r="D23" s="435"/>
      <c r="E23" s="435">
        <f>'1A3-Transport'!F$131</f>
        <v>381.04998904347229</v>
      </c>
      <c r="F23" s="435">
        <f>'1A3-Transport'!G$131</f>
        <v>207.04747389930776</v>
      </c>
      <c r="G23" s="435"/>
      <c r="H23" s="435"/>
      <c r="I23" s="116"/>
      <c r="J23" s="116"/>
      <c r="K23" s="116"/>
      <c r="L23" s="18" t="s">
        <v>633</v>
      </c>
      <c r="M23" s="116"/>
    </row>
    <row r="24" spans="1:13" x14ac:dyDescent="0.2">
      <c r="A24" s="548"/>
      <c r="B24" s="264" t="s">
        <v>442</v>
      </c>
      <c r="C24" s="435">
        <f>'1A3-Transport'!D$142</f>
        <v>749.79160000000002</v>
      </c>
      <c r="D24" s="435"/>
      <c r="E24" s="435">
        <f>'1A3-Transport'!F$142</f>
        <v>20.604959999999998</v>
      </c>
      <c r="F24" s="435">
        <f>'1A3-Transport'!G$142</f>
        <v>19.603330000000003</v>
      </c>
      <c r="G24" s="435">
        <f>'1A3-Transport'!H$142</f>
        <v>66.536850000000015</v>
      </c>
      <c r="H24" s="435">
        <f>'1A3-Transport'!I$142</f>
        <v>0.100163</v>
      </c>
      <c r="I24" s="116"/>
      <c r="J24" s="116"/>
      <c r="K24" s="116"/>
      <c r="L24" s="18" t="s">
        <v>633</v>
      </c>
      <c r="M24" s="116"/>
    </row>
    <row r="25" spans="1:13" ht="13.5" thickBot="1" x14ac:dyDescent="0.25">
      <c r="A25" s="555"/>
      <c r="B25" s="272" t="s">
        <v>443</v>
      </c>
      <c r="C25" s="436">
        <f>'1A3-Transport'!D$153</f>
        <v>1065.6333999999999</v>
      </c>
      <c r="D25" s="436">
        <f>'1A3-Transport'!E$153</f>
        <v>134.38</v>
      </c>
      <c r="E25" s="436">
        <f>'1A3-Transport'!F$153</f>
        <v>83.315600000000003</v>
      </c>
      <c r="F25" s="436">
        <f>'1A3-Transport'!G$153</f>
        <v>75.252799999999993</v>
      </c>
      <c r="G25" s="436">
        <f>'1A3-Transport'!H$153</f>
        <v>36.282600000000002</v>
      </c>
      <c r="H25" s="436"/>
      <c r="I25" s="273"/>
      <c r="J25" s="273"/>
      <c r="K25" s="273"/>
      <c r="L25" s="279" t="s">
        <v>633</v>
      </c>
      <c r="M25" s="273"/>
    </row>
    <row r="26" spans="1:13" x14ac:dyDescent="0.2">
      <c r="A26" s="544" t="s">
        <v>449</v>
      </c>
      <c r="B26" s="265" t="s">
        <v>445</v>
      </c>
      <c r="C26" s="435">
        <f>'1A4-Residential-Tertiary'!D$22</f>
        <v>724.55765798111929</v>
      </c>
      <c r="D26" s="435">
        <f>'1A4-Residential-Tertiary'!E$22</f>
        <v>857.71492452705706</v>
      </c>
      <c r="E26" s="435">
        <f>'1A4-Residential-Tertiary'!F$22</f>
        <v>60.747609223704856</v>
      </c>
      <c r="F26" s="435">
        <f>'1A4-Residential-Tertiary'!G$22</f>
        <v>54.727722296094996</v>
      </c>
      <c r="G26" s="435">
        <f>'1A4-Residential-Tertiary'!H$22</f>
        <v>324.27701834656796</v>
      </c>
      <c r="H26" s="435">
        <f>'1A4-Residential-Tertiary'!I$22</f>
        <v>0</v>
      </c>
      <c r="I26" s="105"/>
      <c r="J26" s="105"/>
      <c r="K26" s="105"/>
      <c r="L26" s="268" t="s">
        <v>633</v>
      </c>
      <c r="M26" s="105"/>
    </row>
    <row r="27" spans="1:13" x14ac:dyDescent="0.2">
      <c r="A27" s="548"/>
      <c r="B27" s="264" t="s">
        <v>446</v>
      </c>
      <c r="C27" s="437">
        <f>'1A4-Residential-Tertiary'!D$37</f>
        <v>3340.2184577791932</v>
      </c>
      <c r="D27" s="435">
        <f>'1A4-Residential-Tertiary'!E$37</f>
        <v>1580.0479851342243</v>
      </c>
      <c r="E27" s="437">
        <f>'1A4-Residential-Tertiary'!F$37</f>
        <v>16680.698219838781</v>
      </c>
      <c r="F27" s="437">
        <f>'1A4-Residential-Tertiary'!G$37</f>
        <v>16243.276048046597</v>
      </c>
      <c r="G27" s="437">
        <f>'1A4-Residential-Tertiary'!H$37</f>
        <v>16178.05102810113</v>
      </c>
      <c r="H27" s="435">
        <f>'1A4-Residential-Tertiary'!I$37</f>
        <v>2605.8235287773296</v>
      </c>
      <c r="I27" s="116"/>
      <c r="J27" s="116"/>
      <c r="K27" s="116"/>
      <c r="L27" s="18" t="s">
        <v>633</v>
      </c>
      <c r="M27" s="116"/>
    </row>
    <row r="28" spans="1:13" ht="25.5" x14ac:dyDescent="0.2">
      <c r="A28" s="548"/>
      <c r="B28" s="264" t="s">
        <v>447</v>
      </c>
      <c r="C28" s="435">
        <f>'1A4-Residential-Tertiary'!D$51</f>
        <v>52.823615100638108</v>
      </c>
      <c r="D28" s="435">
        <f>'1A4-Residential-Tertiary'!E$51</f>
        <v>10.228177195740747</v>
      </c>
      <c r="E28" s="435">
        <f>'1A4-Residential-Tertiary'!F$51</f>
        <v>5.5943225472169686</v>
      </c>
      <c r="F28" s="435">
        <f>'1A4-Residential-Tertiary'!G$51</f>
        <v>5.3438239233488822</v>
      </c>
      <c r="G28" s="435">
        <f>'1A4-Residential-Tertiary'!H$51</f>
        <v>40.701532319244478</v>
      </c>
      <c r="H28" s="435">
        <f>'1A4-Residential-Tertiary'!I$51</f>
        <v>5.2742327609211976</v>
      </c>
      <c r="I28" s="116"/>
      <c r="J28" s="116"/>
      <c r="K28" s="116"/>
      <c r="L28" s="269" t="s">
        <v>633</v>
      </c>
      <c r="M28" s="116"/>
    </row>
    <row r="29" spans="1:13" ht="26.25" thickBot="1" x14ac:dyDescent="0.25">
      <c r="A29" s="555"/>
      <c r="B29" s="272" t="s">
        <v>448</v>
      </c>
      <c r="C29" s="436">
        <f>'1A4-Residential-Tertiary'!D$64</f>
        <v>770.20429115533352</v>
      </c>
      <c r="D29" s="436">
        <f>'1A4-Residential-Tertiary'!E$64</f>
        <v>0.94338015770533934</v>
      </c>
      <c r="E29" s="436">
        <f>'1A4-Residential-Tertiary'!F$64</f>
        <v>39.20014688102124</v>
      </c>
      <c r="F29" s="436">
        <f>'1A4-Residential-Tertiary'!G$64</f>
        <v>39.20014688102124</v>
      </c>
      <c r="G29" s="436">
        <f>'1A4-Residential-Tertiary'!H$64</f>
        <v>95.00829378383861</v>
      </c>
      <c r="H29" s="436">
        <f>'1A4-Residential-Tertiary'!I$64</f>
        <v>0.28504757713626305</v>
      </c>
      <c r="I29" s="273"/>
      <c r="J29" s="273"/>
      <c r="K29" s="273"/>
      <c r="L29" s="274" t="s">
        <v>633</v>
      </c>
      <c r="M29" s="273"/>
    </row>
    <row r="30" spans="1:13" x14ac:dyDescent="0.2">
      <c r="A30" s="544" t="s">
        <v>450</v>
      </c>
      <c r="B30" s="265" t="s">
        <v>451</v>
      </c>
      <c r="C30" s="437">
        <f>'1A2-2-Industry'!D$185</f>
        <v>1842.6063822688445</v>
      </c>
      <c r="D30" s="435">
        <f>'1A2-2-Industry'!E$185</f>
        <v>921.91944744956243</v>
      </c>
      <c r="E30" s="437">
        <f>'1A2-2-Industry'!F$185</f>
        <v>76.539034340398175</v>
      </c>
      <c r="F30" s="437">
        <f>'1A2-2-Industry'!G$185</f>
        <v>42.521685744665646</v>
      </c>
      <c r="G30" s="435">
        <f>'1A2-2-Industry'!H$185</f>
        <v>44.370454690085893</v>
      </c>
      <c r="H30" s="435">
        <f>'1A2-2-Industry'!I$185</f>
        <v>0</v>
      </c>
      <c r="I30" s="105"/>
      <c r="J30" s="105"/>
      <c r="K30" s="105"/>
      <c r="L30" s="18" t="s">
        <v>633</v>
      </c>
      <c r="M30" s="105"/>
    </row>
    <row r="31" spans="1:13" x14ac:dyDescent="0.2">
      <c r="A31" s="548"/>
      <c r="B31" s="264" t="s">
        <v>452</v>
      </c>
      <c r="C31" s="437">
        <f>'1A2-2-Industry'!D$184</f>
        <v>135.32535000000001</v>
      </c>
      <c r="D31" s="435">
        <f>'1A2-2-Industry'!E$184</f>
        <v>63.352311999999998</v>
      </c>
      <c r="E31" s="437">
        <f>'1A2-2-Industry'!F$184</f>
        <v>3.9791604066171788</v>
      </c>
      <c r="F31" s="437">
        <f>'1A2-2-Industry'!G$184</f>
        <v>0.79583208132343586</v>
      </c>
      <c r="G31" s="435">
        <f>'1A2-2-Industry'!H$184</f>
        <v>0</v>
      </c>
      <c r="H31" s="435">
        <f>'1A2-2-Industry'!I$184</f>
        <v>0</v>
      </c>
      <c r="I31" s="116"/>
      <c r="J31" s="116"/>
      <c r="K31" s="116"/>
      <c r="L31" s="18" t="s">
        <v>633</v>
      </c>
      <c r="M31" s="116"/>
    </row>
    <row r="32" spans="1:13" x14ac:dyDescent="0.2">
      <c r="A32" s="548"/>
      <c r="B32" s="264" t="s">
        <v>453</v>
      </c>
      <c r="C32" s="437">
        <f>'1A2-2-Industry'!D$187</f>
        <v>65.243565330122877</v>
      </c>
      <c r="D32" s="437">
        <f>'1A2-2-Industry'!E$187</f>
        <v>35.131150562373854</v>
      </c>
      <c r="E32" s="437">
        <f>'1A2-2-Industry'!F$187</f>
        <v>2.2583852855366704</v>
      </c>
      <c r="F32" s="437">
        <f>'1A2-2-Industry'!G$187</f>
        <v>2.0074535871437069</v>
      </c>
      <c r="G32" s="435">
        <f>'1A2-2-Industry'!H$187</f>
        <v>0</v>
      </c>
      <c r="H32" s="435">
        <f>'1A2-2-Industry'!I$187</f>
        <v>0</v>
      </c>
      <c r="I32" s="116"/>
      <c r="J32" s="116"/>
      <c r="K32" s="116"/>
      <c r="L32" s="18" t="s">
        <v>633</v>
      </c>
      <c r="M32" s="116"/>
    </row>
    <row r="33" spans="1:13" x14ac:dyDescent="0.2">
      <c r="A33" s="548"/>
      <c r="B33" s="264" t="s">
        <v>485</v>
      </c>
      <c r="C33" s="435">
        <f>'1A2-2-Industry'!D$186</f>
        <v>25.098400519722063</v>
      </c>
      <c r="D33" s="435">
        <f>'1A2-2-Industry'!E$186</f>
        <v>12.478699134805629</v>
      </c>
      <c r="E33" s="435">
        <f>'1A2-2-Industry'!F$186</f>
        <v>0</v>
      </c>
      <c r="F33" s="435">
        <f>'1A2-2-Industry'!G$186</f>
        <v>0</v>
      </c>
      <c r="G33" s="435">
        <f>'1A2-2-Industry'!H$186</f>
        <v>0</v>
      </c>
      <c r="H33" s="435">
        <f>'1A2-2-Industry'!I$186</f>
        <v>0</v>
      </c>
      <c r="I33" s="116"/>
      <c r="J33" s="116"/>
      <c r="K33" s="116"/>
      <c r="L33" s="18" t="s">
        <v>633</v>
      </c>
      <c r="M33" s="116"/>
    </row>
    <row r="34" spans="1:13" x14ac:dyDescent="0.2">
      <c r="A34" s="548"/>
      <c r="B34" s="264" t="s">
        <v>486</v>
      </c>
      <c r="C34" s="435">
        <f>'1A2-2-Industry'!D$188</f>
        <v>478.84341946863242</v>
      </c>
      <c r="D34" s="435">
        <f>'1A2-2-Industry'!E$188</f>
        <v>103.05543158129264</v>
      </c>
      <c r="E34" s="435">
        <f>'1A2-2-Industry'!F$188</f>
        <v>0</v>
      </c>
      <c r="F34" s="435">
        <f>'1A2-2-Industry'!G$188</f>
        <v>0</v>
      </c>
      <c r="G34" s="435">
        <f>'1A2-2-Industry'!H$188</f>
        <v>0</v>
      </c>
      <c r="H34" s="435">
        <f>'1A2-2-Industry'!I$188</f>
        <v>0</v>
      </c>
      <c r="I34" s="116"/>
      <c r="J34" s="116"/>
      <c r="K34" s="116"/>
      <c r="L34" s="553" t="s">
        <v>633</v>
      </c>
      <c r="M34" s="116"/>
    </row>
    <row r="35" spans="1:13" x14ac:dyDescent="0.2">
      <c r="A35" s="548"/>
      <c r="B35" s="264" t="s">
        <v>487</v>
      </c>
      <c r="C35" s="435">
        <f>'1A2-2-Industry'!D$189</f>
        <v>92.223735921484746</v>
      </c>
      <c r="D35" s="435">
        <f>'1A2-2-Industry'!E$189</f>
        <v>26.799132673654981</v>
      </c>
      <c r="E35" s="435">
        <f>'1A2-2-Industry'!F$189</f>
        <v>0</v>
      </c>
      <c r="F35" s="435">
        <f>'1A2-2-Industry'!G$189</f>
        <v>0</v>
      </c>
      <c r="G35" s="435">
        <f>'1A2-2-Industry'!H$189</f>
        <v>0</v>
      </c>
      <c r="H35" s="435">
        <f>'1A2-2-Industry'!I$189</f>
        <v>0</v>
      </c>
      <c r="I35" s="116"/>
      <c r="J35" s="116"/>
      <c r="K35" s="116"/>
      <c r="L35" s="554"/>
      <c r="M35" s="116"/>
    </row>
    <row r="36" spans="1:13" x14ac:dyDescent="0.2">
      <c r="A36" s="548"/>
      <c r="B36" s="266" t="s">
        <v>454</v>
      </c>
      <c r="C36" s="437">
        <f>'1A2-2-Industry'!D$87</f>
        <v>393.08098972072781</v>
      </c>
      <c r="D36" s="437">
        <f>'1A2-2-Industry'!E$87</f>
        <v>482.92309774325497</v>
      </c>
      <c r="E36" s="437">
        <f>'1A2-2-Industry'!F$87</f>
        <v>96.787675049784497</v>
      </c>
      <c r="F36" s="437">
        <f>'1A2-2-Industry'!G$87</f>
        <v>93.080742384417164</v>
      </c>
      <c r="G36" s="437">
        <f>'1A2-2-Industry'!H$87</f>
        <v>634.56650284433272</v>
      </c>
      <c r="H36" s="437">
        <f>'1A2-2-Industry'!I$87</f>
        <v>36.671218092489539</v>
      </c>
      <c r="I36" s="116"/>
      <c r="J36" s="116"/>
      <c r="K36" s="116"/>
      <c r="L36" s="18" t="s">
        <v>633</v>
      </c>
      <c r="M36" s="116"/>
    </row>
    <row r="37" spans="1:13" x14ac:dyDescent="0.2">
      <c r="A37" s="548"/>
      <c r="B37" s="264" t="s">
        <v>455</v>
      </c>
      <c r="C37" s="437">
        <f>'1A2-2-Industry'!D$34</f>
        <v>677.45474807953758</v>
      </c>
      <c r="D37" s="435">
        <f>'1A2-2-Industry'!E$34</f>
        <v>766.95253103771938</v>
      </c>
      <c r="E37" s="437">
        <f>'1A2-2-Industry'!F$34</f>
        <v>132.36060670944849</v>
      </c>
      <c r="F37" s="437">
        <f>'1A2-2-Industry'!G$34</f>
        <v>104.10149685273775</v>
      </c>
      <c r="G37" s="435">
        <f>'1A2-2-Industry'!H$34</f>
        <v>211.7119873215027</v>
      </c>
      <c r="H37" s="435">
        <f>'1A2-2-Industry'!I$34</f>
        <v>0</v>
      </c>
      <c r="I37" s="116"/>
      <c r="J37" s="116"/>
      <c r="K37" s="116"/>
      <c r="L37" s="18" t="s">
        <v>633</v>
      </c>
      <c r="M37" s="116"/>
    </row>
    <row r="38" spans="1:13" x14ac:dyDescent="0.2">
      <c r="A38" s="548"/>
      <c r="B38" s="264" t="s">
        <v>456</v>
      </c>
      <c r="C38" s="435">
        <f>'1A2-2-Industry'!D50</f>
        <v>5.4783389966666665</v>
      </c>
      <c r="D38" s="435">
        <f>'1A2-2-Industry'!E50</f>
        <v>3.7804518499999995</v>
      </c>
      <c r="E38" s="437">
        <f>'1A2-2-Industry'!F50</f>
        <v>0.61747380216666659</v>
      </c>
      <c r="F38" s="437">
        <f>'1A2-2-Industry'!G50</f>
        <v>0.2425789937083333</v>
      </c>
      <c r="G38" s="435">
        <f>'1A2-2-Industry'!H50</f>
        <v>0</v>
      </c>
      <c r="H38" s="435">
        <f>'1A2-2-Industry'!I50</f>
        <v>0</v>
      </c>
      <c r="I38" s="116"/>
      <c r="J38" s="116"/>
      <c r="K38" s="116"/>
      <c r="L38" s="18" t="s">
        <v>633</v>
      </c>
      <c r="M38" s="116"/>
    </row>
    <row r="39" spans="1:13" x14ac:dyDescent="0.2">
      <c r="A39" s="548"/>
      <c r="B39" s="264" t="s">
        <v>457</v>
      </c>
      <c r="C39" s="435">
        <f>'1A2-2-Industry'!D53</f>
        <v>14.087568770874103</v>
      </c>
      <c r="D39" s="437">
        <f>'1A2-2-Industry'!E53</f>
        <v>8.313975012319144</v>
      </c>
      <c r="E39" s="435">
        <f>'1A2-2-Industry'!F53</f>
        <v>1.2932850019163111</v>
      </c>
      <c r="F39" s="435">
        <f>'1A2-2-Industry'!G53</f>
        <v>1.2932850019163111</v>
      </c>
      <c r="G39" s="435">
        <f>'1A2-2-Industry'!H53</f>
        <v>0</v>
      </c>
      <c r="H39" s="435">
        <f>'1A2-2-Industry'!I53</f>
        <v>0</v>
      </c>
      <c r="I39" s="116"/>
      <c r="J39" s="116"/>
      <c r="K39" s="116"/>
      <c r="L39" s="18" t="s">
        <v>633</v>
      </c>
      <c r="M39" s="116"/>
    </row>
    <row r="40" spans="1:13" x14ac:dyDescent="0.2">
      <c r="A40" s="548"/>
      <c r="B40" s="264" t="s">
        <v>458</v>
      </c>
      <c r="C40" s="435">
        <f>SUM('1A2-2-Industry'!D$51:D$52)</f>
        <v>147.63979252117835</v>
      </c>
      <c r="D40" s="437">
        <f>SUM('1A2-2-Industry'!E$51:E$52)</f>
        <v>83.966853431006939</v>
      </c>
      <c r="E40" s="437">
        <f>SUM('1A2-2-Industry'!F$51:F$52)</f>
        <v>1.0816036269711067</v>
      </c>
      <c r="F40" s="437">
        <f>SUM('1A2-2-Industry'!G$51:G$52)</f>
        <v>0.83163597802992006</v>
      </c>
      <c r="G40" s="435">
        <f>SUM('1A2-2-Industry'!H$51:H$52)</f>
        <v>0</v>
      </c>
      <c r="H40" s="435">
        <f>SUM('1A2-2-Industry'!I$51:I$52)</f>
        <v>0</v>
      </c>
      <c r="I40" s="116"/>
      <c r="J40" s="116"/>
      <c r="K40" s="116"/>
      <c r="L40" s="18" t="s">
        <v>633</v>
      </c>
      <c r="M40" s="116"/>
    </row>
    <row r="41" spans="1:13" x14ac:dyDescent="0.2">
      <c r="A41" s="548"/>
      <c r="B41" s="264" t="s">
        <v>459</v>
      </c>
      <c r="C41" s="435">
        <f>'1A2-2-Industry'!D$110</f>
        <v>807.27589082319105</v>
      </c>
      <c r="D41" s="437">
        <f>'1A2-2-Industry'!E$110</f>
        <v>225.52965508029774</v>
      </c>
      <c r="E41" s="437">
        <f>'1A2-2-Industry'!F$110</f>
        <v>98.600894874440527</v>
      </c>
      <c r="F41" s="437">
        <f>'1A2-2-Industry'!G$110</f>
        <v>79.05316639558211</v>
      </c>
      <c r="G41" s="435">
        <f>'1A2-2-Industry'!H$110</f>
        <v>1293.3048364115737</v>
      </c>
      <c r="H41" s="435">
        <f>'1A2-2-Industry'!I$110</f>
        <v>47.942679804246588</v>
      </c>
      <c r="I41" s="116"/>
      <c r="J41" s="116"/>
      <c r="K41" s="116"/>
      <c r="L41" s="18" t="s">
        <v>633</v>
      </c>
      <c r="M41" s="116"/>
    </row>
    <row r="42" spans="1:13" x14ac:dyDescent="0.2">
      <c r="A42" s="548"/>
      <c r="B42" s="264" t="s">
        <v>460</v>
      </c>
      <c r="C42" s="437">
        <f>'1A2-2-Industry'!D$152</f>
        <v>1206.7189843558272</v>
      </c>
      <c r="D42" s="437">
        <f>'1A2-2-Industry'!E$152</f>
        <v>769.69139328226493</v>
      </c>
      <c r="E42" s="437">
        <f>'1A2-2-Industry'!F$152</f>
        <v>93.471609005393788</v>
      </c>
      <c r="F42" s="437">
        <f>'1A2-2-Industry'!G$152</f>
        <v>90.415462216065052</v>
      </c>
      <c r="G42" s="435">
        <f>'1A2-2-Industry'!H$152</f>
        <v>11165.501596095639</v>
      </c>
      <c r="H42" s="435">
        <f>'1A2-2-Industry'!I$152</f>
        <v>99.050578966229992</v>
      </c>
      <c r="I42" s="116"/>
      <c r="J42" s="116"/>
      <c r="K42" s="116"/>
      <c r="L42" s="18" t="s">
        <v>633</v>
      </c>
      <c r="M42" s="116"/>
    </row>
    <row r="43" spans="1:13" x14ac:dyDescent="0.2">
      <c r="A43" s="548"/>
      <c r="B43" s="264" t="s">
        <v>461</v>
      </c>
      <c r="C43" s="437">
        <f>'1A2-2-Industry'!D$207</f>
        <v>1990.4326524164021</v>
      </c>
      <c r="D43" s="435">
        <f>'1A2-2-Industry'!E$207</f>
        <v>1728.2771718991594</v>
      </c>
      <c r="E43" s="435">
        <f>'1A2-2-Industry'!F$207</f>
        <v>139.3485009716523</v>
      </c>
      <c r="F43" s="435">
        <f>'1A2-2-Industry'!G$207</f>
        <v>100.49922514402691</v>
      </c>
      <c r="G43" s="435">
        <f>'1A2-2-Industry'!H$207</f>
        <v>66.757436376567526</v>
      </c>
      <c r="H43" s="435">
        <f>'1A2-2-Industry'!I$207</f>
        <v>205.58211304322276</v>
      </c>
      <c r="I43" s="116"/>
      <c r="J43" s="116"/>
      <c r="K43" s="116"/>
      <c r="L43" s="18" t="s">
        <v>633</v>
      </c>
      <c r="M43" s="116"/>
    </row>
    <row r="44" spans="1:13" x14ac:dyDescent="0.2">
      <c r="A44" s="548"/>
      <c r="B44" s="264" t="s">
        <v>462</v>
      </c>
      <c r="C44" s="435">
        <f>'1A2-2-Industry'!D$255</f>
        <v>1819.4354732466552</v>
      </c>
      <c r="D44" s="435">
        <f>'1A2-2-Industry'!E$255</f>
        <v>1053.4703958910943</v>
      </c>
      <c r="E44" s="435">
        <f>'1A2-2-Industry'!F$255</f>
        <v>47.925532690889206</v>
      </c>
      <c r="F44" s="435">
        <f>'1A2-2-Industry'!G$255</f>
        <v>28.328758091583079</v>
      </c>
      <c r="G44" s="435">
        <f>'1A2-2-Industry'!H$255</f>
        <v>53.568593099310732</v>
      </c>
      <c r="H44" s="435">
        <f>'1A2-2-Industry'!I$255</f>
        <v>0</v>
      </c>
      <c r="I44" s="116"/>
      <c r="J44" s="116"/>
      <c r="K44" s="116"/>
      <c r="L44" s="18" t="s">
        <v>633</v>
      </c>
      <c r="M44" s="116"/>
    </row>
    <row r="45" spans="1:13" ht="25.5" x14ac:dyDescent="0.2">
      <c r="A45" s="548"/>
      <c r="B45" s="265" t="s">
        <v>518</v>
      </c>
      <c r="C45" s="435">
        <f>'1A2-2-Industry'!D$266</f>
        <v>2028.6787814686782</v>
      </c>
      <c r="D45" s="435">
        <f>'1A2-2-Industry'!E$266</f>
        <v>3.1434269389247667</v>
      </c>
      <c r="E45" s="435">
        <f>'1A2-2-Industry'!F$266</f>
        <v>91.564171584632604</v>
      </c>
      <c r="F45" s="435">
        <f>'1A2-2-Industry'!G$266</f>
        <v>91.564171584632604</v>
      </c>
      <c r="G45" s="435">
        <f>'1A2-2-Industry'!H$266</f>
        <v>304.27779669369295</v>
      </c>
      <c r="H45" s="435">
        <f>'1A2-2-Industry'!I$266</f>
        <v>0.71765030115074857</v>
      </c>
      <c r="I45" s="116"/>
      <c r="J45" s="116"/>
      <c r="K45" s="116"/>
      <c r="L45" s="18" t="s">
        <v>633</v>
      </c>
      <c r="M45" s="116"/>
    </row>
    <row r="46" spans="1:13" ht="25.5" x14ac:dyDescent="0.2">
      <c r="A46" s="548"/>
      <c r="B46" s="265" t="s">
        <v>488</v>
      </c>
      <c r="C46" s="435"/>
      <c r="D46" s="435"/>
      <c r="E46" s="435">
        <f>'2-Other processes'!F$28</f>
        <v>1579.9675604130728</v>
      </c>
      <c r="F46" s="435">
        <f>'2-Other processes'!G$28</f>
        <v>157.99675604130726</v>
      </c>
      <c r="G46" s="435"/>
      <c r="H46" s="435"/>
      <c r="I46" s="116"/>
      <c r="J46" s="116"/>
      <c r="K46" s="116"/>
      <c r="L46" s="18" t="s">
        <v>633</v>
      </c>
      <c r="M46" s="116"/>
    </row>
    <row r="47" spans="1:13" x14ac:dyDescent="0.2">
      <c r="A47" s="548"/>
      <c r="B47" s="264" t="s">
        <v>489</v>
      </c>
      <c r="C47" s="435"/>
      <c r="D47" s="435"/>
      <c r="E47" s="435">
        <f>'2-Other processes'!F$41</f>
        <v>61.804433929929701</v>
      </c>
      <c r="F47" s="435">
        <f>'2-Other processes'!G$41</f>
        <v>6.1804433929929701</v>
      </c>
      <c r="G47" s="435"/>
      <c r="H47" s="435"/>
      <c r="I47" s="116"/>
      <c r="J47" s="116"/>
      <c r="K47" s="116"/>
      <c r="L47" s="269" t="s">
        <v>633</v>
      </c>
      <c r="M47" s="116"/>
    </row>
    <row r="48" spans="1:13" ht="25.5" x14ac:dyDescent="0.2">
      <c r="A48" s="548"/>
      <c r="B48" s="264" t="s">
        <v>490</v>
      </c>
      <c r="C48" s="435"/>
      <c r="D48" s="435"/>
      <c r="E48" s="435">
        <f>'2-Other processes'!F$54</f>
        <v>17.022073271815902</v>
      </c>
      <c r="F48" s="435">
        <f>'2-Other processes'!G$54</f>
        <v>1.7022073271815901</v>
      </c>
      <c r="G48" s="435"/>
      <c r="H48" s="435"/>
      <c r="I48" s="116"/>
      <c r="J48" s="116"/>
      <c r="K48" s="116"/>
      <c r="L48" s="269" t="s">
        <v>633</v>
      </c>
      <c r="M48" s="116"/>
    </row>
    <row r="49" spans="1:13" ht="25.5" x14ac:dyDescent="0.2">
      <c r="A49" s="548"/>
      <c r="B49" s="264" t="s">
        <v>492</v>
      </c>
      <c r="C49" s="435"/>
      <c r="D49" s="435"/>
      <c r="E49" s="435"/>
      <c r="F49" s="435"/>
      <c r="G49" s="435">
        <f>'2-Other processes'!$H$89</f>
        <v>8168.8203590834182</v>
      </c>
      <c r="H49" s="435"/>
      <c r="I49" s="116"/>
      <c r="J49" s="116"/>
      <c r="K49" s="116"/>
      <c r="L49" s="18" t="s">
        <v>633</v>
      </c>
      <c r="M49" s="116"/>
    </row>
    <row r="50" spans="1:13" x14ac:dyDescent="0.2">
      <c r="A50" s="548"/>
      <c r="B50" s="264" t="s">
        <v>493</v>
      </c>
      <c r="C50" s="435"/>
      <c r="D50" s="435"/>
      <c r="E50" s="435">
        <f>'2-Other processes'!F$73</f>
        <v>2152.4394837741938</v>
      </c>
      <c r="F50" s="435">
        <f>'2-Other processes'!G$73</f>
        <v>286.99193116989255</v>
      </c>
      <c r="G50" s="435">
        <f>'2-Other processes'!H$73</f>
        <v>11.479677246795701</v>
      </c>
      <c r="H50" s="435"/>
      <c r="I50" s="116"/>
      <c r="J50" s="116"/>
      <c r="K50" s="116"/>
      <c r="L50" s="269" t="s">
        <v>633</v>
      </c>
      <c r="M50" s="116"/>
    </row>
    <row r="51" spans="1:13" x14ac:dyDescent="0.2">
      <c r="A51" s="548"/>
      <c r="B51" s="264" t="s">
        <v>494</v>
      </c>
      <c r="C51" s="435"/>
      <c r="D51" s="435"/>
      <c r="E51" s="435">
        <f>'2-Other processes'!F$74</f>
        <v>1.6384192149913082</v>
      </c>
      <c r="F51" s="435">
        <f>'2-Other processes'!G$74</f>
        <v>0.32768384299826159</v>
      </c>
      <c r="G51" s="435">
        <f>'2-Other processes'!H$74</f>
        <v>0.53248624487217511</v>
      </c>
      <c r="H51" s="435"/>
      <c r="I51" s="116"/>
      <c r="J51" s="116"/>
      <c r="K51" s="116"/>
      <c r="L51" s="269" t="s">
        <v>633</v>
      </c>
      <c r="M51" s="116"/>
    </row>
    <row r="52" spans="1:13" x14ac:dyDescent="0.2">
      <c r="A52" s="548"/>
      <c r="B52" s="264" t="s">
        <v>495</v>
      </c>
      <c r="C52" s="435">
        <f>SUM('2-Other processes'!D$75:D$79)</f>
        <v>0</v>
      </c>
      <c r="D52" s="435">
        <f>SUM('2-Other processes'!E$75:E$79)</f>
        <v>0</v>
      </c>
      <c r="E52" s="435">
        <f>SUM('2-Other processes'!F$75:F$79)</f>
        <v>0</v>
      </c>
      <c r="F52" s="435">
        <f>SUM('2-Other processes'!G$75:G$79)</f>
        <v>0</v>
      </c>
      <c r="G52" s="437">
        <f>SUM('2-Other processes'!$H$75:$H$79)</f>
        <v>339.21966720437808</v>
      </c>
      <c r="H52" s="435">
        <f>SUM('2-Other processes'!I$75:I$79)</f>
        <v>0</v>
      </c>
      <c r="I52" s="116"/>
      <c r="J52" s="116"/>
      <c r="K52" s="116"/>
      <c r="L52" s="18" t="s">
        <v>633</v>
      </c>
      <c r="M52" s="116"/>
    </row>
    <row r="53" spans="1:13" x14ac:dyDescent="0.2">
      <c r="A53" s="548"/>
      <c r="B53" s="264" t="s">
        <v>496</v>
      </c>
      <c r="C53" s="435"/>
      <c r="D53" s="435"/>
      <c r="E53" s="435"/>
      <c r="F53" s="435"/>
      <c r="G53" s="435">
        <f>'2-Other processes'!$H$90</f>
        <v>5.7862477543507547</v>
      </c>
      <c r="H53" s="435"/>
      <c r="I53" s="116"/>
      <c r="J53" s="116"/>
      <c r="K53" s="116"/>
      <c r="L53" s="18" t="s">
        <v>633</v>
      </c>
      <c r="M53" s="116"/>
    </row>
    <row r="54" spans="1:13" x14ac:dyDescent="0.2">
      <c r="A54" s="548"/>
      <c r="B54" s="264" t="s">
        <v>497</v>
      </c>
      <c r="C54" s="435"/>
      <c r="D54" s="435"/>
      <c r="E54" s="435"/>
      <c r="F54" s="435"/>
      <c r="G54" s="435">
        <f>'2-Other processes'!$H$91</f>
        <v>968.95162754137743</v>
      </c>
      <c r="H54" s="435"/>
      <c r="I54" s="116"/>
      <c r="J54" s="116"/>
      <c r="K54" s="116"/>
      <c r="L54" s="18" t="s">
        <v>633</v>
      </c>
      <c r="M54" s="116"/>
    </row>
    <row r="55" spans="1:13" x14ac:dyDescent="0.2">
      <c r="A55" s="548"/>
      <c r="B55" s="264" t="s">
        <v>498</v>
      </c>
      <c r="C55" s="435">
        <f>SUM('2-Other processes'!D$80:D$83)</f>
        <v>0</v>
      </c>
      <c r="D55" s="435">
        <f>SUM('2-Other processes'!E$80:E$83)</f>
        <v>0</v>
      </c>
      <c r="E55" s="435">
        <f>SUM('2-Other processes'!F$80:F$83)</f>
        <v>0</v>
      </c>
      <c r="F55" s="435">
        <f>SUM('2-Other processes'!G$80:G$83)</f>
        <v>0</v>
      </c>
      <c r="G55" s="435">
        <f>SUM('2-Other processes'!H$80:H$83)</f>
        <v>505.83466672872339</v>
      </c>
      <c r="H55" s="435">
        <f>SUM('2-Other processes'!I$80:I$83)</f>
        <v>0.72080000000000011</v>
      </c>
      <c r="I55" s="116"/>
      <c r="J55" s="116"/>
      <c r="K55" s="116"/>
      <c r="L55" s="18" t="s">
        <v>633</v>
      </c>
      <c r="M55" s="116"/>
    </row>
    <row r="56" spans="1:13" x14ac:dyDescent="0.2">
      <c r="A56" s="548"/>
      <c r="B56" s="264" t="s">
        <v>499</v>
      </c>
      <c r="C56" s="435"/>
      <c r="D56" s="435"/>
      <c r="E56" s="435"/>
      <c r="F56" s="435"/>
      <c r="G56" s="437">
        <f>'2-Other processes'!$H$92</f>
        <v>2318.6984470239508</v>
      </c>
      <c r="H56" s="435"/>
      <c r="I56" s="116"/>
      <c r="J56" s="116"/>
      <c r="K56" s="116"/>
      <c r="L56" s="18" t="s">
        <v>633</v>
      </c>
      <c r="M56" s="116"/>
    </row>
    <row r="57" spans="1:13" x14ac:dyDescent="0.2">
      <c r="A57" s="548"/>
      <c r="B57" s="264" t="s">
        <v>500</v>
      </c>
      <c r="C57" s="435">
        <f>SUM('2-Other processes'!D$84:D$88)</f>
        <v>72.558600000000013</v>
      </c>
      <c r="D57" s="435">
        <f>SUM('2-Other processes'!E$84:E$88)</f>
        <v>0</v>
      </c>
      <c r="E57" s="435">
        <f>SUM('2-Other processes'!F$84:F$88)</f>
        <v>1498.7420999999999</v>
      </c>
      <c r="F57" s="435">
        <f>SUM('2-Other processes'!G$84:G$88)</f>
        <v>1361.9543999999999</v>
      </c>
      <c r="G57" s="435">
        <f>SUM('2-Other processes'!H$84:H$88)</f>
        <v>2421.1181481805697</v>
      </c>
      <c r="H57" s="435">
        <f>SUM('2-Other processes'!I$84:I$88)</f>
        <v>167.28788333333335</v>
      </c>
      <c r="I57" s="116"/>
      <c r="J57" s="116"/>
      <c r="K57" s="116"/>
      <c r="L57" s="18" t="s">
        <v>633</v>
      </c>
      <c r="M57" s="116"/>
    </row>
    <row r="58" spans="1:13" ht="13.5" thickBot="1" x14ac:dyDescent="0.25">
      <c r="A58" s="549"/>
      <c r="B58" s="264" t="s">
        <v>491</v>
      </c>
      <c r="C58" s="435"/>
      <c r="D58" s="435"/>
      <c r="E58" s="437">
        <f>'2-Other processes'!F$111</f>
        <v>28.751776821367915</v>
      </c>
      <c r="F58" s="437">
        <f>'2-Other processes'!G$111</f>
        <v>4.6002842914188671</v>
      </c>
      <c r="G58" s="435"/>
      <c r="H58" s="435"/>
      <c r="I58" s="98"/>
      <c r="J58" s="98"/>
      <c r="K58" s="98"/>
      <c r="L58" s="266" t="s">
        <v>633</v>
      </c>
      <c r="M58" s="98"/>
    </row>
    <row r="59" spans="1:13" x14ac:dyDescent="0.2">
      <c r="A59" s="550" t="s">
        <v>296</v>
      </c>
      <c r="B59" s="280" t="s">
        <v>464</v>
      </c>
      <c r="C59" s="438">
        <f>'3-Agriculture'!D$119</f>
        <v>50.905145941011348</v>
      </c>
      <c r="D59" s="438" t="str">
        <f>'3-Agriculture'!E$119</f>
        <v>NA</v>
      </c>
      <c r="E59" s="438">
        <f>'3-Agriculture'!F$119</f>
        <v>171.98450095824839</v>
      </c>
      <c r="F59" s="438">
        <f>'3-Agriculture'!G$119</f>
        <v>111.92642125854259</v>
      </c>
      <c r="G59" s="438">
        <f>'3-Agriculture'!H$119</f>
        <v>4896.6444344255578</v>
      </c>
      <c r="H59" s="438">
        <f>'3-Agriculture'!I$119</f>
        <v>4744.6226348014561</v>
      </c>
      <c r="I59" s="281"/>
      <c r="J59" s="281"/>
      <c r="K59" s="281"/>
      <c r="L59" s="282" t="s">
        <v>633</v>
      </c>
      <c r="M59" s="281"/>
    </row>
    <row r="60" spans="1:13" x14ac:dyDescent="0.2">
      <c r="A60" s="551"/>
      <c r="B60" s="264" t="s">
        <v>465</v>
      </c>
      <c r="C60" s="435">
        <f>'3-Agriculture'!D$120</f>
        <v>29.658069248410936</v>
      </c>
      <c r="D60" s="435" t="str">
        <f>'3-Agriculture'!E$120</f>
        <v>NA</v>
      </c>
      <c r="E60" s="435">
        <f>'3-Agriculture'!F$120</f>
        <v>76.743251963543131</v>
      </c>
      <c r="F60" s="435">
        <f>'3-Agriculture'!G$120</f>
        <v>51.162167975695425</v>
      </c>
      <c r="G60" s="435">
        <f>'3-Agriculture'!H$120</f>
        <v>2530.2534406646701</v>
      </c>
      <c r="H60" s="435">
        <f>'3-Agriculture'!I$120</f>
        <v>1818.2110737195922</v>
      </c>
      <c r="I60" s="116"/>
      <c r="J60" s="116"/>
      <c r="K60" s="116"/>
      <c r="L60" s="269" t="s">
        <v>633</v>
      </c>
      <c r="M60" s="116"/>
    </row>
    <row r="61" spans="1:13" x14ac:dyDescent="0.2">
      <c r="A61" s="551"/>
      <c r="B61" s="264" t="s">
        <v>466</v>
      </c>
      <c r="C61" s="435">
        <f>'3-Agriculture'!D$121</f>
        <v>3.7820982714151468</v>
      </c>
      <c r="D61" s="435" t="str">
        <f>'3-Agriculture'!E$121</f>
        <v>NA</v>
      </c>
      <c r="E61" s="435">
        <f>'3-Agriculture'!F$121</f>
        <v>28.365737035613602</v>
      </c>
      <c r="F61" s="435">
        <f>'3-Agriculture'!G$121</f>
        <v>9.4552456785378673</v>
      </c>
      <c r="G61" s="435">
        <f>'3-Agriculture'!H$121</f>
        <v>131.90067721560328</v>
      </c>
      <c r="H61" s="435">
        <f>'3-Agriculture'!I$121</f>
        <v>189.10491357075736</v>
      </c>
      <c r="I61" s="116"/>
      <c r="J61" s="116"/>
      <c r="K61" s="116"/>
      <c r="L61" s="269" t="s">
        <v>633</v>
      </c>
      <c r="M61" s="116"/>
    </row>
    <row r="62" spans="1:13" x14ac:dyDescent="0.2">
      <c r="A62" s="551"/>
      <c r="B62" s="264" t="s">
        <v>467</v>
      </c>
      <c r="C62" s="435">
        <f>'3-Agriculture'!D$64</f>
        <v>125.31868955849565</v>
      </c>
      <c r="D62" s="435" t="str">
        <f>'3-Agriculture'!E$64</f>
        <v>NA</v>
      </c>
      <c r="E62" s="435">
        <f>'3-Agriculture'!F$64</f>
        <v>462.25938229297708</v>
      </c>
      <c r="F62" s="435">
        <f>'3-Agriculture'!G$64</f>
        <v>21.14347883572637</v>
      </c>
      <c r="G62" s="435">
        <f>'3-Agriculture'!H$64</f>
        <v>2327.3366325771053</v>
      </c>
      <c r="H62" s="435">
        <f>'3-Agriculture'!I$64</f>
        <v>18041.791650332936</v>
      </c>
      <c r="I62" s="116"/>
      <c r="J62" s="116"/>
      <c r="K62" s="116"/>
      <c r="L62" s="18" t="s">
        <v>633</v>
      </c>
      <c r="M62" s="116"/>
    </row>
    <row r="63" spans="1:13" x14ac:dyDescent="0.2">
      <c r="A63" s="551"/>
      <c r="B63" s="264" t="s">
        <v>468</v>
      </c>
      <c r="C63" s="435">
        <f>'3-Agriculture'!D$123</f>
        <v>0.42876114398538712</v>
      </c>
      <c r="D63" s="435" t="str">
        <f>'3-Agriculture'!E$123</f>
        <v>NA</v>
      </c>
      <c r="E63" s="435">
        <f>'3-Agriculture'!F$123</f>
        <v>3.215708579890403</v>
      </c>
      <c r="F63" s="435">
        <f>'3-Agriculture'!G$123</f>
        <v>1.0719028599634677</v>
      </c>
      <c r="G63" s="435">
        <f>'3-Agriculture'!H$123</f>
        <v>33.443369230860199</v>
      </c>
      <c r="H63" s="435">
        <f>'3-Agriculture'!I$123</f>
        <v>21.438057199269359</v>
      </c>
      <c r="I63" s="116"/>
      <c r="J63" s="116"/>
      <c r="K63" s="116"/>
      <c r="L63" s="269" t="s">
        <v>633</v>
      </c>
      <c r="M63" s="116"/>
    </row>
    <row r="64" spans="1:13" x14ac:dyDescent="0.2">
      <c r="A64" s="551"/>
      <c r="B64" s="264" t="s">
        <v>469</v>
      </c>
      <c r="C64" s="435">
        <f>'3-Agriculture'!D$124</f>
        <v>0.83283828373702429</v>
      </c>
      <c r="D64" s="435" t="str">
        <f>'3-Agriculture'!E$124</f>
        <v>NA</v>
      </c>
      <c r="E64" s="435">
        <f>'3-Agriculture'!F$124</f>
        <v>0.91156429065743949</v>
      </c>
      <c r="F64" s="435">
        <f>'3-Agriculture'!G$124</f>
        <v>0.58008636678200698</v>
      </c>
      <c r="G64" s="435">
        <f>'3-Agriculture'!H$124</f>
        <v>32.240371570934251</v>
      </c>
      <c r="H64" s="435">
        <f>'3-Agriculture'!I$124</f>
        <v>29.004318339100347</v>
      </c>
      <c r="I64" s="116"/>
      <c r="J64" s="116"/>
      <c r="K64" s="116"/>
      <c r="L64" s="269" t="s">
        <v>633</v>
      </c>
      <c r="M64" s="116"/>
    </row>
    <row r="65" spans="1:13" x14ac:dyDescent="0.2">
      <c r="A65" s="551"/>
      <c r="B65" s="264" t="s">
        <v>470</v>
      </c>
      <c r="C65" s="435">
        <v>0</v>
      </c>
      <c r="D65" s="435"/>
      <c r="E65" s="435">
        <v>0</v>
      </c>
      <c r="F65" s="435">
        <v>0</v>
      </c>
      <c r="G65" s="435">
        <v>0</v>
      </c>
      <c r="H65" s="435">
        <v>0</v>
      </c>
      <c r="I65" s="116"/>
      <c r="J65" s="116"/>
      <c r="K65" s="116"/>
      <c r="L65" s="269" t="s">
        <v>633</v>
      </c>
      <c r="M65" s="116"/>
    </row>
    <row r="66" spans="1:13" x14ac:dyDescent="0.2">
      <c r="A66" s="551"/>
      <c r="B66" s="264" t="s">
        <v>484</v>
      </c>
      <c r="C66" s="435">
        <f>'3-Agriculture'!D$118</f>
        <v>83.236116632064594</v>
      </c>
      <c r="D66" s="435" t="str">
        <f>'3-Agriculture'!E$118</f>
        <v>NA</v>
      </c>
      <c r="E66" s="435">
        <f>'3-Agriculture'!F$118</f>
        <v>706.73815400230683</v>
      </c>
      <c r="F66" s="435">
        <f>'3-Agriculture'!G$118</f>
        <v>58.111514168396766</v>
      </c>
      <c r="G66" s="435">
        <f>'3-Agriculture'!H$118</f>
        <v>3175.7086687889278</v>
      </c>
      <c r="H66" s="435">
        <f>'3-Agriculture'!I$118</f>
        <v>5551.7821796539802</v>
      </c>
      <c r="I66" s="116"/>
      <c r="J66" s="116"/>
      <c r="K66" s="116"/>
      <c r="L66" s="269" t="s">
        <v>633</v>
      </c>
      <c r="M66" s="116"/>
    </row>
    <row r="67" spans="1:13" x14ac:dyDescent="0.2">
      <c r="A67" s="551"/>
      <c r="B67" s="264" t="s">
        <v>471</v>
      </c>
      <c r="C67" s="435">
        <f>'3-Agriculture'!D$126</f>
        <v>1.7735005305651672</v>
      </c>
      <c r="D67" s="435" t="str">
        <f>'3-Agriculture'!E$126</f>
        <v>NA</v>
      </c>
      <c r="E67" s="435">
        <f>'3-Agriculture'!F$126</f>
        <v>24.385632295271051</v>
      </c>
      <c r="F67" s="435">
        <f>'3-Agriculture'!G$126</f>
        <v>4.433751326412918</v>
      </c>
      <c r="G67" s="435">
        <f>'3-Agriculture'!H$126</f>
        <v>108.40521993079585</v>
      </c>
      <c r="H67" s="435">
        <f>'3-Agriculture'!I$126</f>
        <v>124.14503713956172</v>
      </c>
      <c r="I67" s="116"/>
      <c r="J67" s="116"/>
      <c r="K67" s="116"/>
      <c r="L67" s="269" t="s">
        <v>633</v>
      </c>
      <c r="M67" s="116"/>
    </row>
    <row r="68" spans="1:13" x14ac:dyDescent="0.2">
      <c r="A68" s="551"/>
      <c r="B68" s="264" t="s">
        <v>472</v>
      </c>
      <c r="C68" s="435">
        <f>'3-Agriculture'!D$127</f>
        <v>0.71187834832756625</v>
      </c>
      <c r="D68" s="435" t="str">
        <f>'3-Agriculture'!E$127</f>
        <v>NA</v>
      </c>
      <c r="E68" s="435">
        <f>'3-Agriculture'!F$127</f>
        <v>85.425401799307949</v>
      </c>
      <c r="F68" s="435">
        <f>'3-Agriculture'!G$127</f>
        <v>10.678175224913494</v>
      </c>
      <c r="G68" s="435">
        <f>'3-Agriculture'!H$127</f>
        <v>174.05425616608997</v>
      </c>
      <c r="H68" s="435">
        <f>'3-Agriculture'!I$127</f>
        <v>106.78175224913494</v>
      </c>
      <c r="I68" s="116"/>
      <c r="J68" s="116"/>
      <c r="K68" s="116"/>
      <c r="L68" s="269" t="s">
        <v>633</v>
      </c>
      <c r="M68" s="116"/>
    </row>
    <row r="69" spans="1:13" ht="25.5" x14ac:dyDescent="0.2">
      <c r="A69" s="551"/>
      <c r="B69" s="264" t="s">
        <v>473</v>
      </c>
      <c r="C69" s="435">
        <f>'3-Agriculture'!D$129</f>
        <v>11.063824201354613</v>
      </c>
      <c r="D69" s="435" t="str">
        <f>'3-Agriculture'!E$129</f>
        <v>NA</v>
      </c>
      <c r="E69" s="435">
        <f>'3-Agriculture'!F$129</f>
        <v>0</v>
      </c>
      <c r="F69" s="435">
        <f>'3-Agriculture'!G$129</f>
        <v>0</v>
      </c>
      <c r="G69" s="435">
        <f>'3-Agriculture'!H$129</f>
        <v>0</v>
      </c>
      <c r="H69" s="437">
        <f>'3-Agriculture'!I$129</f>
        <v>17371.698960150621</v>
      </c>
      <c r="I69" s="116"/>
      <c r="J69" s="116"/>
      <c r="K69" s="116"/>
      <c r="L69" s="269" t="s">
        <v>633</v>
      </c>
      <c r="M69" s="116"/>
    </row>
    <row r="70" spans="1:13" x14ac:dyDescent="0.2">
      <c r="A70" s="551"/>
      <c r="B70" s="264" t="s">
        <v>474</v>
      </c>
      <c r="C70" s="435">
        <f>'3-Agriculture'!D$130</f>
        <v>2598.9103415137033</v>
      </c>
      <c r="D70" s="435" t="str">
        <f>'3-Agriculture'!E$130</f>
        <v>NA</v>
      </c>
      <c r="E70" s="435">
        <f>'3-Agriculture'!F$130</f>
        <v>0</v>
      </c>
      <c r="F70" s="435">
        <f>'3-Agriculture'!G$130</f>
        <v>0</v>
      </c>
      <c r="G70" s="435">
        <f>'3-Agriculture'!H$130</f>
        <v>0</v>
      </c>
      <c r="H70" s="437">
        <f>'3-Agriculture'!I$130</f>
        <v>11103.278175560306</v>
      </c>
      <c r="I70" s="116"/>
      <c r="J70" s="116"/>
      <c r="K70" s="116"/>
      <c r="L70" s="269" t="s">
        <v>633</v>
      </c>
      <c r="M70" s="116"/>
    </row>
    <row r="71" spans="1:13" ht="25.5" x14ac:dyDescent="0.2">
      <c r="A71" s="551"/>
      <c r="B71" s="264" t="s">
        <v>475</v>
      </c>
      <c r="C71" s="435">
        <f>'3-Agriculture'!D$133</f>
        <v>1355.7599627007469</v>
      </c>
      <c r="D71" s="435" t="str">
        <f>'3-Agriculture'!E$133</f>
        <v>NA</v>
      </c>
      <c r="E71" s="435">
        <f>'3-Agriculture'!F$133</f>
        <v>0</v>
      </c>
      <c r="F71" s="435">
        <f>'3-Agriculture'!G$133</f>
        <v>0</v>
      </c>
      <c r="G71" s="435">
        <f>'3-Agriculture'!H$133</f>
        <v>0</v>
      </c>
      <c r="H71" s="435">
        <f>'3-Agriculture'!I$133</f>
        <v>1575.1773519452202</v>
      </c>
      <c r="I71" s="116"/>
      <c r="J71" s="116"/>
      <c r="K71" s="116"/>
      <c r="L71" s="269" t="s">
        <v>633</v>
      </c>
      <c r="M71" s="116"/>
    </row>
    <row r="72" spans="1:13" ht="38.25" x14ac:dyDescent="0.2">
      <c r="A72" s="551"/>
      <c r="B72" s="264" t="s">
        <v>476</v>
      </c>
      <c r="C72" s="435"/>
      <c r="D72" s="435"/>
      <c r="E72" s="435">
        <f>'3-Agriculture'!F$136</f>
        <v>5359.3573577142861</v>
      </c>
      <c r="F72" s="435">
        <f>'3-Agriculture'!G$136</f>
        <v>206.12912914285712</v>
      </c>
      <c r="G72" s="435"/>
      <c r="H72" s="435"/>
      <c r="I72" s="116"/>
      <c r="J72" s="116"/>
      <c r="K72" s="116"/>
      <c r="L72" s="269" t="s">
        <v>633</v>
      </c>
      <c r="M72" s="116"/>
    </row>
    <row r="73" spans="1:13" x14ac:dyDescent="0.2">
      <c r="A73" s="551"/>
      <c r="B73" s="417" t="s">
        <v>477</v>
      </c>
      <c r="C73" s="439"/>
      <c r="D73" s="439"/>
      <c r="E73" s="439"/>
      <c r="F73" s="439"/>
      <c r="G73" s="439">
        <f>'3-Agriculture'!H$138</f>
        <v>2954.5175177142855</v>
      </c>
      <c r="H73" s="439"/>
      <c r="I73" s="116"/>
      <c r="J73" s="98"/>
      <c r="K73" s="98"/>
      <c r="L73" s="418"/>
      <c r="M73" s="98"/>
    </row>
    <row r="74" spans="1:13" ht="13.5" thickBot="1" x14ac:dyDescent="0.25">
      <c r="A74" s="552"/>
      <c r="B74" s="272" t="s">
        <v>634</v>
      </c>
      <c r="C74" s="436">
        <f>'3-Agriculture'!D$140</f>
        <v>2490.1022246938196</v>
      </c>
      <c r="D74" s="436">
        <f>'3-Agriculture'!E$140</f>
        <v>338.3025779898523</v>
      </c>
      <c r="E74" s="436">
        <f>'3-Agriculture'!F$140</f>
        <v>8016.7955646374485</v>
      </c>
      <c r="F74" s="436">
        <f>'3-Agriculture'!G$140</f>
        <v>7728.9130754853104</v>
      </c>
      <c r="G74" s="436">
        <f>'3-Agriculture'!H$140</f>
        <v>4901.7282297445645</v>
      </c>
      <c r="H74" s="436">
        <f>'3-Agriculture'!I$140</f>
        <v>3152.0693367993799</v>
      </c>
      <c r="I74" s="29"/>
      <c r="J74" s="273"/>
      <c r="K74" s="273"/>
      <c r="L74" s="279" t="s">
        <v>633</v>
      </c>
      <c r="M74" s="273"/>
    </row>
    <row r="75" spans="1:13" ht="25.5" x14ac:dyDescent="0.2">
      <c r="A75" s="544" t="s">
        <v>222</v>
      </c>
      <c r="B75" s="271" t="s">
        <v>478</v>
      </c>
      <c r="C75" s="435"/>
      <c r="D75" s="435"/>
      <c r="E75" s="435"/>
      <c r="F75" s="435"/>
      <c r="G75" s="435">
        <f>'5-Waste'!$H$23</f>
        <v>0.41093988753086408</v>
      </c>
      <c r="H75" s="435"/>
      <c r="I75" s="105"/>
      <c r="J75" s="105"/>
      <c r="K75" s="105"/>
      <c r="L75" s="268" t="s">
        <v>633</v>
      </c>
      <c r="M75" s="105"/>
    </row>
    <row r="76" spans="1:13" x14ac:dyDescent="0.2">
      <c r="A76" s="548"/>
      <c r="B76" s="270" t="s">
        <v>479</v>
      </c>
      <c r="C76" s="435">
        <f>'5-Waste'!D$35</f>
        <v>2.5118499999999999</v>
      </c>
      <c r="D76" s="435">
        <f>'5-Waste'!E$35</f>
        <v>0.34404733333333332</v>
      </c>
      <c r="E76" s="435">
        <f>'5-Waste'!F$35</f>
        <v>0.10564993333333333</v>
      </c>
      <c r="F76" s="435">
        <f>'5-Waste'!G$35</f>
        <v>0.10564993333333333</v>
      </c>
      <c r="G76" s="435">
        <f>'5-Waste'!H$35</f>
        <v>3.9580666666666667E-2</v>
      </c>
      <c r="H76" s="435"/>
      <c r="I76" s="116"/>
      <c r="J76" s="116"/>
      <c r="K76" s="116"/>
      <c r="L76" s="18" t="s">
        <v>633</v>
      </c>
      <c r="M76" s="116"/>
    </row>
    <row r="77" spans="1:13" x14ac:dyDescent="0.2">
      <c r="A77" s="548"/>
      <c r="B77" s="270" t="s">
        <v>480</v>
      </c>
      <c r="C77" s="435"/>
      <c r="D77" s="435"/>
      <c r="E77" s="435"/>
      <c r="F77" s="435"/>
      <c r="G77" s="435"/>
      <c r="H77" s="435">
        <f>'5-Waste'!$I$47</f>
        <v>2758.6988850005305</v>
      </c>
      <c r="I77" s="116"/>
      <c r="J77" s="116"/>
      <c r="K77" s="116"/>
      <c r="L77" s="18" t="s">
        <v>633</v>
      </c>
      <c r="M77" s="116"/>
    </row>
    <row r="78" spans="1:13" x14ac:dyDescent="0.2">
      <c r="A78" s="548"/>
      <c r="B78" s="270" t="s">
        <v>481</v>
      </c>
      <c r="C78" s="435"/>
      <c r="D78" s="435"/>
      <c r="E78" s="435"/>
      <c r="F78" s="435"/>
      <c r="G78" s="435">
        <f>'5-Waste'!$H$59</f>
        <v>2.727952730051955</v>
      </c>
      <c r="H78" s="435"/>
      <c r="I78" s="116"/>
      <c r="J78" s="116"/>
      <c r="K78" s="116"/>
      <c r="L78" s="269" t="s">
        <v>633</v>
      </c>
      <c r="M78" s="116"/>
    </row>
    <row r="79" spans="1:13" x14ac:dyDescent="0.2">
      <c r="B79" s="365" t="s">
        <v>637</v>
      </c>
      <c r="C79" s="364">
        <f>SUM(C4:C78)-SUM(C59:C74)</f>
        <v>53206.668754685932</v>
      </c>
      <c r="D79" s="364">
        <f t="shared" ref="D79:H79" si="0">SUM(D4:D78)-SUM(D59:D74)</f>
        <v>29729.757490606342</v>
      </c>
      <c r="E79" s="364">
        <f t="shared" si="0"/>
        <v>29536.851446993107</v>
      </c>
      <c r="F79" s="364">
        <f t="shared" si="0"/>
        <v>21567.403595797907</v>
      </c>
      <c r="G79" s="364">
        <f t="shared" si="0"/>
        <v>77588.411074769887</v>
      </c>
      <c r="H79" s="364">
        <f t="shared" si="0"/>
        <v>6200.9587296815953</v>
      </c>
      <c r="I79" s="261"/>
      <c r="J79" s="261"/>
      <c r="K79" s="261"/>
      <c r="L79" s="262"/>
      <c r="M79" s="261"/>
    </row>
    <row r="80" spans="1:13" x14ac:dyDescent="0.2">
      <c r="B80" s="365" t="s">
        <v>638</v>
      </c>
      <c r="C80" s="364">
        <f>SUM(C4:C78)</f>
        <v>59959.152205753569</v>
      </c>
      <c r="D80" s="364">
        <f t="shared" ref="D80:H80" si="1">SUM(D4:D78)</f>
        <v>30068.060068596194</v>
      </c>
      <c r="E80" s="364">
        <f t="shared" si="1"/>
        <v>44473.033702562658</v>
      </c>
      <c r="F80" s="364">
        <f t="shared" si="1"/>
        <v>29771.008544121043</v>
      </c>
      <c r="G80" s="364">
        <f t="shared" si="1"/>
        <v>98854.643892799286</v>
      </c>
      <c r="H80" s="364">
        <f t="shared" si="1"/>
        <v>70030.064171142905</v>
      </c>
      <c r="I80" s="261"/>
      <c r="J80" s="261"/>
      <c r="K80" s="261"/>
      <c r="L80" s="262"/>
      <c r="M80" s="261"/>
    </row>
    <row r="81" spans="2:13" x14ac:dyDescent="0.2">
      <c r="B81" s="260"/>
      <c r="C81" s="326"/>
      <c r="D81" s="326"/>
      <c r="E81" s="326"/>
      <c r="F81" s="326"/>
      <c r="G81" s="326"/>
      <c r="H81" s="326"/>
      <c r="I81" s="261"/>
      <c r="J81" s="261"/>
      <c r="K81" s="261"/>
      <c r="L81" s="262"/>
      <c r="M81" s="261"/>
    </row>
    <row r="82" spans="2:13" x14ac:dyDescent="0.2">
      <c r="B82" s="260"/>
      <c r="C82" s="326"/>
      <c r="D82" s="326"/>
      <c r="E82" s="326"/>
      <c r="F82" s="326"/>
      <c r="G82" s="326"/>
      <c r="H82" s="326"/>
      <c r="I82" s="261"/>
      <c r="J82" s="261"/>
      <c r="K82" s="261"/>
      <c r="L82" s="262"/>
      <c r="M82" s="261"/>
    </row>
    <row r="83" spans="2:13" x14ac:dyDescent="0.2">
      <c r="B83" s="260"/>
      <c r="C83" s="326"/>
      <c r="D83" s="326"/>
      <c r="E83" s="326"/>
      <c r="F83" s="326"/>
      <c r="G83" s="326"/>
      <c r="H83" s="326"/>
      <c r="I83" s="261"/>
      <c r="J83" s="261"/>
      <c r="K83" s="261"/>
      <c r="L83" s="262"/>
      <c r="M83" s="261"/>
    </row>
    <row r="84" spans="2:13" x14ac:dyDescent="0.2">
      <c r="B84" s="260"/>
      <c r="C84" s="326"/>
      <c r="D84" s="326"/>
      <c r="E84" s="326"/>
      <c r="F84" s="326"/>
      <c r="G84" s="326"/>
      <c r="H84" s="326"/>
      <c r="I84" s="261"/>
      <c r="J84" s="261"/>
      <c r="K84" s="261"/>
      <c r="L84" s="262"/>
      <c r="M84" s="261"/>
    </row>
    <row r="85" spans="2:13" x14ac:dyDescent="0.2">
      <c r="B85" s="260"/>
      <c r="C85" s="326"/>
      <c r="D85" s="326"/>
      <c r="E85" s="326"/>
      <c r="F85" s="326"/>
      <c r="G85" s="326"/>
      <c r="H85" s="326"/>
      <c r="I85" s="261"/>
      <c r="J85" s="261"/>
      <c r="K85" s="261"/>
      <c r="L85" s="262"/>
      <c r="M85" s="261"/>
    </row>
    <row r="86" spans="2:13" x14ac:dyDescent="0.2">
      <c r="B86" s="260"/>
      <c r="C86" s="326"/>
      <c r="D86" s="326"/>
      <c r="E86" s="326"/>
      <c r="F86" s="326"/>
      <c r="G86" s="326"/>
      <c r="H86" s="326"/>
      <c r="I86" s="261"/>
      <c r="J86" s="261"/>
      <c r="K86" s="261"/>
      <c r="L86" s="262"/>
      <c r="M86" s="261"/>
    </row>
    <row r="87" spans="2:13" x14ac:dyDescent="0.2">
      <c r="B87" s="260"/>
      <c r="C87" s="326"/>
      <c r="D87" s="326"/>
      <c r="E87" s="326"/>
      <c r="F87" s="326"/>
      <c r="G87" s="326"/>
      <c r="H87" s="326"/>
      <c r="I87" s="261"/>
      <c r="J87" s="261"/>
      <c r="K87" s="261"/>
      <c r="L87" s="262"/>
      <c r="M87" s="261"/>
    </row>
    <row r="88" spans="2:13" x14ac:dyDescent="0.2">
      <c r="B88" s="260"/>
      <c r="C88" s="326"/>
      <c r="D88" s="326"/>
      <c r="E88" s="326"/>
      <c r="F88" s="326"/>
      <c r="G88" s="326"/>
      <c r="H88" s="326"/>
      <c r="I88" s="261"/>
      <c r="J88" s="261"/>
      <c r="K88" s="261"/>
      <c r="L88" s="262"/>
      <c r="M88" s="261"/>
    </row>
    <row r="89" spans="2:13" x14ac:dyDescent="0.2">
      <c r="B89" s="260"/>
      <c r="C89" s="326"/>
      <c r="D89" s="326"/>
      <c r="E89" s="326"/>
      <c r="F89" s="326"/>
      <c r="G89" s="326"/>
      <c r="H89" s="326"/>
      <c r="I89" s="261"/>
      <c r="J89" s="261"/>
      <c r="K89" s="261"/>
      <c r="L89" s="262"/>
      <c r="M89" s="261"/>
    </row>
    <row r="90" spans="2:13" x14ac:dyDescent="0.2">
      <c r="B90" s="260"/>
      <c r="C90" s="326"/>
      <c r="D90" s="326"/>
      <c r="E90" s="326"/>
      <c r="F90" s="326"/>
      <c r="G90" s="326"/>
      <c r="H90" s="326"/>
      <c r="I90" s="261"/>
      <c r="J90" s="261"/>
      <c r="K90" s="261"/>
      <c r="L90" s="262"/>
      <c r="M90" s="261"/>
    </row>
    <row r="91" spans="2:13" x14ac:dyDescent="0.2">
      <c r="B91" s="260"/>
      <c r="C91" s="326"/>
      <c r="D91" s="326"/>
      <c r="E91" s="326"/>
      <c r="F91" s="326"/>
      <c r="G91" s="326"/>
      <c r="H91" s="326"/>
      <c r="I91" s="261"/>
      <c r="J91" s="261"/>
      <c r="K91" s="261"/>
      <c r="L91" s="262"/>
      <c r="M91" s="261"/>
    </row>
    <row r="92" spans="2:13" x14ac:dyDescent="0.2">
      <c r="B92" s="260"/>
      <c r="C92" s="326"/>
      <c r="D92" s="326"/>
      <c r="E92" s="326"/>
      <c r="F92" s="326"/>
      <c r="G92" s="326"/>
      <c r="H92" s="326"/>
      <c r="I92" s="261"/>
      <c r="J92" s="261"/>
      <c r="K92" s="261"/>
      <c r="L92" s="262"/>
      <c r="M92" s="261"/>
    </row>
    <row r="93" spans="2:13" x14ac:dyDescent="0.2">
      <c r="B93" s="260"/>
      <c r="C93" s="326"/>
      <c r="D93" s="326"/>
      <c r="E93" s="326"/>
      <c r="F93" s="326"/>
      <c r="G93" s="326"/>
      <c r="H93" s="326"/>
      <c r="I93" s="261"/>
      <c r="J93" s="261"/>
      <c r="K93" s="261"/>
      <c r="L93" s="262"/>
      <c r="M93" s="261"/>
    </row>
    <row r="94" spans="2:13" x14ac:dyDescent="0.2">
      <c r="B94" s="260"/>
      <c r="C94" s="326"/>
      <c r="D94" s="326"/>
      <c r="E94" s="326"/>
      <c r="F94" s="326"/>
      <c r="G94" s="326"/>
      <c r="H94" s="326"/>
      <c r="I94" s="261"/>
      <c r="J94" s="261"/>
      <c r="K94" s="261"/>
      <c r="L94" s="262"/>
      <c r="M94" s="261"/>
    </row>
    <row r="95" spans="2:13" x14ac:dyDescent="0.2">
      <c r="B95" s="260"/>
      <c r="C95" s="326"/>
      <c r="D95" s="326"/>
      <c r="E95" s="326"/>
      <c r="F95" s="326"/>
      <c r="G95" s="326"/>
      <c r="H95" s="326"/>
      <c r="I95" s="261"/>
      <c r="J95" s="261"/>
      <c r="K95" s="261"/>
      <c r="L95" s="262"/>
      <c r="M95" s="261"/>
    </row>
    <row r="96" spans="2:13" x14ac:dyDescent="0.2">
      <c r="B96" s="260"/>
      <c r="C96" s="326"/>
      <c r="D96" s="326"/>
      <c r="E96" s="326"/>
      <c r="F96" s="326"/>
      <c r="G96" s="326"/>
      <c r="H96" s="326"/>
      <c r="I96" s="261"/>
      <c r="J96" s="261"/>
      <c r="K96" s="261"/>
      <c r="L96" s="262"/>
      <c r="M96" s="261"/>
    </row>
    <row r="97" spans="2:13" x14ac:dyDescent="0.2">
      <c r="B97" s="260"/>
      <c r="C97" s="326"/>
      <c r="D97" s="326"/>
      <c r="E97" s="326"/>
      <c r="F97" s="326"/>
      <c r="G97" s="326"/>
      <c r="H97" s="326"/>
      <c r="I97" s="261"/>
      <c r="J97" s="261"/>
      <c r="K97" s="261"/>
      <c r="L97" s="262"/>
      <c r="M97" s="261"/>
    </row>
    <row r="98" spans="2:13" x14ac:dyDescent="0.2">
      <c r="B98" s="260"/>
      <c r="C98" s="326"/>
      <c r="D98" s="326"/>
      <c r="E98" s="326"/>
      <c r="F98" s="326"/>
      <c r="G98" s="326"/>
      <c r="H98" s="326"/>
      <c r="I98" s="261"/>
      <c r="J98" s="261"/>
      <c r="K98" s="261"/>
      <c r="L98" s="262"/>
      <c r="M98" s="261"/>
    </row>
    <row r="99" spans="2:13" x14ac:dyDescent="0.2">
      <c r="B99" s="260"/>
      <c r="C99" s="326"/>
      <c r="D99" s="326"/>
      <c r="E99" s="326"/>
      <c r="F99" s="326"/>
      <c r="G99" s="326"/>
      <c r="H99" s="326"/>
      <c r="I99" s="261"/>
      <c r="J99" s="261"/>
      <c r="K99" s="261"/>
      <c r="L99" s="262"/>
      <c r="M99" s="261"/>
    </row>
    <row r="100" spans="2:13" x14ac:dyDescent="0.2">
      <c r="B100" s="260"/>
      <c r="C100" s="326"/>
      <c r="D100" s="326"/>
      <c r="E100" s="326"/>
      <c r="F100" s="326"/>
      <c r="G100" s="326"/>
      <c r="H100" s="326"/>
      <c r="I100" s="261"/>
      <c r="J100" s="261"/>
      <c r="K100" s="261"/>
      <c r="L100" s="262"/>
      <c r="M100" s="261"/>
    </row>
    <row r="101" spans="2:13" x14ac:dyDescent="0.2">
      <c r="B101" s="260"/>
      <c r="C101" s="326"/>
      <c r="D101" s="326"/>
      <c r="E101" s="326"/>
      <c r="F101" s="326"/>
      <c r="G101" s="326"/>
      <c r="H101" s="326"/>
      <c r="I101" s="261"/>
      <c r="J101" s="261"/>
      <c r="K101" s="261"/>
      <c r="L101" s="262"/>
      <c r="M101" s="261"/>
    </row>
    <row r="102" spans="2:13" x14ac:dyDescent="0.2">
      <c r="B102" s="260"/>
      <c r="C102" s="326"/>
      <c r="D102" s="326"/>
      <c r="E102" s="326"/>
      <c r="F102" s="326"/>
      <c r="G102" s="326"/>
      <c r="H102" s="326"/>
      <c r="I102" s="261"/>
      <c r="J102" s="261"/>
      <c r="K102" s="261"/>
      <c r="L102" s="262"/>
      <c r="M102" s="261"/>
    </row>
    <row r="103" spans="2:13" x14ac:dyDescent="0.2">
      <c r="B103" s="260"/>
      <c r="C103" s="326"/>
      <c r="D103" s="326"/>
      <c r="E103" s="326"/>
      <c r="F103" s="326"/>
      <c r="G103" s="326"/>
      <c r="H103" s="326"/>
      <c r="I103" s="261"/>
      <c r="J103" s="261"/>
      <c r="K103" s="261"/>
      <c r="L103" s="262"/>
      <c r="M103" s="261"/>
    </row>
    <row r="104" spans="2:13" x14ac:dyDescent="0.2">
      <c r="B104" s="260"/>
      <c r="C104" s="326"/>
      <c r="D104" s="326"/>
      <c r="E104" s="326"/>
      <c r="F104" s="326"/>
      <c r="G104" s="326"/>
      <c r="H104" s="326"/>
      <c r="I104" s="261"/>
      <c r="J104" s="261"/>
      <c r="K104" s="261"/>
      <c r="L104" s="262"/>
      <c r="M104" s="261"/>
    </row>
    <row r="105" spans="2:13" x14ac:dyDescent="0.2">
      <c r="B105" s="260"/>
      <c r="C105" s="326"/>
      <c r="D105" s="326"/>
      <c r="E105" s="326"/>
      <c r="F105" s="326"/>
      <c r="G105" s="326"/>
      <c r="H105" s="326"/>
      <c r="I105" s="261"/>
      <c r="J105" s="261"/>
      <c r="K105" s="261"/>
      <c r="L105" s="262"/>
      <c r="M105" s="261"/>
    </row>
    <row r="106" spans="2:13" x14ac:dyDescent="0.2">
      <c r="B106" s="260"/>
      <c r="C106" s="326"/>
      <c r="D106" s="326"/>
      <c r="E106" s="326"/>
      <c r="F106" s="326"/>
      <c r="G106" s="326"/>
      <c r="H106" s="326"/>
      <c r="I106" s="261"/>
      <c r="J106" s="261"/>
      <c r="K106" s="261"/>
      <c r="L106" s="262"/>
      <c r="M106" s="261"/>
    </row>
    <row r="107" spans="2:13" x14ac:dyDescent="0.2">
      <c r="B107" s="260"/>
      <c r="C107" s="326"/>
      <c r="D107" s="326"/>
      <c r="E107" s="326"/>
      <c r="F107" s="326"/>
      <c r="G107" s="326"/>
      <c r="H107" s="326"/>
      <c r="I107" s="261"/>
      <c r="J107" s="261"/>
      <c r="K107" s="261"/>
      <c r="L107" s="262"/>
      <c r="M107" s="261"/>
    </row>
    <row r="108" spans="2:13" x14ac:dyDescent="0.2">
      <c r="B108" s="260"/>
      <c r="C108" s="326"/>
      <c r="D108" s="326"/>
      <c r="E108" s="326"/>
      <c r="F108" s="326"/>
      <c r="G108" s="326"/>
      <c r="H108" s="326"/>
      <c r="I108" s="261"/>
      <c r="J108" s="261"/>
      <c r="K108" s="261"/>
      <c r="L108" s="262"/>
      <c r="M108" s="261"/>
    </row>
    <row r="109" spans="2:13" x14ac:dyDescent="0.2">
      <c r="B109" s="260"/>
      <c r="C109" s="326"/>
      <c r="D109" s="326"/>
      <c r="E109" s="326"/>
      <c r="F109" s="326"/>
      <c r="G109" s="326"/>
      <c r="H109" s="326"/>
      <c r="I109" s="261"/>
      <c r="J109" s="261"/>
      <c r="K109" s="261"/>
      <c r="L109" s="262"/>
      <c r="M109" s="261"/>
    </row>
    <row r="110" spans="2:13" x14ac:dyDescent="0.2">
      <c r="B110" s="260"/>
      <c r="C110" s="326"/>
      <c r="D110" s="326"/>
      <c r="E110" s="326"/>
      <c r="F110" s="326"/>
      <c r="G110" s="326"/>
      <c r="H110" s="326"/>
      <c r="I110" s="261"/>
      <c r="J110" s="261"/>
      <c r="K110" s="261"/>
      <c r="L110" s="262"/>
      <c r="M110" s="261"/>
    </row>
    <row r="111" spans="2:13" x14ac:dyDescent="0.2">
      <c r="B111" s="260"/>
      <c r="C111" s="326"/>
      <c r="D111" s="326"/>
      <c r="E111" s="326"/>
      <c r="F111" s="326"/>
      <c r="G111" s="326"/>
      <c r="H111" s="326"/>
      <c r="I111" s="261"/>
      <c r="J111" s="261"/>
      <c r="K111" s="261"/>
      <c r="L111" s="262"/>
      <c r="M111" s="261"/>
    </row>
    <row r="112" spans="2:13" x14ac:dyDescent="0.2">
      <c r="B112" s="260"/>
      <c r="C112" s="326"/>
      <c r="D112" s="326"/>
      <c r="E112" s="326"/>
      <c r="F112" s="326"/>
      <c r="G112" s="326"/>
      <c r="H112" s="326"/>
      <c r="I112" s="261"/>
      <c r="J112" s="261"/>
      <c r="K112" s="261"/>
      <c r="L112" s="262"/>
      <c r="M112" s="261"/>
    </row>
    <row r="113" spans="2:13" x14ac:dyDescent="0.2">
      <c r="B113" s="260"/>
      <c r="C113" s="326"/>
      <c r="D113" s="326"/>
      <c r="E113" s="326"/>
      <c r="F113" s="326"/>
      <c r="G113" s="326"/>
      <c r="H113" s="326"/>
      <c r="I113" s="261"/>
      <c r="J113" s="261"/>
      <c r="K113" s="261"/>
      <c r="L113" s="262"/>
      <c r="M113" s="261"/>
    </row>
    <row r="114" spans="2:13" x14ac:dyDescent="0.2">
      <c r="B114" s="260"/>
      <c r="C114" s="326"/>
      <c r="D114" s="326"/>
      <c r="E114" s="326"/>
      <c r="F114" s="326"/>
      <c r="G114" s="326"/>
      <c r="H114" s="326"/>
      <c r="I114" s="261"/>
      <c r="J114" s="261"/>
      <c r="K114" s="261"/>
      <c r="L114" s="262"/>
      <c r="M114" s="261"/>
    </row>
    <row r="115" spans="2:13" x14ac:dyDescent="0.2">
      <c r="B115" s="260"/>
      <c r="C115" s="326"/>
      <c r="D115" s="326"/>
      <c r="E115" s="326"/>
      <c r="F115" s="326"/>
      <c r="G115" s="326"/>
      <c r="H115" s="326"/>
      <c r="I115" s="261"/>
      <c r="J115" s="261"/>
      <c r="K115" s="261"/>
      <c r="L115" s="262"/>
      <c r="M115" s="261"/>
    </row>
    <row r="116" spans="2:13" x14ac:dyDescent="0.2">
      <c r="B116" s="260"/>
      <c r="C116" s="326"/>
      <c r="D116" s="326"/>
      <c r="E116" s="326"/>
      <c r="F116" s="326"/>
      <c r="G116" s="326"/>
      <c r="H116" s="326"/>
      <c r="I116" s="261"/>
      <c r="J116" s="261"/>
      <c r="K116" s="261"/>
      <c r="L116" s="262"/>
      <c r="M116" s="261"/>
    </row>
    <row r="117" spans="2:13" x14ac:dyDescent="0.2">
      <c r="B117" s="260"/>
      <c r="C117" s="326"/>
      <c r="D117" s="326"/>
      <c r="E117" s="326"/>
      <c r="F117" s="326"/>
      <c r="G117" s="326"/>
      <c r="H117" s="326"/>
      <c r="I117" s="261"/>
      <c r="J117" s="261"/>
      <c r="K117" s="261"/>
      <c r="L117" s="262"/>
      <c r="M117" s="261"/>
    </row>
    <row r="118" spans="2:13" x14ac:dyDescent="0.2">
      <c r="B118" s="260"/>
      <c r="C118" s="326"/>
      <c r="D118" s="326"/>
      <c r="E118" s="326"/>
      <c r="F118" s="326"/>
      <c r="G118" s="326"/>
      <c r="H118" s="326"/>
      <c r="I118" s="261"/>
      <c r="J118" s="261"/>
      <c r="K118" s="261"/>
      <c r="L118" s="262"/>
      <c r="M118" s="261"/>
    </row>
    <row r="119" spans="2:13" x14ac:dyDescent="0.2">
      <c r="B119" s="260"/>
      <c r="C119" s="326"/>
      <c r="D119" s="326"/>
      <c r="E119" s="326"/>
      <c r="F119" s="326"/>
      <c r="G119" s="326"/>
      <c r="H119" s="326"/>
      <c r="I119" s="261"/>
      <c r="J119" s="261"/>
      <c r="K119" s="261"/>
      <c r="L119" s="262"/>
      <c r="M119" s="261"/>
    </row>
    <row r="120" spans="2:13" x14ac:dyDescent="0.2">
      <c r="B120" s="260"/>
      <c r="C120" s="326"/>
      <c r="D120" s="326"/>
      <c r="E120" s="326"/>
      <c r="F120" s="326"/>
      <c r="G120" s="326"/>
      <c r="H120" s="326"/>
      <c r="I120" s="261"/>
      <c r="J120" s="261"/>
      <c r="K120" s="261"/>
      <c r="L120" s="262"/>
      <c r="M120" s="261"/>
    </row>
    <row r="121" spans="2:13" x14ac:dyDescent="0.2">
      <c r="B121" s="260"/>
      <c r="C121" s="326"/>
      <c r="D121" s="326"/>
      <c r="E121" s="326"/>
      <c r="F121" s="326"/>
      <c r="G121" s="326"/>
      <c r="H121" s="326"/>
      <c r="I121" s="261"/>
      <c r="J121" s="261"/>
      <c r="K121" s="261"/>
      <c r="L121" s="262"/>
      <c r="M121" s="261"/>
    </row>
    <row r="122" spans="2:13" x14ac:dyDescent="0.2">
      <c r="B122" s="260"/>
      <c r="C122" s="326"/>
      <c r="D122" s="326"/>
      <c r="E122" s="326"/>
      <c r="F122" s="326"/>
      <c r="G122" s="326"/>
      <c r="H122" s="326"/>
      <c r="I122" s="261"/>
      <c r="J122" s="261"/>
      <c r="K122" s="261"/>
      <c r="L122" s="262"/>
      <c r="M122" s="261"/>
    </row>
    <row r="123" spans="2:13" x14ac:dyDescent="0.2">
      <c r="B123" s="260"/>
      <c r="C123" s="326"/>
      <c r="D123" s="326"/>
      <c r="E123" s="326"/>
      <c r="F123" s="326"/>
      <c r="G123" s="326"/>
      <c r="H123" s="326"/>
      <c r="I123" s="261"/>
      <c r="J123" s="261"/>
      <c r="K123" s="261"/>
      <c r="L123" s="262"/>
      <c r="M123" s="261"/>
    </row>
    <row r="124" spans="2:13" x14ac:dyDescent="0.2">
      <c r="B124" s="260"/>
      <c r="C124" s="326"/>
      <c r="D124" s="326"/>
      <c r="E124" s="326"/>
      <c r="F124" s="326"/>
      <c r="G124" s="326"/>
      <c r="H124" s="326"/>
      <c r="I124" s="261"/>
      <c r="J124" s="261"/>
      <c r="K124" s="261"/>
      <c r="L124" s="262"/>
      <c r="M124" s="261"/>
    </row>
    <row r="125" spans="2:13" x14ac:dyDescent="0.2">
      <c r="B125" s="260"/>
      <c r="C125" s="326"/>
      <c r="D125" s="326"/>
      <c r="E125" s="326"/>
      <c r="F125" s="326"/>
      <c r="G125" s="326"/>
      <c r="H125" s="326"/>
      <c r="I125" s="261"/>
      <c r="J125" s="261"/>
      <c r="K125" s="261"/>
      <c r="L125" s="262"/>
      <c r="M125" s="261"/>
    </row>
    <row r="126" spans="2:13" x14ac:dyDescent="0.2">
      <c r="B126" s="260"/>
      <c r="C126" s="326"/>
      <c r="D126" s="326"/>
      <c r="E126" s="326"/>
      <c r="F126" s="326"/>
      <c r="G126" s="326"/>
      <c r="H126" s="326"/>
      <c r="I126" s="261"/>
      <c r="J126" s="261"/>
      <c r="K126" s="261"/>
      <c r="L126" s="262"/>
      <c r="M126" s="261"/>
    </row>
    <row r="127" spans="2:13" x14ac:dyDescent="0.2">
      <c r="B127" s="260"/>
      <c r="C127" s="326"/>
      <c r="D127" s="326"/>
      <c r="E127" s="326"/>
      <c r="F127" s="326"/>
      <c r="G127" s="326"/>
      <c r="H127" s="326"/>
      <c r="I127" s="261"/>
      <c r="J127" s="261"/>
      <c r="K127" s="261"/>
      <c r="L127" s="262"/>
      <c r="M127" s="261"/>
    </row>
    <row r="128" spans="2:13" x14ac:dyDescent="0.2">
      <c r="B128" s="260"/>
      <c r="C128" s="326"/>
      <c r="D128" s="326"/>
      <c r="E128" s="326"/>
      <c r="F128" s="326"/>
      <c r="G128" s="326"/>
      <c r="H128" s="326"/>
      <c r="I128" s="261"/>
      <c r="J128" s="261"/>
      <c r="K128" s="261"/>
      <c r="L128" s="262"/>
      <c r="M128" s="261"/>
    </row>
    <row r="129" spans="2:12" x14ac:dyDescent="0.2">
      <c r="B129" s="260"/>
      <c r="L129" s="263"/>
    </row>
  </sheetData>
  <mergeCells count="16">
    <mergeCell ref="A30:A58"/>
    <mergeCell ref="A59:A74"/>
    <mergeCell ref="A75:A78"/>
    <mergeCell ref="L34:L35"/>
    <mergeCell ref="L2:L3"/>
    <mergeCell ref="A14:A25"/>
    <mergeCell ref="A26:A29"/>
    <mergeCell ref="M2:M3"/>
    <mergeCell ref="C2:H2"/>
    <mergeCell ref="A7:A13"/>
    <mergeCell ref="A4:A6"/>
    <mergeCell ref="A2:A3"/>
    <mergeCell ref="B2:B3"/>
    <mergeCell ref="I2:I3"/>
    <mergeCell ref="J2:J3"/>
    <mergeCell ref="K2:K3"/>
  </mergeCells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D5369-3840-4679-8529-B3375949B977}">
  <dimension ref="A2:H19"/>
  <sheetViews>
    <sheetView workbookViewId="0">
      <selection activeCell="E5" sqref="E5"/>
    </sheetView>
  </sheetViews>
  <sheetFormatPr baseColWidth="10" defaultRowHeight="12.75" x14ac:dyDescent="0.2"/>
  <cols>
    <col min="2" max="2" width="45" customWidth="1"/>
    <col min="3" max="3" width="24.140625" customWidth="1"/>
  </cols>
  <sheetData>
    <row r="2" spans="1:8" ht="15.75" x14ac:dyDescent="0.25">
      <c r="A2" s="411" t="s">
        <v>630</v>
      </c>
    </row>
    <row r="3" spans="1:8" ht="13.5" thickBot="1" x14ac:dyDescent="0.25"/>
    <row r="4" spans="1:8" ht="32.25" thickBot="1" x14ac:dyDescent="0.25">
      <c r="A4" s="366" t="s">
        <v>565</v>
      </c>
      <c r="B4" s="367" t="s">
        <v>566</v>
      </c>
      <c r="C4" s="368" t="s">
        <v>567</v>
      </c>
    </row>
    <row r="5" spans="1:8" ht="16.5" thickBot="1" x14ac:dyDescent="0.25">
      <c r="A5" s="369" t="s">
        <v>568</v>
      </c>
      <c r="B5" s="370" t="s">
        <v>569</v>
      </c>
      <c r="C5" s="371">
        <v>98.9</v>
      </c>
      <c r="E5" s="372" t="s">
        <v>589</v>
      </c>
    </row>
    <row r="6" spans="1:8" ht="16.5" thickBot="1" x14ac:dyDescent="0.25">
      <c r="A6" s="369" t="s">
        <v>570</v>
      </c>
      <c r="B6" s="370" t="s">
        <v>571</v>
      </c>
      <c r="C6" s="371">
        <v>67.3</v>
      </c>
      <c r="E6" s="372" t="s">
        <v>591</v>
      </c>
    </row>
    <row r="7" spans="1:8" ht="16.5" thickBot="1" x14ac:dyDescent="0.25">
      <c r="A7" s="369" t="s">
        <v>572</v>
      </c>
      <c r="B7" s="370" t="s">
        <v>573</v>
      </c>
      <c r="C7" s="371">
        <v>420</v>
      </c>
      <c r="E7" s="372" t="s">
        <v>589</v>
      </c>
    </row>
    <row r="8" spans="1:8" ht="16.5" thickBot="1" x14ac:dyDescent="0.25">
      <c r="A8" s="369" t="s">
        <v>574</v>
      </c>
      <c r="B8" s="370" t="s">
        <v>575</v>
      </c>
      <c r="C8" s="371">
        <v>358</v>
      </c>
      <c r="E8" s="372" t="s">
        <v>589</v>
      </c>
      <c r="H8" s="20"/>
    </row>
    <row r="9" spans="1:8" ht="16.5" thickBot="1" x14ac:dyDescent="0.25">
      <c r="A9" s="369" t="s">
        <v>576</v>
      </c>
      <c r="B9" s="370" t="s">
        <v>577</v>
      </c>
      <c r="C9" s="371">
        <v>689</v>
      </c>
      <c r="E9" s="372" t="s">
        <v>589</v>
      </c>
    </row>
    <row r="10" spans="1:8" ht="16.5" thickBot="1" x14ac:dyDescent="0.25">
      <c r="A10" s="369" t="s">
        <v>578</v>
      </c>
      <c r="B10" s="370" t="s">
        <v>579</v>
      </c>
      <c r="C10" s="371">
        <v>294</v>
      </c>
      <c r="E10" s="20" t="s">
        <v>590</v>
      </c>
    </row>
    <row r="11" spans="1:8" ht="16.5" thickBot="1" x14ac:dyDescent="0.25">
      <c r="A11" s="369" t="s">
        <v>580</v>
      </c>
      <c r="B11" s="370" t="s">
        <v>581</v>
      </c>
      <c r="C11" s="371">
        <v>382</v>
      </c>
    </row>
    <row r="13" spans="1:8" ht="15.75" x14ac:dyDescent="0.25">
      <c r="A13" s="411" t="s">
        <v>631</v>
      </c>
    </row>
    <row r="14" spans="1:8" ht="13.5" thickBot="1" x14ac:dyDescent="0.25"/>
    <row r="15" spans="1:8" ht="48" thickBot="1" x14ac:dyDescent="0.25">
      <c r="A15" s="366" t="s">
        <v>582</v>
      </c>
      <c r="B15" s="367" t="s">
        <v>583</v>
      </c>
      <c r="C15" s="368" t="s">
        <v>584</v>
      </c>
    </row>
    <row r="16" spans="1:8" ht="16.5" thickBot="1" x14ac:dyDescent="0.25">
      <c r="A16" s="369" t="s">
        <v>568</v>
      </c>
      <c r="B16" s="370" t="s">
        <v>585</v>
      </c>
      <c r="C16" s="371">
        <v>420</v>
      </c>
    </row>
    <row r="17" spans="1:3" ht="32.25" thickBot="1" x14ac:dyDescent="0.25">
      <c r="A17" s="369" t="s">
        <v>570</v>
      </c>
      <c r="B17" s="370" t="s">
        <v>586</v>
      </c>
      <c r="C17" s="371">
        <v>147</v>
      </c>
    </row>
    <row r="18" spans="1:3" ht="32.25" thickBot="1" x14ac:dyDescent="0.25">
      <c r="A18" s="369" t="s">
        <v>572</v>
      </c>
      <c r="B18" s="370" t="s">
        <v>587</v>
      </c>
      <c r="C18" s="371">
        <v>441</v>
      </c>
    </row>
    <row r="19" spans="1:3" ht="16.5" thickBot="1" x14ac:dyDescent="0.25">
      <c r="A19" s="369" t="s">
        <v>574</v>
      </c>
      <c r="B19" s="370" t="s">
        <v>588</v>
      </c>
      <c r="C19" s="371">
        <v>382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D8C15-24B6-4D50-A70D-7C2FB5BA7CCB}">
  <dimension ref="A1:S83"/>
  <sheetViews>
    <sheetView zoomScale="80" zoomScaleNormal="80" workbookViewId="0">
      <pane xSplit="3" ySplit="8" topLeftCell="D48" activePane="bottomRight" state="frozen"/>
      <selection pane="topRight" activeCell="D1" sqref="D1"/>
      <selection pane="bottomLeft" activeCell="A9" sqref="A9"/>
      <selection pane="bottomRight" activeCell="F70" sqref="F70"/>
    </sheetView>
  </sheetViews>
  <sheetFormatPr baseColWidth="10" defaultRowHeight="12.75" x14ac:dyDescent="0.2"/>
  <cols>
    <col min="1" max="1" width="10.42578125" style="20" customWidth="1"/>
    <col min="2" max="2" width="23.28515625" style="20" customWidth="1"/>
    <col min="3" max="3" width="24.7109375" style="20" customWidth="1"/>
    <col min="4" max="4" width="19.140625" style="20" customWidth="1"/>
    <col min="5" max="5" width="15.85546875" style="44" customWidth="1"/>
    <col min="6" max="6" width="42.5703125" style="44" customWidth="1"/>
    <col min="7" max="7" width="16.7109375" style="44" customWidth="1"/>
    <col min="8" max="8" width="12.42578125" style="51" customWidth="1"/>
    <col min="9" max="10" width="11.42578125" style="20"/>
    <col min="11" max="11" width="20" style="20" customWidth="1"/>
    <col min="12" max="12" width="20.140625" style="20" bestFit="1" customWidth="1"/>
    <col min="13" max="13" width="50.5703125" style="20" customWidth="1"/>
    <col min="14" max="14" width="16.42578125" style="20" customWidth="1"/>
    <col min="15" max="15" width="10.85546875" style="20" bestFit="1" customWidth="1"/>
    <col min="16" max="17" width="11.42578125" style="20"/>
    <col min="18" max="18" width="11.42578125" style="20" customWidth="1"/>
    <col min="19" max="19" width="16.28515625" style="20" customWidth="1"/>
    <col min="20" max="23" width="11.42578125" style="20"/>
    <col min="24" max="24" width="13.85546875" style="20" bestFit="1" customWidth="1"/>
    <col min="25" max="27" width="11.42578125" style="20"/>
    <col min="28" max="28" width="12.85546875" style="20" bestFit="1" customWidth="1"/>
    <col min="29" max="16384" width="11.42578125" style="20"/>
  </cols>
  <sheetData>
    <row r="1" spans="1:19" ht="16.5" thickBot="1" x14ac:dyDescent="0.25">
      <c r="A1" s="32" t="s">
        <v>15</v>
      </c>
      <c r="B1" s="55" t="s">
        <v>216</v>
      </c>
      <c r="C1" s="33"/>
      <c r="D1" s="33"/>
      <c r="E1" s="33"/>
      <c r="F1" s="33"/>
      <c r="G1" s="33"/>
    </row>
    <row r="2" spans="1:19" x14ac:dyDescent="0.2">
      <c r="D2" s="21"/>
      <c r="E2" s="348"/>
      <c r="F2" s="348"/>
      <c r="G2" s="348"/>
    </row>
    <row r="3" spans="1:19" x14ac:dyDescent="0.2">
      <c r="A3" s="23" t="s">
        <v>16</v>
      </c>
      <c r="B3" s="23"/>
      <c r="C3" s="23"/>
      <c r="D3" s="23"/>
      <c r="E3" s="43"/>
      <c r="F3" s="43"/>
      <c r="G3" s="43"/>
    </row>
    <row r="4" spans="1:19" x14ac:dyDescent="0.2">
      <c r="A4" s="20" t="s">
        <v>226</v>
      </c>
    </row>
    <row r="5" spans="1:19" x14ac:dyDescent="0.2">
      <c r="A5" s="38" t="s">
        <v>323</v>
      </c>
      <c r="B5" s="22"/>
      <c r="C5" s="22"/>
      <c r="D5" s="22"/>
      <c r="E5" s="45"/>
      <c r="F5" s="45"/>
      <c r="G5" s="45"/>
    </row>
    <row r="6" spans="1:19" ht="12" customHeight="1" thickBot="1" x14ac:dyDescent="0.25">
      <c r="A6" s="38"/>
      <c r="B6" s="22"/>
      <c r="C6" s="22"/>
      <c r="D6" s="22"/>
      <c r="E6" s="45"/>
      <c r="F6" s="45"/>
      <c r="G6" s="45"/>
    </row>
    <row r="7" spans="1:19" x14ac:dyDescent="0.2">
      <c r="A7" s="576" t="s">
        <v>24</v>
      </c>
      <c r="B7" s="582" t="s">
        <v>25</v>
      </c>
      <c r="C7" s="584" t="s">
        <v>207</v>
      </c>
      <c r="D7" s="562" t="s">
        <v>564</v>
      </c>
      <c r="E7" s="563"/>
      <c r="F7" s="563"/>
      <c r="G7" s="563"/>
      <c r="H7" s="563"/>
      <c r="I7" s="564"/>
      <c r="J7" s="562" t="s">
        <v>212</v>
      </c>
      <c r="K7" s="563"/>
      <c r="L7" s="564"/>
      <c r="M7" s="565" t="s">
        <v>292</v>
      </c>
      <c r="N7" s="562" t="s">
        <v>17</v>
      </c>
      <c r="O7" s="563"/>
      <c r="P7" s="563"/>
      <c r="Q7" s="563"/>
      <c r="R7" s="563"/>
      <c r="S7" s="564"/>
    </row>
    <row r="8" spans="1:19" ht="13.5" thickBot="1" x14ac:dyDescent="0.25">
      <c r="A8" s="577"/>
      <c r="B8" s="583"/>
      <c r="C8" s="585"/>
      <c r="D8" s="75" t="s">
        <v>1</v>
      </c>
      <c r="E8" s="35" t="s">
        <v>0</v>
      </c>
      <c r="F8" s="37" t="s">
        <v>204</v>
      </c>
      <c r="G8" s="37" t="s">
        <v>231</v>
      </c>
      <c r="H8" s="35" t="s">
        <v>10</v>
      </c>
      <c r="I8" s="36" t="s">
        <v>11</v>
      </c>
      <c r="J8" s="75" t="s">
        <v>210</v>
      </c>
      <c r="K8" s="35" t="s">
        <v>211</v>
      </c>
      <c r="L8" s="36" t="s">
        <v>213</v>
      </c>
      <c r="M8" s="566"/>
      <c r="N8" s="75" t="s">
        <v>18</v>
      </c>
      <c r="O8" s="37" t="s">
        <v>19</v>
      </c>
      <c r="P8" s="35" t="s">
        <v>199</v>
      </c>
      <c r="Q8" s="35" t="s">
        <v>200</v>
      </c>
      <c r="R8" s="41" t="s">
        <v>201</v>
      </c>
      <c r="S8" s="36" t="s">
        <v>17</v>
      </c>
    </row>
    <row r="9" spans="1:19" s="21" customFormat="1" ht="13.5" thickTop="1" x14ac:dyDescent="0.2">
      <c r="A9" s="581" t="s">
        <v>202</v>
      </c>
      <c r="B9" s="580" t="s">
        <v>203</v>
      </c>
      <c r="C9" s="588" t="s">
        <v>520</v>
      </c>
      <c r="D9" s="443">
        <v>2.7981201494233963</v>
      </c>
      <c r="E9" s="444">
        <v>3.7919016907238152E-2</v>
      </c>
      <c r="F9" s="444">
        <v>2.2747415121853045E-2</v>
      </c>
      <c r="G9" s="444">
        <v>9.4520524134664875E-3</v>
      </c>
      <c r="H9" s="401">
        <v>8.2472642591187931E-2</v>
      </c>
      <c r="I9" s="190"/>
      <c r="J9" s="426"/>
      <c r="K9" s="69"/>
      <c r="L9" s="71"/>
      <c r="M9" s="78" t="s">
        <v>45</v>
      </c>
      <c r="N9" s="426">
        <v>44.779150000000001</v>
      </c>
      <c r="O9" s="72">
        <v>20.415209999999998</v>
      </c>
      <c r="P9" s="168" t="s">
        <v>26</v>
      </c>
      <c r="Q9" s="169" t="s">
        <v>27</v>
      </c>
      <c r="R9" s="168" t="s">
        <v>639</v>
      </c>
      <c r="S9" s="170" t="s">
        <v>640</v>
      </c>
    </row>
    <row r="10" spans="1:19" s="21" customFormat="1" x14ac:dyDescent="0.2">
      <c r="A10" s="556"/>
      <c r="B10" s="574"/>
      <c r="C10" s="589"/>
      <c r="D10" s="445">
        <v>17.52407624801247</v>
      </c>
      <c r="E10" s="155">
        <v>0.23722629400259651</v>
      </c>
      <c r="F10" s="155">
        <v>0.25086194644785298</v>
      </c>
      <c r="G10" s="155">
        <v>0.10423866859893884</v>
      </c>
      <c r="H10" s="214">
        <v>0.51650994237716341</v>
      </c>
      <c r="I10" s="184"/>
      <c r="J10" s="426"/>
      <c r="K10" s="69"/>
      <c r="L10" s="71"/>
      <c r="M10" s="78" t="s">
        <v>46</v>
      </c>
      <c r="N10" s="426">
        <v>44.736080000000001</v>
      </c>
      <c r="O10" s="72">
        <v>20.415690000000001</v>
      </c>
      <c r="P10" s="169" t="s">
        <v>26</v>
      </c>
      <c r="Q10" s="169" t="s">
        <v>27</v>
      </c>
      <c r="R10" s="171" t="s">
        <v>639</v>
      </c>
      <c r="S10" s="170" t="s">
        <v>640</v>
      </c>
    </row>
    <row r="11" spans="1:19" s="21" customFormat="1" x14ac:dyDescent="0.2">
      <c r="A11" s="556"/>
      <c r="B11" s="574"/>
      <c r="C11" s="589"/>
      <c r="D11" s="445">
        <v>68.758335233753627</v>
      </c>
      <c r="E11" s="155">
        <v>2.0583344246403494</v>
      </c>
      <c r="F11" s="155">
        <v>0.8394547930524715</v>
      </c>
      <c r="G11" s="155">
        <v>0.34881197094983418</v>
      </c>
      <c r="H11" s="214">
        <v>2.026604042741694</v>
      </c>
      <c r="I11" s="184"/>
      <c r="J11" s="426"/>
      <c r="K11" s="69"/>
      <c r="L11" s="71"/>
      <c r="M11" s="78" t="s">
        <v>47</v>
      </c>
      <c r="N11" s="426">
        <v>44.801200000000001</v>
      </c>
      <c r="O11" s="72">
        <v>20.420200000000001</v>
      </c>
      <c r="P11" s="169" t="s">
        <v>26</v>
      </c>
      <c r="Q11" s="169" t="s">
        <v>27</v>
      </c>
      <c r="R11" s="171" t="s">
        <v>641</v>
      </c>
      <c r="S11" s="170" t="s">
        <v>642</v>
      </c>
    </row>
    <row r="12" spans="1:19" s="21" customFormat="1" x14ac:dyDescent="0.2">
      <c r="A12" s="556"/>
      <c r="B12" s="574"/>
      <c r="C12" s="589"/>
      <c r="D12" s="445">
        <v>6.6341473756041536</v>
      </c>
      <c r="E12" s="155">
        <v>6.7162887901754856E-2</v>
      </c>
      <c r="F12" s="155">
        <v>4.6497164324962759E-2</v>
      </c>
      <c r="G12" s="155">
        <v>1.9320596732544715E-2</v>
      </c>
      <c r="H12" s="214">
        <v>0.19553687339631076</v>
      </c>
      <c r="I12" s="184"/>
      <c r="J12" s="426"/>
      <c r="K12" s="69"/>
      <c r="L12" s="71"/>
      <c r="M12" s="78" t="s">
        <v>48</v>
      </c>
      <c r="N12" s="426">
        <v>44.749490000000002</v>
      </c>
      <c r="O12" s="72">
        <v>20.454650000000001</v>
      </c>
      <c r="P12" s="169" t="s">
        <v>26</v>
      </c>
      <c r="Q12" s="169" t="s">
        <v>27</v>
      </c>
      <c r="R12" s="172" t="s">
        <v>643</v>
      </c>
      <c r="S12" s="170" t="s">
        <v>644</v>
      </c>
    </row>
    <row r="13" spans="1:19" s="21" customFormat="1" x14ac:dyDescent="0.2">
      <c r="A13" s="556"/>
      <c r="B13" s="574"/>
      <c r="C13" s="589"/>
      <c r="D13" s="445">
        <v>27.105783059714469</v>
      </c>
      <c r="E13" s="155">
        <v>1.5838761545682343</v>
      </c>
      <c r="F13" s="155">
        <v>0.52942729319710591</v>
      </c>
      <c r="G13" s="155">
        <v>0.21998871070020221</v>
      </c>
      <c r="H13" s="214">
        <v>0.79892407725907366</v>
      </c>
      <c r="I13" s="184"/>
      <c r="J13" s="426"/>
      <c r="K13" s="69"/>
      <c r="L13" s="71"/>
      <c r="M13" s="78" t="s">
        <v>49</v>
      </c>
      <c r="N13" s="426">
        <v>44.8279</v>
      </c>
      <c r="O13" s="72">
        <v>20.4468</v>
      </c>
      <c r="P13" s="169" t="s">
        <v>26</v>
      </c>
      <c r="Q13" s="169" t="s">
        <v>27</v>
      </c>
      <c r="R13" s="172" t="s">
        <v>645</v>
      </c>
      <c r="S13" s="170" t="s">
        <v>646</v>
      </c>
    </row>
    <row r="14" spans="1:19" s="21" customFormat="1" x14ac:dyDescent="0.2">
      <c r="A14" s="556"/>
      <c r="B14" s="574"/>
      <c r="C14" s="589"/>
      <c r="D14" s="445">
        <v>5.1261251819378808</v>
      </c>
      <c r="E14" s="155">
        <v>7.1480401881500941E-2</v>
      </c>
      <c r="F14" s="155">
        <v>9.8952647910729136E-2</v>
      </c>
      <c r="G14" s="155">
        <v>4.1117006459559229E-2</v>
      </c>
      <c r="H14" s="214">
        <v>0.15108896953362405</v>
      </c>
      <c r="I14" s="184"/>
      <c r="J14" s="426"/>
      <c r="K14" s="69"/>
      <c r="L14" s="71"/>
      <c r="M14" s="78" t="s">
        <v>50</v>
      </c>
      <c r="N14" s="426">
        <v>44.776299999999999</v>
      </c>
      <c r="O14" s="72">
        <v>20.492599999999999</v>
      </c>
      <c r="P14" s="169" t="s">
        <v>26</v>
      </c>
      <c r="Q14" s="169" t="s">
        <v>27</v>
      </c>
      <c r="R14" s="172" t="s">
        <v>647</v>
      </c>
      <c r="S14" s="170" t="s">
        <v>648</v>
      </c>
    </row>
    <row r="15" spans="1:19" s="21" customFormat="1" x14ac:dyDescent="0.2">
      <c r="A15" s="556"/>
      <c r="B15" s="574"/>
      <c r="C15" s="589"/>
      <c r="D15" s="445">
        <v>5.5957569893814796</v>
      </c>
      <c r="E15" s="155">
        <v>5.1828118343045015E-2</v>
      </c>
      <c r="F15" s="155">
        <v>4.9782592702415231E-2</v>
      </c>
      <c r="G15" s="155">
        <v>2.0685764645383204E-2</v>
      </c>
      <c r="H15" s="214">
        <v>0.16493103997249742</v>
      </c>
      <c r="I15" s="184"/>
      <c r="J15" s="426"/>
      <c r="K15" s="69"/>
      <c r="L15" s="71"/>
      <c r="M15" s="78" t="s">
        <v>51</v>
      </c>
      <c r="N15" s="426">
        <v>44.753700000000002</v>
      </c>
      <c r="O15" s="72">
        <v>20.489000000000001</v>
      </c>
      <c r="P15" s="169" t="s">
        <v>26</v>
      </c>
      <c r="Q15" s="169" t="s">
        <v>27</v>
      </c>
      <c r="R15" s="172" t="s">
        <v>647</v>
      </c>
      <c r="S15" s="170" t="s">
        <v>648</v>
      </c>
    </row>
    <row r="16" spans="1:19" x14ac:dyDescent="0.2">
      <c r="A16" s="556"/>
      <c r="B16" s="574"/>
      <c r="C16" s="589"/>
      <c r="D16" s="445">
        <v>9.4948561007854426</v>
      </c>
      <c r="E16" s="155">
        <v>5.4548410659983881</v>
      </c>
      <c r="F16" s="155">
        <v>4.3924506849737277</v>
      </c>
      <c r="G16" s="155">
        <v>1.8251600841474573</v>
      </c>
      <c r="H16" s="214">
        <v>0.27985427066675567</v>
      </c>
      <c r="I16" s="184"/>
      <c r="J16" s="421"/>
      <c r="K16" s="60"/>
      <c r="L16" s="62"/>
      <c r="M16" s="153" t="s">
        <v>52</v>
      </c>
      <c r="N16" s="426">
        <v>44.843969999999999</v>
      </c>
      <c r="O16" s="72">
        <v>20.39133</v>
      </c>
      <c r="P16" s="169" t="s">
        <v>26</v>
      </c>
      <c r="Q16" s="169" t="s">
        <v>27</v>
      </c>
      <c r="R16" s="172" t="s">
        <v>649</v>
      </c>
      <c r="S16" s="170" t="s">
        <v>650</v>
      </c>
    </row>
    <row r="17" spans="1:19" x14ac:dyDescent="0.2">
      <c r="A17" s="556"/>
      <c r="B17" s="574"/>
      <c r="C17" s="589"/>
      <c r="D17" s="445">
        <v>12.542170610523668</v>
      </c>
      <c r="E17" s="155">
        <v>2.0773636667628576E-2</v>
      </c>
      <c r="F17" s="155">
        <v>9.1769253661722935E-2</v>
      </c>
      <c r="G17" s="155">
        <v>3.8132147802675077E-2</v>
      </c>
      <c r="H17" s="214">
        <v>0.36967174347126369</v>
      </c>
      <c r="I17" s="184"/>
      <c r="J17" s="421"/>
      <c r="K17" s="60"/>
      <c r="L17" s="62"/>
      <c r="M17" s="153" t="s">
        <v>53</v>
      </c>
      <c r="N17" s="426">
        <v>44.779150000000001</v>
      </c>
      <c r="O17" s="72">
        <v>20.415209999999998</v>
      </c>
      <c r="P17" s="169" t="s">
        <v>26</v>
      </c>
      <c r="Q17" s="169" t="s">
        <v>27</v>
      </c>
      <c r="R17" s="172" t="s">
        <v>651</v>
      </c>
      <c r="S17" s="170" t="s">
        <v>652</v>
      </c>
    </row>
    <row r="18" spans="1:19" x14ac:dyDescent="0.2">
      <c r="A18" s="556"/>
      <c r="B18" s="574"/>
      <c r="C18" s="589"/>
      <c r="D18" s="445">
        <v>5.7148927725808703</v>
      </c>
      <c r="E18" s="155">
        <v>0.14322083292513435</v>
      </c>
      <c r="F18" s="155">
        <v>4.1791762665730002E-2</v>
      </c>
      <c r="G18" s="155">
        <v>1.7365398620089588E-2</v>
      </c>
      <c r="H18" s="214">
        <v>0.16844248420753119</v>
      </c>
      <c r="I18" s="184"/>
      <c r="J18" s="421"/>
      <c r="K18" s="60"/>
      <c r="L18" s="62"/>
      <c r="M18" s="153" t="s">
        <v>54</v>
      </c>
      <c r="N18" s="426">
        <v>44.788800000000002</v>
      </c>
      <c r="O18" s="72">
        <v>20.533989999999999</v>
      </c>
      <c r="P18" s="169" t="s">
        <v>26</v>
      </c>
      <c r="Q18" s="169" t="s">
        <v>27</v>
      </c>
      <c r="R18" s="172" t="s">
        <v>651</v>
      </c>
      <c r="S18" s="170" t="s">
        <v>652</v>
      </c>
    </row>
    <row r="19" spans="1:19" x14ac:dyDescent="0.2">
      <c r="A19" s="556"/>
      <c r="B19" s="574"/>
      <c r="C19" s="589"/>
      <c r="D19" s="445">
        <v>0.2837268216113662</v>
      </c>
      <c r="E19" s="155">
        <v>5.145577527555913</v>
      </c>
      <c r="F19" s="155">
        <v>5.7659824876558012</v>
      </c>
      <c r="G19" s="155">
        <v>2.3958928254707486</v>
      </c>
      <c r="H19" s="214">
        <v>8.3626504591340998E-3</v>
      </c>
      <c r="I19" s="184"/>
      <c r="J19" s="421"/>
      <c r="K19" s="60"/>
      <c r="L19" s="62"/>
      <c r="M19" s="153" t="s">
        <v>61</v>
      </c>
      <c r="N19" s="426">
        <v>43.589300000000001</v>
      </c>
      <c r="O19" s="72">
        <v>21.320399999999999</v>
      </c>
      <c r="P19" s="169" t="s">
        <v>653</v>
      </c>
      <c r="Q19" s="169" t="s">
        <v>654</v>
      </c>
      <c r="R19" s="172" t="s">
        <v>655</v>
      </c>
      <c r="S19" s="170" t="s">
        <v>655</v>
      </c>
    </row>
    <row r="20" spans="1:19" x14ac:dyDescent="0.2">
      <c r="A20" s="556"/>
      <c r="B20" s="574"/>
      <c r="C20" s="589"/>
      <c r="D20" s="445">
        <v>1.1236945068502282</v>
      </c>
      <c r="E20" s="155">
        <v>0.84946900487157317</v>
      </c>
      <c r="F20" s="155">
        <v>0.15313437352532647</v>
      </c>
      <c r="G20" s="155">
        <v>6.3630707801793959E-2</v>
      </c>
      <c r="H20" s="214">
        <v>3.3120112967356757E-2</v>
      </c>
      <c r="I20" s="184"/>
      <c r="J20" s="421"/>
      <c r="K20" s="60"/>
      <c r="L20" s="62"/>
      <c r="M20" s="153" t="s">
        <v>68</v>
      </c>
      <c r="N20" s="426" t="e">
        <v>#N/A</v>
      </c>
      <c r="O20" s="72" t="e">
        <v>#N/A</v>
      </c>
      <c r="P20" s="169" t="s">
        <v>62</v>
      </c>
      <c r="Q20" s="169" t="s">
        <v>66</v>
      </c>
      <c r="R20" s="172" t="s">
        <v>67</v>
      </c>
      <c r="S20" s="170" t="s">
        <v>67</v>
      </c>
    </row>
    <row r="21" spans="1:19" x14ac:dyDescent="0.2">
      <c r="A21" s="556"/>
      <c r="B21" s="574"/>
      <c r="C21" s="589"/>
      <c r="D21" s="445">
        <v>29.230556462065291</v>
      </c>
      <c r="E21" s="155">
        <v>27.001182014379367</v>
      </c>
      <c r="F21" s="155">
        <v>2.7263487010181757</v>
      </c>
      <c r="G21" s="155">
        <v>1.1328579832639389</v>
      </c>
      <c r="H21" s="214">
        <v>0.86155029344762846</v>
      </c>
      <c r="I21" s="184"/>
      <c r="J21" s="421"/>
      <c r="K21" s="60"/>
      <c r="L21" s="62"/>
      <c r="M21" s="153" t="s">
        <v>71</v>
      </c>
      <c r="N21" s="426">
        <v>44.070099999999996</v>
      </c>
      <c r="O21" s="72">
        <v>22.096699999999998</v>
      </c>
      <c r="P21" s="169" t="s">
        <v>62</v>
      </c>
      <c r="Q21" s="169" t="s">
        <v>66</v>
      </c>
      <c r="R21" s="172" t="s">
        <v>67</v>
      </c>
      <c r="S21" s="170" t="s">
        <v>67</v>
      </c>
    </row>
    <row r="22" spans="1:19" x14ac:dyDescent="0.2">
      <c r="A22" s="556"/>
      <c r="B22" s="574"/>
      <c r="C22" s="589"/>
      <c r="D22" s="445">
        <v>1.5832251464688076</v>
      </c>
      <c r="E22" s="155">
        <v>3.4660608225529073E-3</v>
      </c>
      <c r="F22" s="155">
        <v>1.7345948128414251E-2</v>
      </c>
      <c r="G22" s="155">
        <v>7.2076238110032071E-3</v>
      </c>
      <c r="H22" s="214">
        <v>4.6664458519770864E-2</v>
      </c>
      <c r="I22" s="184"/>
      <c r="J22" s="421"/>
      <c r="K22" s="60"/>
      <c r="L22" s="62"/>
      <c r="M22" s="153" t="s">
        <v>78</v>
      </c>
      <c r="N22" s="426">
        <v>43.322699999999998</v>
      </c>
      <c r="O22" s="72">
        <v>21.913399999999999</v>
      </c>
      <c r="P22" s="169" t="s">
        <v>62</v>
      </c>
      <c r="Q22" s="169" t="s">
        <v>656</v>
      </c>
      <c r="R22" s="172" t="s">
        <v>657</v>
      </c>
      <c r="S22" s="170" t="s">
        <v>658</v>
      </c>
    </row>
    <row r="23" spans="1:19" x14ac:dyDescent="0.2">
      <c r="A23" s="556"/>
      <c r="B23" s="574"/>
      <c r="C23" s="589"/>
      <c r="D23" s="445">
        <v>0.61027486184936908</v>
      </c>
      <c r="E23" s="155">
        <v>7.6821544788385739E-3</v>
      </c>
      <c r="F23" s="155">
        <v>4.5995075164760202E-2</v>
      </c>
      <c r="G23" s="155">
        <v>1.9111967618729103E-2</v>
      </c>
      <c r="H23" s="214">
        <v>1.7987426513497367E-2</v>
      </c>
      <c r="I23" s="184"/>
      <c r="J23" s="421"/>
      <c r="K23" s="60"/>
      <c r="L23" s="62"/>
      <c r="M23" s="153" t="s">
        <v>79</v>
      </c>
      <c r="N23" s="426">
        <v>43.311777800000002</v>
      </c>
      <c r="O23" s="72">
        <v>21.891769400000001</v>
      </c>
      <c r="P23" s="169" t="s">
        <v>62</v>
      </c>
      <c r="Q23" s="169" t="s">
        <v>656</v>
      </c>
      <c r="R23" s="172" t="s">
        <v>659</v>
      </c>
      <c r="S23" s="170" t="s">
        <v>660</v>
      </c>
    </row>
    <row r="24" spans="1:19" x14ac:dyDescent="0.2">
      <c r="A24" s="556"/>
      <c r="B24" s="574"/>
      <c r="C24" s="589"/>
      <c r="D24" s="445">
        <v>1.8828286840156705</v>
      </c>
      <c r="E24" s="155">
        <v>1.0893855430149018E-2</v>
      </c>
      <c r="F24" s="155">
        <v>1.4366788498012447E-2</v>
      </c>
      <c r="G24" s="155">
        <v>5.9697173137683059E-3</v>
      </c>
      <c r="H24" s="214">
        <v>5.5495064123411493E-2</v>
      </c>
      <c r="I24" s="184"/>
      <c r="J24" s="421"/>
      <c r="K24" s="60"/>
      <c r="L24" s="62"/>
      <c r="M24" s="153" t="s">
        <v>88</v>
      </c>
      <c r="N24" s="426">
        <v>45.261299999999999</v>
      </c>
      <c r="O24" s="72">
        <v>19.849399999999999</v>
      </c>
      <c r="P24" s="169" t="s">
        <v>29</v>
      </c>
      <c r="Q24" s="169" t="s">
        <v>55</v>
      </c>
      <c r="R24" s="172" t="s">
        <v>661</v>
      </c>
      <c r="S24" s="170" t="s">
        <v>662</v>
      </c>
    </row>
    <row r="25" spans="1:19" x14ac:dyDescent="0.2">
      <c r="A25" s="556"/>
      <c r="B25" s="574"/>
      <c r="C25" s="589"/>
      <c r="D25" s="445">
        <v>12.25462564413634</v>
      </c>
      <c r="E25" s="155">
        <v>2.5064404441502687E-2</v>
      </c>
      <c r="F25" s="155">
        <v>0.18963603965109066</v>
      </c>
      <c r="G25" s="155">
        <v>7.8797954697821582E-2</v>
      </c>
      <c r="H25" s="214">
        <v>0.36119655585409005</v>
      </c>
      <c r="I25" s="184"/>
      <c r="J25" s="421"/>
      <c r="K25" s="60"/>
      <c r="L25" s="62"/>
      <c r="M25" s="153" t="s">
        <v>89</v>
      </c>
      <c r="N25" s="426">
        <v>45.244500000000002</v>
      </c>
      <c r="O25" s="72">
        <v>19.837700000000002</v>
      </c>
      <c r="P25" s="169" t="s">
        <v>29</v>
      </c>
      <c r="Q25" s="169" t="s">
        <v>55</v>
      </c>
      <c r="R25" s="172" t="s">
        <v>661</v>
      </c>
      <c r="S25" s="170" t="s">
        <v>662</v>
      </c>
    </row>
    <row r="26" spans="1:19" x14ac:dyDescent="0.2">
      <c r="A26" s="556"/>
      <c r="B26" s="574"/>
      <c r="C26" s="589"/>
      <c r="D26" s="445">
        <v>2.7666808687048556</v>
      </c>
      <c r="E26" s="155">
        <v>3.2054777091778799E-2</v>
      </c>
      <c r="F26" s="155">
        <v>6.9523005580498218E-2</v>
      </c>
      <c r="G26" s="155">
        <v>2.8888341342014463E-2</v>
      </c>
      <c r="H26" s="214">
        <v>8.1545991688595873E-2</v>
      </c>
      <c r="I26" s="184"/>
      <c r="J26" s="421"/>
      <c r="K26" s="60"/>
      <c r="L26" s="62"/>
      <c r="M26" s="153" t="s">
        <v>90</v>
      </c>
      <c r="N26" s="426">
        <v>45.2637</v>
      </c>
      <c r="O26" s="72">
        <v>19.8261</v>
      </c>
      <c r="P26" s="169" t="s">
        <v>29</v>
      </c>
      <c r="Q26" s="169" t="s">
        <v>55</v>
      </c>
      <c r="R26" s="172" t="s">
        <v>661</v>
      </c>
      <c r="S26" s="170" t="s">
        <v>662</v>
      </c>
    </row>
    <row r="27" spans="1:19" x14ac:dyDescent="0.2">
      <c r="A27" s="556"/>
      <c r="B27" s="574"/>
      <c r="C27" s="589"/>
      <c r="D27" s="445">
        <v>9.9022859800433984</v>
      </c>
      <c r="E27" s="155">
        <v>1.3893511101471728E-2</v>
      </c>
      <c r="F27" s="155">
        <v>4.4353283095608195E-2</v>
      </c>
      <c r="G27" s="155">
        <v>1.84297668233196E-2</v>
      </c>
      <c r="H27" s="214">
        <v>0.29186298259427479</v>
      </c>
      <c r="I27" s="184"/>
      <c r="J27" s="421"/>
      <c r="K27" s="60"/>
      <c r="L27" s="62"/>
      <c r="M27" s="153" t="s">
        <v>91</v>
      </c>
      <c r="N27" s="426">
        <v>45.249172000000002</v>
      </c>
      <c r="O27" s="72">
        <v>19.812842</v>
      </c>
      <c r="P27" s="169" t="s">
        <v>29</v>
      </c>
      <c r="Q27" s="169" t="s">
        <v>55</v>
      </c>
      <c r="R27" s="172" t="s">
        <v>661</v>
      </c>
      <c r="S27" s="170" t="s">
        <v>662</v>
      </c>
    </row>
    <row r="28" spans="1:19" x14ac:dyDescent="0.2">
      <c r="A28" s="556"/>
      <c r="B28" s="574"/>
      <c r="C28" s="589"/>
      <c r="D28" s="445">
        <v>4.6517086107876953</v>
      </c>
      <c r="E28" s="155">
        <v>0.17861009163299688</v>
      </c>
      <c r="F28" s="155">
        <v>9.6251914414009737E-2</v>
      </c>
      <c r="G28" s="155">
        <v>3.9994792158327595E-2</v>
      </c>
      <c r="H28" s="214">
        <v>0.13710587151695425</v>
      </c>
      <c r="I28" s="184"/>
      <c r="J28" s="421"/>
      <c r="K28" s="60"/>
      <c r="L28" s="62"/>
      <c r="M28" s="153" t="s">
        <v>96</v>
      </c>
      <c r="N28" s="426">
        <v>46.099800000000002</v>
      </c>
      <c r="O28" s="72">
        <v>19.678100000000001</v>
      </c>
      <c r="P28" s="169" t="s">
        <v>29</v>
      </c>
      <c r="Q28" s="169" t="s">
        <v>663</v>
      </c>
      <c r="R28" s="172" t="s">
        <v>664</v>
      </c>
      <c r="S28" s="170" t="s">
        <v>664</v>
      </c>
    </row>
    <row r="29" spans="1:19" ht="13.5" thickBot="1" x14ac:dyDescent="0.25">
      <c r="A29" s="556"/>
      <c r="B29" s="574"/>
      <c r="C29" s="590"/>
      <c r="D29" s="446">
        <v>74.099073983763262</v>
      </c>
      <c r="E29" s="197">
        <v>57.831054362287595</v>
      </c>
      <c r="F29" s="197">
        <v>13.68269548755476</v>
      </c>
      <c r="G29" s="197">
        <v>5.6854615881882928</v>
      </c>
      <c r="H29" s="389">
        <v>2.1840185977218356</v>
      </c>
      <c r="I29" s="301"/>
      <c r="J29" s="422"/>
      <c r="K29" s="302"/>
      <c r="L29" s="64"/>
      <c r="M29" s="303" t="s">
        <v>129</v>
      </c>
      <c r="N29" s="427">
        <v>44.007899999999999</v>
      </c>
      <c r="O29" s="92">
        <v>20.915400000000002</v>
      </c>
      <c r="P29" s="304" t="s">
        <v>653</v>
      </c>
      <c r="Q29" s="304" t="s">
        <v>665</v>
      </c>
      <c r="R29" s="305" t="s">
        <v>666</v>
      </c>
      <c r="S29" s="306" t="s">
        <v>667</v>
      </c>
    </row>
    <row r="30" spans="1:19" x14ac:dyDescent="0.2">
      <c r="A30" s="556"/>
      <c r="B30" s="574"/>
      <c r="C30" s="591" t="s">
        <v>519</v>
      </c>
      <c r="D30" s="445">
        <v>10.954676689023582</v>
      </c>
      <c r="E30" s="155">
        <v>8.1325532814181291E-3</v>
      </c>
      <c r="F30" s="155">
        <v>1.4338945884644207E-2</v>
      </c>
      <c r="G30" s="155">
        <v>5.9581480941679806E-3</v>
      </c>
      <c r="H30" s="214">
        <v>1.2644073102436297</v>
      </c>
      <c r="I30" s="184"/>
      <c r="J30" s="421"/>
      <c r="K30" s="60"/>
      <c r="L30" s="62"/>
      <c r="M30" s="153" t="s">
        <v>157</v>
      </c>
      <c r="N30" s="426">
        <v>45.269199999999998</v>
      </c>
      <c r="O30" s="72">
        <v>19.881</v>
      </c>
      <c r="P30" s="169" t="s">
        <v>29</v>
      </c>
      <c r="Q30" s="169" t="s">
        <v>55</v>
      </c>
      <c r="R30" s="172" t="s">
        <v>661</v>
      </c>
      <c r="S30" s="170" t="s">
        <v>662</v>
      </c>
    </row>
    <row r="31" spans="1:19" x14ac:dyDescent="0.2">
      <c r="A31" s="556"/>
      <c r="B31" s="574"/>
      <c r="C31" s="589"/>
      <c r="D31" s="445">
        <v>5.5822484898260116</v>
      </c>
      <c r="E31" s="155">
        <v>1.2785277718575565</v>
      </c>
      <c r="F31" s="155">
        <v>8.1244745808527766E-2</v>
      </c>
      <c r="G31" s="155">
        <v>3.3758982793751786E-2</v>
      </c>
      <c r="H31" s="214">
        <v>0.16453288635639524</v>
      </c>
      <c r="I31" s="184"/>
      <c r="J31" s="421"/>
      <c r="K31" s="60"/>
      <c r="L31" s="62"/>
      <c r="M31" s="153" t="s">
        <v>158</v>
      </c>
      <c r="N31" s="426">
        <v>44.970999999999997</v>
      </c>
      <c r="O31" s="72">
        <v>19.642099999999999</v>
      </c>
      <c r="P31" s="169" t="s">
        <v>29</v>
      </c>
      <c r="Q31" s="169" t="s">
        <v>38</v>
      </c>
      <c r="R31" s="172" t="s">
        <v>668</v>
      </c>
      <c r="S31" s="170" t="s">
        <v>668</v>
      </c>
    </row>
    <row r="32" spans="1:19" x14ac:dyDescent="0.2">
      <c r="A32" s="556"/>
      <c r="B32" s="574"/>
      <c r="C32" s="589"/>
      <c r="D32" s="155">
        <v>0</v>
      </c>
      <c r="E32" s="155">
        <v>0</v>
      </c>
      <c r="F32" s="155">
        <v>0</v>
      </c>
      <c r="G32" s="155">
        <v>0</v>
      </c>
      <c r="H32" s="214">
        <v>0</v>
      </c>
      <c r="I32" s="184"/>
      <c r="J32" s="440" t="s">
        <v>628</v>
      </c>
      <c r="K32" s="60"/>
      <c r="L32" s="62"/>
      <c r="M32" s="153" t="s">
        <v>159</v>
      </c>
      <c r="N32" s="426">
        <v>44.228900000000003</v>
      </c>
      <c r="O32" s="72">
        <v>21.1737</v>
      </c>
      <c r="P32" s="169" t="s">
        <v>653</v>
      </c>
      <c r="Q32" s="169" t="s">
        <v>669</v>
      </c>
      <c r="R32" s="172" t="s">
        <v>670</v>
      </c>
      <c r="S32" s="170" t="s">
        <v>670</v>
      </c>
    </row>
    <row r="33" spans="1:19" x14ac:dyDescent="0.2">
      <c r="A33" s="556"/>
      <c r="B33" s="574"/>
      <c r="C33" s="589"/>
      <c r="D33" s="445">
        <v>1284.6921515987508</v>
      </c>
      <c r="E33" s="155">
        <v>1821.1780213799718</v>
      </c>
      <c r="F33" s="155">
        <v>362.5324597650872</v>
      </c>
      <c r="G33" s="155">
        <v>150.64022847987627</v>
      </c>
      <c r="H33" s="214">
        <v>28.857812132591508</v>
      </c>
      <c r="I33" s="184"/>
      <c r="J33" s="421"/>
      <c r="K33" s="60"/>
      <c r="L33" s="62"/>
      <c r="M33" s="153" t="s">
        <v>160</v>
      </c>
      <c r="N33" s="426">
        <v>44.722999999999999</v>
      </c>
      <c r="O33" s="72">
        <v>21.1708</v>
      </c>
      <c r="P33" s="169" t="s">
        <v>62</v>
      </c>
      <c r="Q33" s="169" t="s">
        <v>671</v>
      </c>
      <c r="R33" s="172" t="s">
        <v>672</v>
      </c>
      <c r="S33" s="170" t="s">
        <v>672</v>
      </c>
    </row>
    <row r="34" spans="1:19" x14ac:dyDescent="0.2">
      <c r="A34" s="556"/>
      <c r="B34" s="574"/>
      <c r="C34" s="589"/>
      <c r="D34" s="445">
        <v>2435.7854269414793</v>
      </c>
      <c r="E34" s="155">
        <v>4510.3721580554566</v>
      </c>
      <c r="F34" s="155">
        <v>1532.6646944164295</v>
      </c>
      <c r="G34" s="155">
        <v>636.85596566866377</v>
      </c>
      <c r="H34" s="214">
        <v>60.371371344642597</v>
      </c>
      <c r="I34" s="184"/>
      <c r="J34" s="440" t="s">
        <v>632</v>
      </c>
      <c r="K34" s="60"/>
      <c r="L34" s="62"/>
      <c r="M34" s="153" t="s">
        <v>161</v>
      </c>
      <c r="N34" s="426">
        <v>44.729500000000002</v>
      </c>
      <c r="O34" s="72">
        <v>21.1952</v>
      </c>
      <c r="P34" s="169" t="s">
        <v>62</v>
      </c>
      <c r="Q34" s="169" t="s">
        <v>671</v>
      </c>
      <c r="R34" s="172" t="s">
        <v>672</v>
      </c>
      <c r="S34" s="170" t="s">
        <v>673</v>
      </c>
    </row>
    <row r="35" spans="1:19" x14ac:dyDescent="0.2">
      <c r="A35" s="556"/>
      <c r="B35" s="574"/>
      <c r="C35" s="589"/>
      <c r="D35" s="155">
        <v>0</v>
      </c>
      <c r="E35" s="155">
        <v>0</v>
      </c>
      <c r="F35" s="155">
        <v>0</v>
      </c>
      <c r="G35" s="155">
        <v>0</v>
      </c>
      <c r="H35" s="214">
        <v>0</v>
      </c>
      <c r="I35" s="184"/>
      <c r="J35" s="440" t="s">
        <v>628</v>
      </c>
      <c r="K35" s="60"/>
      <c r="L35" s="62"/>
      <c r="M35" s="153" t="s">
        <v>163</v>
      </c>
      <c r="N35" s="426">
        <v>44.4664</v>
      </c>
      <c r="O35" s="72">
        <v>20.2836</v>
      </c>
      <c r="P35" s="169" t="s">
        <v>26</v>
      </c>
      <c r="Q35" s="169" t="s">
        <v>27</v>
      </c>
      <c r="R35" s="172" t="s">
        <v>162</v>
      </c>
      <c r="S35" s="170" t="s">
        <v>674</v>
      </c>
    </row>
    <row r="36" spans="1:19" x14ac:dyDescent="0.2">
      <c r="A36" s="556"/>
      <c r="B36" s="574"/>
      <c r="C36" s="589"/>
      <c r="D36" s="445">
        <v>7482.8079494799267</v>
      </c>
      <c r="E36" s="155">
        <v>6988.2358852900807</v>
      </c>
      <c r="F36" s="155">
        <v>549.32640897138799</v>
      </c>
      <c r="G36" s="155">
        <v>228.25723194855539</v>
      </c>
      <c r="H36" s="214">
        <v>191.14001141023698</v>
      </c>
      <c r="I36" s="184"/>
      <c r="J36" s="421"/>
      <c r="K36" s="60"/>
      <c r="L36" s="62"/>
      <c r="M36" s="153" t="s">
        <v>164</v>
      </c>
      <c r="N36" s="426">
        <v>44.666400000000003</v>
      </c>
      <c r="O36" s="72">
        <v>20.1602</v>
      </c>
      <c r="P36" s="169" t="s">
        <v>26</v>
      </c>
      <c r="Q36" s="169" t="s">
        <v>27</v>
      </c>
      <c r="R36" s="172" t="s">
        <v>675</v>
      </c>
      <c r="S36" s="170" t="s">
        <v>676</v>
      </c>
    </row>
    <row r="37" spans="1:19" ht="26.25" customHeight="1" x14ac:dyDescent="0.2">
      <c r="A37" s="556"/>
      <c r="B37" s="574"/>
      <c r="C37" s="589"/>
      <c r="D37" s="445">
        <v>5993.8398736408872</v>
      </c>
      <c r="E37" s="155">
        <v>5379.4508901037552</v>
      </c>
      <c r="F37" s="155">
        <v>367.78700128778183</v>
      </c>
      <c r="G37" s="155">
        <v>152.82360631050864</v>
      </c>
      <c r="H37" s="214">
        <v>153.31634565223308</v>
      </c>
      <c r="I37" s="184"/>
      <c r="J37" s="421"/>
      <c r="K37" s="60"/>
      <c r="L37" s="62"/>
      <c r="M37" s="153" t="s">
        <v>165</v>
      </c>
      <c r="N37" s="426">
        <v>44.653799999999997</v>
      </c>
      <c r="O37" s="72">
        <v>20.004799999999999</v>
      </c>
      <c r="P37" s="169" t="s">
        <v>26</v>
      </c>
      <c r="Q37" s="169" t="s">
        <v>27</v>
      </c>
      <c r="R37" s="172" t="s">
        <v>675</v>
      </c>
      <c r="S37" s="170" t="s">
        <v>677</v>
      </c>
    </row>
    <row r="38" spans="1:19" x14ac:dyDescent="0.2">
      <c r="A38" s="556"/>
      <c r="B38" s="574"/>
      <c r="C38" s="589"/>
      <c r="D38" s="447"/>
      <c r="E38" s="121"/>
      <c r="F38" s="121"/>
      <c r="G38" s="121"/>
      <c r="H38" s="183"/>
      <c r="I38" s="184"/>
      <c r="J38" s="421"/>
      <c r="K38" s="60"/>
      <c r="L38" s="62"/>
      <c r="M38" s="153"/>
      <c r="N38" s="426"/>
      <c r="O38" s="72"/>
      <c r="P38" s="169"/>
      <c r="Q38" s="169"/>
      <c r="R38" s="172"/>
      <c r="S38" s="170"/>
    </row>
    <row r="39" spans="1:19" x14ac:dyDescent="0.2">
      <c r="A39" s="556"/>
      <c r="B39" s="574"/>
      <c r="C39" s="592"/>
      <c r="D39" s="447"/>
      <c r="E39" s="121"/>
      <c r="F39" s="121"/>
      <c r="G39" s="121"/>
      <c r="H39" s="183"/>
      <c r="I39" s="184"/>
      <c r="J39" s="421"/>
      <c r="K39" s="60"/>
      <c r="L39" s="62"/>
      <c r="M39" s="189"/>
      <c r="N39" s="421"/>
      <c r="O39" s="344"/>
      <c r="P39" s="60"/>
      <c r="Q39" s="60"/>
      <c r="R39" s="60"/>
      <c r="S39" s="62"/>
    </row>
    <row r="40" spans="1:19" ht="15.75" customHeight="1" x14ac:dyDescent="0.2">
      <c r="A40" s="556"/>
      <c r="B40" s="574"/>
      <c r="C40" s="112" t="s">
        <v>295</v>
      </c>
      <c r="D40" s="191">
        <v>17513.345272131904</v>
      </c>
      <c r="E40" s="192">
        <v>18801.349225752332</v>
      </c>
      <c r="F40" s="192">
        <v>2841.5755167907246</v>
      </c>
      <c r="G40" s="192">
        <v>1180.7372652080521</v>
      </c>
      <c r="H40" s="192">
        <v>443.94742682792787</v>
      </c>
      <c r="I40" s="193">
        <v>0</v>
      </c>
      <c r="J40" s="308"/>
      <c r="K40" s="17"/>
      <c r="L40" s="309"/>
      <c r="M40" s="310"/>
      <c r="N40" s="308"/>
      <c r="O40" s="311"/>
      <c r="P40" s="17"/>
      <c r="Q40" s="17"/>
      <c r="R40" s="17"/>
      <c r="S40" s="309"/>
    </row>
    <row r="41" spans="1:19" ht="15.75" customHeight="1" x14ac:dyDescent="0.2">
      <c r="A41" s="556"/>
      <c r="B41" s="574"/>
      <c r="C41" s="560" t="s">
        <v>230</v>
      </c>
      <c r="D41" s="448">
        <v>16244.53789067933</v>
      </c>
      <c r="E41" s="449">
        <v>18777.231503818555</v>
      </c>
      <c r="F41" s="449">
        <v>2787.6694220061731</v>
      </c>
      <c r="G41" s="449">
        <v>1129.1825506860448</v>
      </c>
      <c r="H41" s="121">
        <v>326.52102641183092</v>
      </c>
      <c r="I41" s="128"/>
      <c r="J41" s="421"/>
      <c r="K41" s="312"/>
      <c r="L41" s="62"/>
      <c r="M41" s="153"/>
      <c r="N41" s="421"/>
      <c r="O41" s="344"/>
      <c r="P41" s="60"/>
      <c r="Q41" s="60"/>
      <c r="R41" s="60"/>
      <c r="S41" s="62"/>
    </row>
    <row r="42" spans="1:19" ht="15.75" customHeight="1" x14ac:dyDescent="0.2">
      <c r="A42" s="556"/>
      <c r="B42" s="574"/>
      <c r="C42" s="561"/>
      <c r="D42" s="120">
        <v>0</v>
      </c>
      <c r="E42" s="121">
        <v>0</v>
      </c>
      <c r="F42" s="121">
        <v>0</v>
      </c>
      <c r="G42" s="121">
        <v>0</v>
      </c>
      <c r="H42" s="121">
        <v>0</v>
      </c>
      <c r="I42" s="128"/>
      <c r="J42" s="421"/>
      <c r="K42" s="312"/>
      <c r="L42" s="62"/>
      <c r="M42" s="441"/>
      <c r="N42" s="421"/>
      <c r="O42" s="344"/>
      <c r="P42" s="60"/>
      <c r="Q42" s="60"/>
      <c r="R42" s="60"/>
      <c r="S42" s="62"/>
    </row>
    <row r="43" spans="1:19" ht="15.75" customHeight="1" x14ac:dyDescent="0.2">
      <c r="A43" s="556"/>
      <c r="B43" s="574"/>
      <c r="C43" s="561"/>
      <c r="D43" s="120">
        <v>0</v>
      </c>
      <c r="E43" s="121">
        <v>0</v>
      </c>
      <c r="F43" s="121">
        <v>0</v>
      </c>
      <c r="G43" s="121">
        <v>0</v>
      </c>
      <c r="H43" s="121">
        <v>0</v>
      </c>
      <c r="I43" s="128"/>
      <c r="J43" s="421"/>
      <c r="K43" s="312"/>
      <c r="L43" s="62"/>
      <c r="M43" s="153"/>
      <c r="N43" s="421"/>
      <c r="O43" s="344"/>
      <c r="P43" s="60"/>
      <c r="Q43" s="60"/>
      <c r="R43" s="60"/>
      <c r="S43" s="62"/>
    </row>
    <row r="44" spans="1:19" ht="15.75" customHeight="1" x14ac:dyDescent="0.2">
      <c r="A44" s="556"/>
      <c r="B44" s="574"/>
      <c r="C44" s="561"/>
      <c r="D44" s="448">
        <v>1176.3436870551022</v>
      </c>
      <c r="E44" s="121">
        <v>11.789229347445337</v>
      </c>
      <c r="F44" s="121">
        <v>37.339552025716543</v>
      </c>
      <c r="G44" s="121">
        <v>37.339552025716543</v>
      </c>
      <c r="H44" s="121">
        <v>109.08183737849778</v>
      </c>
      <c r="I44" s="128"/>
      <c r="J44" s="421"/>
      <c r="K44" s="312"/>
      <c r="L44" s="62"/>
      <c r="M44" s="153"/>
      <c r="N44" s="421"/>
      <c r="O44" s="344"/>
      <c r="P44" s="60"/>
      <c r="Q44" s="60"/>
      <c r="R44" s="60"/>
      <c r="S44" s="62"/>
    </row>
    <row r="45" spans="1:19" ht="15.75" customHeight="1" x14ac:dyDescent="0.2">
      <c r="A45" s="556"/>
      <c r="B45" s="574"/>
      <c r="C45" s="561"/>
      <c r="D45" s="120">
        <v>92.463694397474029</v>
      </c>
      <c r="E45" s="121">
        <v>12.328492586329871</v>
      </c>
      <c r="F45" s="121">
        <v>16.566542758834888</v>
      </c>
      <c r="G45" s="121">
        <v>14.215162496290583</v>
      </c>
      <c r="H45" s="121">
        <v>8.3445630375991993</v>
      </c>
      <c r="I45" s="128"/>
      <c r="J45" s="421"/>
      <c r="K45" s="312"/>
      <c r="L45" s="62"/>
      <c r="M45" s="153"/>
      <c r="N45" s="421"/>
      <c r="O45" s="344"/>
      <c r="P45" s="60"/>
      <c r="Q45" s="60"/>
      <c r="R45" s="60"/>
      <c r="S45" s="62"/>
    </row>
    <row r="46" spans="1:19" ht="16.5" customHeight="1" thickBot="1" x14ac:dyDescent="0.25">
      <c r="A46" s="557"/>
      <c r="B46" s="575"/>
      <c r="C46" s="79" t="s">
        <v>209</v>
      </c>
      <c r="D46" s="448">
        <v>17513.345272131908</v>
      </c>
      <c r="E46" s="449">
        <v>18801.349225752332</v>
      </c>
      <c r="F46" s="449">
        <v>2841.5755167907246</v>
      </c>
      <c r="G46" s="449">
        <v>1180.7372652080519</v>
      </c>
      <c r="H46" s="121">
        <v>443.94742682792787</v>
      </c>
      <c r="I46" s="128">
        <v>0</v>
      </c>
      <c r="J46" s="422"/>
      <c r="K46" s="313"/>
      <c r="L46" s="64"/>
      <c r="M46" s="303"/>
      <c r="N46" s="422"/>
      <c r="O46" s="345"/>
      <c r="P46" s="302"/>
      <c r="Q46" s="302"/>
      <c r="R46" s="302"/>
      <c r="S46" s="64"/>
    </row>
    <row r="47" spans="1:19" ht="12.75" customHeight="1" x14ac:dyDescent="0.2">
      <c r="A47" s="586" t="s">
        <v>521</v>
      </c>
      <c r="B47" s="574" t="s">
        <v>522</v>
      </c>
      <c r="C47" s="561" t="s">
        <v>208</v>
      </c>
      <c r="D47" s="173">
        <v>8.8646294466915112</v>
      </c>
      <c r="E47" s="190">
        <v>17.237792207662139</v>
      </c>
      <c r="F47" s="190">
        <v>1.468224019428525</v>
      </c>
      <c r="G47" s="190">
        <v>0.63771346298410658</v>
      </c>
      <c r="H47" s="190">
        <v>10.852195521975629</v>
      </c>
      <c r="I47" s="190">
        <v>5.9687075370865948E-2</v>
      </c>
      <c r="J47" s="426"/>
      <c r="K47" s="69"/>
      <c r="L47" s="71"/>
      <c r="M47" s="166" t="s">
        <v>173</v>
      </c>
      <c r="N47" s="425">
        <v>45.442100000000003</v>
      </c>
      <c r="O47" s="86">
        <v>20.298400000000001</v>
      </c>
      <c r="P47" s="168" t="s">
        <v>29</v>
      </c>
      <c r="Q47" s="203" t="s">
        <v>678</v>
      </c>
      <c r="R47" s="168" t="s">
        <v>30</v>
      </c>
      <c r="S47" s="204" t="s">
        <v>679</v>
      </c>
    </row>
    <row r="48" spans="1:19" x14ac:dyDescent="0.2">
      <c r="A48" s="586"/>
      <c r="B48" s="574"/>
      <c r="C48" s="561"/>
      <c r="D48" s="175">
        <v>12.645898289097348</v>
      </c>
      <c r="E48" s="183">
        <v>24.590691387336921</v>
      </c>
      <c r="F48" s="183">
        <v>2.094505103338804</v>
      </c>
      <c r="G48" s="183">
        <v>0.90973453983402586</v>
      </c>
      <c r="H48" s="183">
        <v>15.481274384855544</v>
      </c>
      <c r="I48" s="183">
        <v>8.5147009116705502E-2</v>
      </c>
      <c r="J48" s="421"/>
      <c r="K48" s="60"/>
      <c r="L48" s="62"/>
      <c r="M48" s="167" t="s">
        <v>174</v>
      </c>
      <c r="N48" s="426">
        <v>45.28</v>
      </c>
      <c r="O48" s="72">
        <v>19.879799999999999</v>
      </c>
      <c r="P48" s="169" t="s">
        <v>29</v>
      </c>
      <c r="Q48" s="169" t="s">
        <v>55</v>
      </c>
      <c r="R48" s="171" t="s">
        <v>661</v>
      </c>
      <c r="S48" s="170" t="s">
        <v>662</v>
      </c>
    </row>
    <row r="49" spans="1:19" x14ac:dyDescent="0.2">
      <c r="A49" s="586"/>
      <c r="B49" s="574"/>
      <c r="C49" s="561"/>
      <c r="D49" s="175">
        <v>449.35199027052147</v>
      </c>
      <c r="E49" s="183">
        <v>873.79131671133712</v>
      </c>
      <c r="F49" s="183">
        <v>74.424925402767556</v>
      </c>
      <c r="G49" s="183">
        <v>32.325977700191963</v>
      </c>
      <c r="H49" s="183">
        <v>550.10259435317926</v>
      </c>
      <c r="I49" s="183">
        <v>3.0255642689424858</v>
      </c>
      <c r="J49" s="421"/>
      <c r="K49" s="60"/>
      <c r="L49" s="62"/>
      <c r="M49" s="167" t="s">
        <v>175</v>
      </c>
      <c r="N49" s="426">
        <v>44.839500000000001</v>
      </c>
      <c r="O49" s="72">
        <v>20.672499999999999</v>
      </c>
      <c r="P49" s="169" t="s">
        <v>29</v>
      </c>
      <c r="Q49" s="169" t="s">
        <v>64</v>
      </c>
      <c r="R49" s="171" t="s">
        <v>77</v>
      </c>
      <c r="S49" s="170" t="s">
        <v>77</v>
      </c>
    </row>
    <row r="50" spans="1:19" x14ac:dyDescent="0.2">
      <c r="A50" s="586"/>
      <c r="B50" s="574"/>
      <c r="C50" s="573"/>
      <c r="D50" s="175">
        <v>7.9653753497675348</v>
      </c>
      <c r="E50" s="183">
        <v>15.489139840647541</v>
      </c>
      <c r="F50" s="183">
        <v>1.3192830543703562</v>
      </c>
      <c r="G50" s="183">
        <v>0.57302193270631618</v>
      </c>
      <c r="H50" s="183">
        <v>9.7513168735850968</v>
      </c>
      <c r="I50" s="183">
        <v>5.3632242804718046E-2</v>
      </c>
      <c r="J50" s="353"/>
      <c r="K50" s="354"/>
      <c r="L50" s="355"/>
      <c r="M50" s="167" t="s">
        <v>176</v>
      </c>
      <c r="N50" s="426">
        <v>44.816600000000001</v>
      </c>
      <c r="O50" s="72">
        <v>20.489599999999999</v>
      </c>
      <c r="P50" s="169" t="s">
        <v>26</v>
      </c>
      <c r="Q50" s="169" t="s">
        <v>27</v>
      </c>
      <c r="R50" s="172" t="s">
        <v>28</v>
      </c>
      <c r="S50" s="170" t="s">
        <v>680</v>
      </c>
    </row>
    <row r="51" spans="1:19" x14ac:dyDescent="0.2">
      <c r="A51" s="586"/>
      <c r="B51" s="574"/>
      <c r="C51" s="112" t="s">
        <v>297</v>
      </c>
      <c r="D51" s="191">
        <v>478.82789335607788</v>
      </c>
      <c r="E51" s="192">
        <v>931.10894014698374</v>
      </c>
      <c r="F51" s="192">
        <v>79.306937579905238</v>
      </c>
      <c r="G51" s="192">
        <v>34.446447635716417</v>
      </c>
      <c r="H51" s="192">
        <v>586.18738113359552</v>
      </c>
      <c r="I51" s="193">
        <v>3.2240305962347753</v>
      </c>
      <c r="J51" s="308"/>
      <c r="K51" s="17"/>
      <c r="L51" s="309"/>
      <c r="M51" s="310"/>
      <c r="N51" s="308"/>
      <c r="O51" s="311"/>
      <c r="P51" s="17"/>
      <c r="Q51" s="17"/>
      <c r="R51" s="17"/>
      <c r="S51" s="309"/>
    </row>
    <row r="52" spans="1:19" ht="13.5" thickBot="1" x14ac:dyDescent="0.25">
      <c r="A52" s="587"/>
      <c r="B52" s="575"/>
      <c r="C52" s="79" t="s">
        <v>209</v>
      </c>
      <c r="D52" s="477">
        <v>478.82789335607788</v>
      </c>
      <c r="E52" s="450">
        <v>931.10894014698363</v>
      </c>
      <c r="F52" s="450">
        <v>79.306937579905238</v>
      </c>
      <c r="G52" s="450">
        <v>34.44644763571641</v>
      </c>
      <c r="H52" s="131">
        <v>586.18738113359552</v>
      </c>
      <c r="I52" s="132">
        <v>3.2240305962347753</v>
      </c>
      <c r="J52" s="422"/>
      <c r="K52" s="313"/>
      <c r="L52" s="64"/>
      <c r="M52" s="91"/>
      <c r="N52" s="427"/>
      <c r="O52" s="92"/>
      <c r="P52" s="89"/>
      <c r="Q52" s="89"/>
      <c r="R52" s="93"/>
      <c r="S52" s="90"/>
    </row>
    <row r="53" spans="1:19" ht="12.75" customHeight="1" x14ac:dyDescent="0.2">
      <c r="A53" s="556" t="s">
        <v>275</v>
      </c>
      <c r="B53" s="574" t="s">
        <v>278</v>
      </c>
      <c r="C53" s="560" t="s">
        <v>208</v>
      </c>
      <c r="D53" s="283">
        <v>5.1044947751965651E-3</v>
      </c>
      <c r="E53" s="190">
        <v>7.2786314387062127E-3</v>
      </c>
      <c r="F53" s="190"/>
      <c r="G53" s="190"/>
      <c r="H53" s="190">
        <v>1.8905536204431723E-4</v>
      </c>
      <c r="I53" s="190"/>
      <c r="J53" s="426"/>
      <c r="K53" s="69"/>
      <c r="L53" s="71"/>
      <c r="M53" s="166" t="s">
        <v>173</v>
      </c>
      <c r="N53" s="425">
        <v>45.442100000000003</v>
      </c>
      <c r="O53" s="86">
        <v>20.298400000000001</v>
      </c>
      <c r="P53" s="168" t="s">
        <v>29</v>
      </c>
      <c r="Q53" s="203" t="s">
        <v>678</v>
      </c>
      <c r="R53" s="168" t="s">
        <v>30</v>
      </c>
      <c r="S53" s="204" t="s">
        <v>679</v>
      </c>
    </row>
    <row r="54" spans="1:19" x14ac:dyDescent="0.2">
      <c r="A54" s="556"/>
      <c r="B54" s="574"/>
      <c r="C54" s="561"/>
      <c r="D54" s="239">
        <v>7.2818522344954319E-3</v>
      </c>
      <c r="E54" s="183">
        <v>1.038338188992867E-2</v>
      </c>
      <c r="F54" s="183"/>
      <c r="G54" s="183"/>
      <c r="H54" s="183">
        <v>2.6969823090723817E-4</v>
      </c>
      <c r="I54" s="183"/>
      <c r="J54" s="421"/>
      <c r="K54" s="60"/>
      <c r="L54" s="62"/>
      <c r="M54" s="167" t="s">
        <v>174</v>
      </c>
      <c r="N54" s="426">
        <v>45.28</v>
      </c>
      <c r="O54" s="72">
        <v>19.879799999999999</v>
      </c>
      <c r="P54" s="169" t="s">
        <v>29</v>
      </c>
      <c r="Q54" s="169" t="s">
        <v>55</v>
      </c>
      <c r="R54" s="171" t="s">
        <v>661</v>
      </c>
      <c r="S54" s="170" t="s">
        <v>662</v>
      </c>
    </row>
    <row r="55" spans="1:19" x14ac:dyDescent="0.2">
      <c r="A55" s="556"/>
      <c r="B55" s="574"/>
      <c r="C55" s="561"/>
      <c r="D55" s="239">
        <v>0.25874909948053426</v>
      </c>
      <c r="E55" s="183">
        <v>0.3689570492592803</v>
      </c>
      <c r="F55" s="183"/>
      <c r="G55" s="183"/>
      <c r="H55" s="183">
        <v>9.5832999807605266E-3</v>
      </c>
      <c r="I55" s="183"/>
      <c r="J55" s="421"/>
      <c r="K55" s="60"/>
      <c r="L55" s="62"/>
      <c r="M55" s="167" t="s">
        <v>175</v>
      </c>
      <c r="N55" s="426">
        <v>44.839500000000001</v>
      </c>
      <c r="O55" s="72">
        <v>20.672499999999999</v>
      </c>
      <c r="P55" s="169" t="s">
        <v>29</v>
      </c>
      <c r="Q55" s="169" t="s">
        <v>64</v>
      </c>
      <c r="R55" s="171" t="s">
        <v>77</v>
      </c>
      <c r="S55" s="170" t="s">
        <v>77</v>
      </c>
    </row>
    <row r="56" spans="1:19" x14ac:dyDescent="0.2">
      <c r="A56" s="556"/>
      <c r="B56" s="574"/>
      <c r="C56" s="573"/>
      <c r="D56" s="239">
        <v>4.5866798042576802E-3</v>
      </c>
      <c r="E56" s="183">
        <v>6.5402656468118766E-3</v>
      </c>
      <c r="F56" s="183"/>
      <c r="G56" s="183"/>
      <c r="H56" s="183">
        <v>1.6987702978732148E-4</v>
      </c>
      <c r="I56" s="183"/>
      <c r="J56" s="353"/>
      <c r="K56" s="354"/>
      <c r="L56" s="355"/>
      <c r="M56" s="167" t="s">
        <v>176</v>
      </c>
      <c r="N56" s="426">
        <v>44.816600000000001</v>
      </c>
      <c r="O56" s="72">
        <v>20.489599999999999</v>
      </c>
      <c r="P56" s="169" t="s">
        <v>26</v>
      </c>
      <c r="Q56" s="169" t="s">
        <v>27</v>
      </c>
      <c r="R56" s="172" t="s">
        <v>28</v>
      </c>
      <c r="S56" s="170" t="s">
        <v>680</v>
      </c>
    </row>
    <row r="57" spans="1:19" x14ac:dyDescent="0.2">
      <c r="A57" s="556"/>
      <c r="B57" s="574"/>
      <c r="C57" s="112" t="s">
        <v>297</v>
      </c>
      <c r="D57" s="191">
        <v>0.27572212629448395</v>
      </c>
      <c r="E57" s="192">
        <v>0.39315932823472705</v>
      </c>
      <c r="F57" s="192"/>
      <c r="G57" s="192"/>
      <c r="H57" s="192">
        <v>1.0211930603499403E-2</v>
      </c>
      <c r="I57" s="193"/>
      <c r="J57" s="308"/>
      <c r="K57" s="17"/>
      <c r="L57" s="309"/>
      <c r="M57" s="310"/>
      <c r="N57" s="308"/>
      <c r="O57" s="311"/>
      <c r="P57" s="17"/>
      <c r="Q57" s="17"/>
      <c r="R57" s="17"/>
      <c r="S57" s="309"/>
    </row>
    <row r="58" spans="1:19" ht="13.5" thickBot="1" x14ac:dyDescent="0.25">
      <c r="A58" s="557"/>
      <c r="B58" s="575"/>
      <c r="C58" s="79" t="s">
        <v>209</v>
      </c>
      <c r="D58" s="130">
        <v>0.27572212629448389</v>
      </c>
      <c r="E58" s="131">
        <v>0.39315932823472699</v>
      </c>
      <c r="F58" s="131"/>
      <c r="G58" s="131"/>
      <c r="H58" s="131">
        <v>1.0211930603499403E-2</v>
      </c>
      <c r="I58" s="132"/>
      <c r="J58" s="422"/>
      <c r="K58" s="313"/>
      <c r="L58" s="64"/>
      <c r="M58" s="91"/>
      <c r="N58" s="427"/>
      <c r="O58" s="92"/>
      <c r="P58" s="89"/>
      <c r="Q58" s="89"/>
      <c r="R58" s="93"/>
      <c r="S58" s="90"/>
    </row>
    <row r="59" spans="1:19" x14ac:dyDescent="0.2">
      <c r="A59" s="569" t="s">
        <v>214</v>
      </c>
      <c r="B59" s="572" t="s">
        <v>215</v>
      </c>
      <c r="C59" s="567" t="s">
        <v>208</v>
      </c>
      <c r="D59" s="215">
        <v>15.768067340133612</v>
      </c>
      <c r="E59" s="216">
        <v>30.581110053604018</v>
      </c>
      <c r="F59" s="183">
        <v>0.60145098790112173</v>
      </c>
      <c r="G59" s="190">
        <v>0.41873170043748981</v>
      </c>
      <c r="H59" s="190">
        <v>0.60068827962413773</v>
      </c>
      <c r="I59" s="81"/>
      <c r="J59" s="425"/>
      <c r="K59" s="83"/>
      <c r="L59" s="84"/>
      <c r="M59" s="166" t="s">
        <v>141</v>
      </c>
      <c r="N59" s="426">
        <v>44</v>
      </c>
      <c r="O59" s="72">
        <v>21</v>
      </c>
      <c r="P59" s="168" t="s">
        <v>653</v>
      </c>
      <c r="Q59" s="169" t="s">
        <v>669</v>
      </c>
      <c r="R59" s="168" t="s">
        <v>681</v>
      </c>
      <c r="S59" s="170" t="s">
        <v>682</v>
      </c>
    </row>
    <row r="60" spans="1:19" x14ac:dyDescent="0.2">
      <c r="A60" s="570"/>
      <c r="B60" s="558"/>
      <c r="C60" s="568"/>
      <c r="D60" s="373">
        <v>1.5977276791358217</v>
      </c>
      <c r="E60" s="374">
        <v>0</v>
      </c>
      <c r="F60" s="183">
        <v>0</v>
      </c>
      <c r="G60" s="183">
        <v>0</v>
      </c>
      <c r="H60" s="183">
        <v>6.0865816348031315E-2</v>
      </c>
      <c r="I60" s="123"/>
      <c r="J60" s="426"/>
      <c r="K60" s="69"/>
      <c r="L60" s="71"/>
      <c r="M60" s="167" t="s">
        <v>142</v>
      </c>
      <c r="N60" s="426">
        <v>44</v>
      </c>
      <c r="O60" s="72">
        <v>21</v>
      </c>
      <c r="P60" s="169" t="s">
        <v>653</v>
      </c>
      <c r="Q60" s="169" t="s">
        <v>669</v>
      </c>
      <c r="R60" s="171" t="s">
        <v>681</v>
      </c>
      <c r="S60" s="170" t="s">
        <v>682</v>
      </c>
    </row>
    <row r="61" spans="1:19" x14ac:dyDescent="0.2">
      <c r="A61" s="570"/>
      <c r="B61" s="558"/>
      <c r="C61" s="568"/>
      <c r="D61" s="373">
        <v>4.4440304294907431</v>
      </c>
      <c r="E61" s="374">
        <v>12.660474228919071</v>
      </c>
      <c r="F61" s="183">
        <v>0.21656831178483565</v>
      </c>
      <c r="G61" s="183">
        <v>0.15077540693880961</v>
      </c>
      <c r="H61" s="183">
        <v>0.16929639731393312</v>
      </c>
      <c r="I61" s="123"/>
      <c r="J61" s="426"/>
      <c r="K61" s="69"/>
      <c r="L61" s="71"/>
      <c r="M61" s="167" t="s">
        <v>143</v>
      </c>
      <c r="N61" s="426">
        <v>44</v>
      </c>
      <c r="O61" s="72">
        <v>21</v>
      </c>
      <c r="P61" s="169" t="s">
        <v>653</v>
      </c>
      <c r="Q61" s="169" t="s">
        <v>669</v>
      </c>
      <c r="R61" s="171" t="s">
        <v>681</v>
      </c>
      <c r="S61" s="170" t="s">
        <v>683</v>
      </c>
    </row>
    <row r="62" spans="1:19" x14ac:dyDescent="0.2">
      <c r="A62" s="570"/>
      <c r="B62" s="558"/>
      <c r="C62" s="568"/>
      <c r="D62" s="373">
        <v>7.4240401428178154E-5</v>
      </c>
      <c r="E62" s="374">
        <v>0</v>
      </c>
      <c r="F62" s="183">
        <v>0</v>
      </c>
      <c r="G62" s="183">
        <v>0</v>
      </c>
      <c r="H62" s="183">
        <v>2.8282057686925016E-6</v>
      </c>
      <c r="I62" s="123"/>
      <c r="J62" s="426"/>
      <c r="K62" s="69"/>
      <c r="L62" s="71"/>
      <c r="M62" s="167" t="s">
        <v>144</v>
      </c>
      <c r="N62" s="426">
        <v>43.469099999999997</v>
      </c>
      <c r="O62" s="72">
        <v>20.610900000000001</v>
      </c>
      <c r="P62" s="169" t="s">
        <v>653</v>
      </c>
      <c r="Q62" s="169" t="s">
        <v>684</v>
      </c>
      <c r="R62" s="172" t="s">
        <v>685</v>
      </c>
      <c r="S62" s="170" t="s">
        <v>677</v>
      </c>
    </row>
    <row r="63" spans="1:19" x14ac:dyDescent="0.2">
      <c r="A63" s="570"/>
      <c r="B63" s="558"/>
      <c r="C63" s="568"/>
      <c r="D63" s="373">
        <v>1.4848080285635631E-4</v>
      </c>
      <c r="E63" s="374">
        <v>0</v>
      </c>
      <c r="F63" s="183">
        <v>0</v>
      </c>
      <c r="G63" s="183">
        <v>0</v>
      </c>
      <c r="H63" s="183">
        <v>5.6564115373850031E-6</v>
      </c>
      <c r="I63" s="123"/>
      <c r="J63" s="426"/>
      <c r="K63" s="69"/>
      <c r="L63" s="71"/>
      <c r="M63" s="167" t="s">
        <v>145</v>
      </c>
      <c r="N63" s="426">
        <v>43.391800000000003</v>
      </c>
      <c r="O63" s="72">
        <v>20.634699999999999</v>
      </c>
      <c r="P63" s="169" t="s">
        <v>653</v>
      </c>
      <c r="Q63" s="169" t="s">
        <v>684</v>
      </c>
      <c r="R63" s="172" t="s">
        <v>686</v>
      </c>
      <c r="S63" s="170" t="s">
        <v>687</v>
      </c>
    </row>
    <row r="64" spans="1:19" x14ac:dyDescent="0.2">
      <c r="A64" s="570"/>
      <c r="B64" s="558"/>
      <c r="C64" s="568"/>
      <c r="D64" s="373">
        <v>0.16035926708486475</v>
      </c>
      <c r="E64" s="374">
        <v>10.486512511311753</v>
      </c>
      <c r="F64" s="183">
        <v>0</v>
      </c>
      <c r="G64" s="183">
        <v>0</v>
      </c>
      <c r="H64" s="183">
        <v>6.1089244603758025E-3</v>
      </c>
      <c r="I64" s="123"/>
      <c r="J64" s="426"/>
      <c r="K64" s="69"/>
      <c r="L64" s="71"/>
      <c r="M64" s="167" t="s">
        <v>146</v>
      </c>
      <c r="N64" s="426">
        <v>43.273699999999998</v>
      </c>
      <c r="O64" s="72">
        <v>20.1173</v>
      </c>
      <c r="P64" s="169" t="s">
        <v>653</v>
      </c>
      <c r="Q64" s="169" t="s">
        <v>688</v>
      </c>
      <c r="R64" s="172" t="s">
        <v>689</v>
      </c>
      <c r="S64" s="170" t="s">
        <v>690</v>
      </c>
    </row>
    <row r="65" spans="1:19" x14ac:dyDescent="0.2">
      <c r="A65" s="570"/>
      <c r="B65" s="558"/>
      <c r="C65" s="568"/>
      <c r="D65" s="373">
        <v>1.9283201866954991</v>
      </c>
      <c r="E65" s="374">
        <v>14.228379503582833</v>
      </c>
      <c r="F65" s="183">
        <v>0</v>
      </c>
      <c r="G65" s="183">
        <v>0</v>
      </c>
      <c r="H65" s="183">
        <v>7.345981663601904E-2</v>
      </c>
      <c r="I65" s="123"/>
      <c r="J65" s="426"/>
      <c r="K65" s="69"/>
      <c r="L65" s="71"/>
      <c r="M65" s="167" t="s">
        <v>147</v>
      </c>
      <c r="N65" s="426">
        <v>43.645000000000003</v>
      </c>
      <c r="O65" s="72">
        <v>22.0137</v>
      </c>
      <c r="P65" s="169" t="s">
        <v>62</v>
      </c>
      <c r="Q65" s="169" t="s">
        <v>691</v>
      </c>
      <c r="R65" s="172" t="s">
        <v>692</v>
      </c>
      <c r="S65" s="170" t="s">
        <v>693</v>
      </c>
    </row>
    <row r="66" spans="1:19" x14ac:dyDescent="0.2">
      <c r="A66" s="570"/>
      <c r="B66" s="558"/>
      <c r="C66" s="568"/>
      <c r="D66" s="373">
        <v>4.4808536685991198</v>
      </c>
      <c r="E66" s="374">
        <v>0</v>
      </c>
      <c r="F66" s="183">
        <v>0</v>
      </c>
      <c r="G66" s="183">
        <v>0</v>
      </c>
      <c r="H66" s="183">
        <v>0.17069918737520462</v>
      </c>
      <c r="I66" s="123"/>
      <c r="J66" s="426"/>
      <c r="K66" s="69"/>
      <c r="L66" s="71"/>
      <c r="M66" s="167" t="s">
        <v>148</v>
      </c>
      <c r="N66" s="426">
        <v>43.860799999999998</v>
      </c>
      <c r="O66" s="72">
        <v>22.293399999999998</v>
      </c>
      <c r="P66" s="169" t="s">
        <v>62</v>
      </c>
      <c r="Q66" s="169" t="s">
        <v>691</v>
      </c>
      <c r="R66" s="172" t="s">
        <v>694</v>
      </c>
      <c r="S66" s="170" t="s">
        <v>695</v>
      </c>
    </row>
    <row r="67" spans="1:19" x14ac:dyDescent="0.2">
      <c r="A67" s="570"/>
      <c r="B67" s="558"/>
      <c r="C67" s="568"/>
      <c r="D67" s="373">
        <v>239.17614381868154</v>
      </c>
      <c r="E67" s="374">
        <v>953.4185287305811</v>
      </c>
      <c r="F67" s="183">
        <v>91.432695712370361</v>
      </c>
      <c r="G67" s="183">
        <v>63.655674230131261</v>
      </c>
      <c r="H67" s="183">
        <v>9.1114721454735861</v>
      </c>
      <c r="I67" s="184"/>
      <c r="J67" s="307" t="s">
        <v>506</v>
      </c>
      <c r="K67" s="69"/>
      <c r="L67" s="71"/>
      <c r="M67" s="167" t="s">
        <v>167</v>
      </c>
      <c r="N67" s="426">
        <v>44.43</v>
      </c>
      <c r="O67" s="72">
        <v>20.279499999999999</v>
      </c>
      <c r="P67" s="169" t="s">
        <v>26</v>
      </c>
      <c r="Q67" s="169" t="s">
        <v>27</v>
      </c>
      <c r="R67" s="172" t="s">
        <v>162</v>
      </c>
      <c r="S67" s="170" t="s">
        <v>166</v>
      </c>
    </row>
    <row r="68" spans="1:19" x14ac:dyDescent="0.2">
      <c r="A68" s="570"/>
      <c r="B68" s="558"/>
      <c r="C68" s="424"/>
      <c r="D68" s="182"/>
      <c r="E68" s="183"/>
      <c r="F68" s="183"/>
      <c r="G68" s="183"/>
      <c r="H68" s="183"/>
      <c r="I68" s="184"/>
      <c r="J68" s="307" t="s">
        <v>507</v>
      </c>
      <c r="K68" s="69"/>
      <c r="L68" s="71"/>
      <c r="M68" s="167"/>
      <c r="N68" s="426"/>
      <c r="O68" s="72"/>
      <c r="P68" s="169"/>
      <c r="Q68" s="169"/>
      <c r="R68" s="172"/>
      <c r="S68" s="170"/>
    </row>
    <row r="69" spans="1:19" ht="12.75" customHeight="1" x14ac:dyDescent="0.2">
      <c r="A69" s="570"/>
      <c r="B69" s="558"/>
      <c r="C69" s="560" t="s">
        <v>293</v>
      </c>
      <c r="D69" s="95"/>
      <c r="E69" s="96"/>
      <c r="F69" s="96"/>
      <c r="G69" s="96"/>
      <c r="H69" s="96"/>
      <c r="I69" s="125"/>
      <c r="J69" s="358"/>
      <c r="K69" s="359"/>
      <c r="L69" s="360"/>
      <c r="M69" s="361"/>
      <c r="N69" s="358"/>
      <c r="O69" s="362"/>
      <c r="P69" s="359"/>
      <c r="Q69" s="359"/>
      <c r="R69" s="359"/>
      <c r="S69" s="360"/>
    </row>
    <row r="70" spans="1:19" x14ac:dyDescent="0.2">
      <c r="A70" s="570"/>
      <c r="B70" s="558"/>
      <c r="C70" s="561"/>
      <c r="D70" s="188"/>
      <c r="E70" s="338"/>
      <c r="F70" s="338"/>
      <c r="G70" s="338"/>
      <c r="H70" s="338"/>
      <c r="I70" s="124"/>
      <c r="J70" s="421"/>
      <c r="K70" s="60"/>
      <c r="L70" s="62"/>
      <c r="M70" s="153"/>
      <c r="N70" s="421"/>
      <c r="O70" s="344"/>
      <c r="P70" s="60"/>
      <c r="Q70" s="60"/>
      <c r="R70" s="60"/>
      <c r="S70" s="62"/>
    </row>
    <row r="71" spans="1:19" x14ac:dyDescent="0.2">
      <c r="A71" s="570"/>
      <c r="B71" s="558"/>
      <c r="C71" s="573"/>
      <c r="D71" s="102"/>
      <c r="E71" s="103"/>
      <c r="F71" s="103"/>
      <c r="G71" s="103"/>
      <c r="H71" s="103"/>
      <c r="I71" s="126"/>
      <c r="J71" s="353"/>
      <c r="K71" s="354"/>
      <c r="L71" s="355"/>
      <c r="M71" s="356"/>
      <c r="N71" s="353"/>
      <c r="O71" s="357"/>
      <c r="P71" s="354"/>
      <c r="Q71" s="354"/>
      <c r="R71" s="354"/>
      <c r="S71" s="355"/>
    </row>
    <row r="72" spans="1:19" x14ac:dyDescent="0.2">
      <c r="A72" s="570"/>
      <c r="B72" s="558"/>
      <c r="C72" s="578" t="s">
        <v>294</v>
      </c>
      <c r="D72" s="57"/>
      <c r="E72" s="338"/>
      <c r="F72" s="338"/>
      <c r="G72" s="338"/>
      <c r="H72" s="338"/>
      <c r="I72" s="124"/>
      <c r="J72" s="421"/>
      <c r="K72" s="60"/>
      <c r="L72" s="62"/>
      <c r="M72" s="153"/>
      <c r="N72" s="421"/>
      <c r="O72" s="344"/>
      <c r="P72" s="60"/>
      <c r="Q72" s="60"/>
      <c r="R72" s="60"/>
      <c r="S72" s="62"/>
    </row>
    <row r="73" spans="1:19" x14ac:dyDescent="0.2">
      <c r="A73" s="570"/>
      <c r="B73" s="558"/>
      <c r="C73" s="578"/>
      <c r="D73" s="57"/>
      <c r="E73" s="338"/>
      <c r="F73" s="338"/>
      <c r="G73" s="338"/>
      <c r="H73" s="338"/>
      <c r="I73" s="124"/>
      <c r="J73" s="421"/>
      <c r="K73" s="60"/>
      <c r="L73" s="62"/>
      <c r="M73" s="153"/>
      <c r="N73" s="421"/>
      <c r="O73" s="344"/>
      <c r="P73" s="60"/>
      <c r="Q73" s="60"/>
      <c r="R73" s="60"/>
      <c r="S73" s="62"/>
    </row>
    <row r="74" spans="1:19" x14ac:dyDescent="0.2">
      <c r="A74" s="570"/>
      <c r="B74" s="558"/>
      <c r="C74" s="579"/>
      <c r="D74" s="102"/>
      <c r="E74" s="103"/>
      <c r="F74" s="103"/>
      <c r="G74" s="103"/>
      <c r="H74" s="103"/>
      <c r="I74" s="126"/>
      <c r="J74" s="353"/>
      <c r="K74" s="354"/>
      <c r="L74" s="355"/>
      <c r="M74" s="356"/>
      <c r="N74" s="353"/>
      <c r="O74" s="357"/>
      <c r="P74" s="354"/>
      <c r="Q74" s="354"/>
      <c r="R74" s="354"/>
      <c r="S74" s="355"/>
    </row>
    <row r="75" spans="1:19" x14ac:dyDescent="0.2">
      <c r="A75" s="570"/>
      <c r="B75" s="558"/>
      <c r="C75" s="164" t="s">
        <v>297</v>
      </c>
      <c r="D75" s="185">
        <v>267.55572511102548</v>
      </c>
      <c r="E75" s="186">
        <v>1021.3750050279988</v>
      </c>
      <c r="F75" s="186">
        <v>92.250715012056318</v>
      </c>
      <c r="G75" s="186">
        <v>64.225181337507564</v>
      </c>
      <c r="H75" s="186">
        <v>10.192599051848594</v>
      </c>
      <c r="I75" s="187">
        <v>0</v>
      </c>
      <c r="J75" s="176"/>
      <c r="K75" s="177"/>
      <c r="L75" s="178"/>
      <c r="M75" s="179"/>
      <c r="N75" s="176"/>
      <c r="O75" s="180"/>
      <c r="P75" s="177"/>
      <c r="Q75" s="177"/>
      <c r="R75" s="181"/>
      <c r="S75" s="178"/>
    </row>
    <row r="76" spans="1:19" ht="13.5" thickBot="1" x14ac:dyDescent="0.25">
      <c r="A76" s="571"/>
      <c r="B76" s="559"/>
      <c r="C76" s="79" t="s">
        <v>209</v>
      </c>
      <c r="D76" s="130">
        <v>267.55572511102548</v>
      </c>
      <c r="E76" s="131">
        <v>1021.3750050279987</v>
      </c>
      <c r="F76" s="131">
        <v>92.250715012056304</v>
      </c>
      <c r="G76" s="131">
        <v>64.22518133750755</v>
      </c>
      <c r="H76" s="131">
        <v>10.192599051848592</v>
      </c>
      <c r="I76" s="132"/>
      <c r="J76" s="427"/>
      <c r="K76" s="122"/>
      <c r="L76" s="90"/>
      <c r="M76" s="91"/>
      <c r="N76" s="427"/>
      <c r="O76" s="92"/>
      <c r="P76" s="89"/>
      <c r="Q76" s="89"/>
      <c r="R76" s="93"/>
      <c r="S76" s="90"/>
    </row>
    <row r="77" spans="1:19" ht="12.75" customHeight="1" x14ac:dyDescent="0.2">
      <c r="A77" s="556" t="s">
        <v>269</v>
      </c>
      <c r="B77" s="558" t="s">
        <v>270</v>
      </c>
      <c r="C77" s="560" t="s">
        <v>208</v>
      </c>
      <c r="D77" s="408">
        <v>0.57266081361452936</v>
      </c>
      <c r="E77" s="183">
        <v>0.5090318343240261</v>
      </c>
      <c r="F77" s="183">
        <v>92.898309764134765</v>
      </c>
      <c r="G77" s="183">
        <v>38.813677367206992</v>
      </c>
      <c r="H77" s="183">
        <v>4.8994314053687509</v>
      </c>
      <c r="I77" s="184">
        <v>2.3542722337486208</v>
      </c>
      <c r="J77" s="307" t="s">
        <v>342</v>
      </c>
      <c r="K77" s="69"/>
      <c r="L77" s="71"/>
      <c r="M77" s="167" t="s">
        <v>167</v>
      </c>
      <c r="N77" s="426">
        <v>44.43</v>
      </c>
      <c r="O77" s="72">
        <v>20.279499999999999</v>
      </c>
      <c r="P77" s="69" t="s">
        <v>26</v>
      </c>
      <c r="Q77" s="69" t="s">
        <v>27</v>
      </c>
      <c r="R77" s="70" t="s">
        <v>162</v>
      </c>
      <c r="S77" s="71" t="s">
        <v>166</v>
      </c>
    </row>
    <row r="78" spans="1:19" x14ac:dyDescent="0.2">
      <c r="A78" s="556"/>
      <c r="B78" s="558"/>
      <c r="C78" s="561"/>
      <c r="D78" s="57"/>
      <c r="E78" s="338"/>
      <c r="F78" s="338"/>
      <c r="G78" s="338"/>
      <c r="H78" s="338"/>
      <c r="I78" s="124"/>
      <c r="J78" s="423" t="s">
        <v>360</v>
      </c>
      <c r="K78" s="60"/>
      <c r="L78" s="62"/>
      <c r="M78" s="153"/>
      <c r="N78" s="421"/>
      <c r="O78" s="344"/>
      <c r="P78" s="60"/>
      <c r="Q78" s="60"/>
      <c r="R78" s="60"/>
      <c r="S78" s="62"/>
    </row>
    <row r="79" spans="1:19" x14ac:dyDescent="0.2">
      <c r="A79" s="556"/>
      <c r="B79" s="558"/>
      <c r="C79" s="112" t="s">
        <v>297</v>
      </c>
      <c r="D79" s="191">
        <v>0.57266081361452936</v>
      </c>
      <c r="E79" s="192">
        <v>0.5090318343240261</v>
      </c>
      <c r="F79" s="192">
        <v>92.898309764134765</v>
      </c>
      <c r="G79" s="192">
        <v>38.813677367206992</v>
      </c>
      <c r="H79" s="192">
        <v>4.8994314053687509</v>
      </c>
      <c r="I79" s="193">
        <v>2.3542722337486208</v>
      </c>
      <c r="J79" s="308"/>
      <c r="K79" s="17"/>
      <c r="L79" s="309"/>
      <c r="M79" s="310"/>
      <c r="N79" s="308"/>
      <c r="O79" s="311"/>
      <c r="P79" s="17"/>
      <c r="Q79" s="17"/>
      <c r="R79" s="17"/>
      <c r="S79" s="309"/>
    </row>
    <row r="80" spans="1:19" ht="15.75" customHeight="1" thickBot="1" x14ac:dyDescent="0.25">
      <c r="A80" s="557"/>
      <c r="B80" s="559"/>
      <c r="C80" s="79" t="s">
        <v>209</v>
      </c>
      <c r="D80" s="130">
        <v>0.57266081361452936</v>
      </c>
      <c r="E80" s="131">
        <v>0.5090318343240261</v>
      </c>
      <c r="F80" s="131">
        <v>92.898309764134765</v>
      </c>
      <c r="G80" s="131">
        <v>38.813677367206992</v>
      </c>
      <c r="H80" s="131">
        <v>4.8994314053687509</v>
      </c>
      <c r="I80" s="132">
        <v>2.3542722337486208</v>
      </c>
      <c r="J80" s="422"/>
      <c r="K80" s="313"/>
      <c r="L80" s="64"/>
      <c r="M80" s="91"/>
      <c r="N80" s="427"/>
      <c r="O80" s="92"/>
      <c r="P80" s="89"/>
      <c r="Q80" s="89"/>
      <c r="R80" s="93"/>
      <c r="S80" s="90"/>
    </row>
    <row r="81" spans="1:19" ht="15.75" customHeight="1" x14ac:dyDescent="0.2">
      <c r="A81" s="153"/>
      <c r="B81" s="205"/>
      <c r="C81" s="284"/>
      <c r="D81" s="206"/>
      <c r="E81" s="202"/>
      <c r="F81" s="202"/>
      <c r="G81" s="202"/>
      <c r="H81" s="202"/>
      <c r="I81" s="202"/>
      <c r="J81" s="153"/>
      <c r="K81" s="442"/>
      <c r="L81" s="153"/>
      <c r="M81" s="78"/>
      <c r="N81" s="78"/>
      <c r="O81" s="78"/>
      <c r="P81" s="78"/>
      <c r="Q81" s="78"/>
      <c r="R81" s="78"/>
      <c r="S81" s="78"/>
    </row>
    <row r="82" spans="1:19" ht="15.75" customHeight="1" x14ac:dyDescent="0.2">
      <c r="A82" s="153"/>
      <c r="B82" s="205"/>
      <c r="C82" s="284"/>
      <c r="D82" s="206"/>
      <c r="E82" s="202"/>
      <c r="F82" s="202"/>
      <c r="G82" s="202"/>
      <c r="H82" s="202"/>
      <c r="I82" s="202"/>
      <c r="J82" s="153"/>
      <c r="K82" s="442"/>
      <c r="L82" s="153"/>
      <c r="M82" s="78"/>
      <c r="N82" s="78"/>
      <c r="O82" s="78"/>
      <c r="P82" s="78"/>
      <c r="Q82" s="78"/>
      <c r="R82" s="78"/>
      <c r="S82" s="78"/>
    </row>
    <row r="83" spans="1:19" x14ac:dyDescent="0.2">
      <c r="A83" s="38"/>
      <c r="B83" s="22"/>
      <c r="C83" s="22"/>
      <c r="D83" s="22"/>
      <c r="E83" s="45"/>
      <c r="F83" s="45"/>
      <c r="G83" s="45"/>
    </row>
  </sheetData>
  <mergeCells count="26">
    <mergeCell ref="C72:C74"/>
    <mergeCell ref="B9:B46"/>
    <mergeCell ref="A9:A46"/>
    <mergeCell ref="B7:B8"/>
    <mergeCell ref="C7:C8"/>
    <mergeCell ref="A47:A52"/>
    <mergeCell ref="B47:B52"/>
    <mergeCell ref="C47:C50"/>
    <mergeCell ref="C9:C29"/>
    <mergeCell ref="C30:C39"/>
    <mergeCell ref="A77:A80"/>
    <mergeCell ref="B77:B80"/>
    <mergeCell ref="C77:C78"/>
    <mergeCell ref="J7:L7"/>
    <mergeCell ref="N7:S7"/>
    <mergeCell ref="M7:M8"/>
    <mergeCell ref="C41:C45"/>
    <mergeCell ref="C59:C67"/>
    <mergeCell ref="A59:A76"/>
    <mergeCell ref="B59:B76"/>
    <mergeCell ref="C53:C56"/>
    <mergeCell ref="A53:A58"/>
    <mergeCell ref="B53:B58"/>
    <mergeCell ref="C69:C71"/>
    <mergeCell ref="D7:I7"/>
    <mergeCell ref="A7:A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B5E7D-24C0-4D69-BB80-42F0CD1E839C}">
  <dimension ref="A1:S52"/>
  <sheetViews>
    <sheetView zoomScale="85" zoomScaleNormal="85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J30" sqref="J30"/>
    </sheetView>
  </sheetViews>
  <sheetFormatPr baseColWidth="10" defaultColWidth="16" defaultRowHeight="12.75" x14ac:dyDescent="0.2"/>
  <cols>
    <col min="1" max="1" width="16" style="20"/>
    <col min="2" max="2" width="34.5703125" style="20" customWidth="1"/>
    <col min="3" max="12" width="16" style="20"/>
    <col min="13" max="13" width="21.85546875" style="20" customWidth="1"/>
    <col min="14" max="16384" width="16" style="20"/>
  </cols>
  <sheetData>
    <row r="1" spans="1:19" ht="16.5" thickBot="1" x14ac:dyDescent="0.25">
      <c r="A1" s="32" t="s">
        <v>15</v>
      </c>
      <c r="B1" s="55" t="s">
        <v>220</v>
      </c>
      <c r="C1" s="33"/>
      <c r="D1" s="33"/>
      <c r="E1" s="33"/>
      <c r="F1" s="33"/>
      <c r="G1" s="51"/>
    </row>
    <row r="2" spans="1:19" x14ac:dyDescent="0.2">
      <c r="D2" s="21"/>
      <c r="E2" s="348"/>
      <c r="F2" s="348"/>
      <c r="G2" s="51"/>
    </row>
    <row r="3" spans="1:19" x14ac:dyDescent="0.2">
      <c r="A3" s="23" t="s">
        <v>16</v>
      </c>
      <c r="B3" s="23"/>
      <c r="C3" s="23"/>
      <c r="D3" s="23"/>
      <c r="E3" s="43"/>
      <c r="F3" s="43"/>
      <c r="G3" s="51"/>
    </row>
    <row r="4" spans="1:19" x14ac:dyDescent="0.2">
      <c r="A4" s="20" t="s">
        <v>221</v>
      </c>
      <c r="E4" s="44"/>
      <c r="F4" s="44"/>
      <c r="G4" s="51"/>
    </row>
    <row r="5" spans="1:19" x14ac:dyDescent="0.2">
      <c r="A5" s="38" t="s">
        <v>323</v>
      </c>
      <c r="B5" s="22"/>
      <c r="C5" s="22"/>
      <c r="D5" s="22"/>
      <c r="E5" s="45"/>
      <c r="F5" s="45"/>
      <c r="G5" s="51"/>
    </row>
    <row r="6" spans="1:19" ht="13.5" thickBot="1" x14ac:dyDescent="0.25">
      <c r="A6" s="38"/>
      <c r="B6" s="22"/>
      <c r="C6" s="22"/>
      <c r="D6" s="22"/>
      <c r="E6" s="45"/>
      <c r="F6" s="45"/>
      <c r="G6" s="51"/>
    </row>
    <row r="7" spans="1:19" x14ac:dyDescent="0.2">
      <c r="A7" s="576" t="s">
        <v>24</v>
      </c>
      <c r="B7" s="582" t="s">
        <v>25</v>
      </c>
      <c r="C7" s="584" t="s">
        <v>207</v>
      </c>
      <c r="D7" s="562" t="s">
        <v>564</v>
      </c>
      <c r="E7" s="563"/>
      <c r="F7" s="563"/>
      <c r="G7" s="563"/>
      <c r="H7" s="563"/>
      <c r="I7" s="564"/>
      <c r="J7" s="562" t="s">
        <v>212</v>
      </c>
      <c r="K7" s="563"/>
      <c r="L7" s="564"/>
      <c r="M7" s="565" t="s">
        <v>292</v>
      </c>
      <c r="N7" s="562" t="s">
        <v>17</v>
      </c>
      <c r="O7" s="563"/>
      <c r="P7" s="563"/>
      <c r="Q7" s="563"/>
      <c r="R7" s="563"/>
      <c r="S7" s="564"/>
    </row>
    <row r="8" spans="1:19" ht="13.5" thickBot="1" x14ac:dyDescent="0.25">
      <c r="A8" s="577"/>
      <c r="B8" s="583"/>
      <c r="C8" s="585"/>
      <c r="D8" s="75" t="s">
        <v>1</v>
      </c>
      <c r="E8" s="35" t="s">
        <v>0</v>
      </c>
      <c r="F8" s="37" t="s">
        <v>204</v>
      </c>
      <c r="G8" s="37" t="s">
        <v>231</v>
      </c>
      <c r="H8" s="35" t="s">
        <v>10</v>
      </c>
      <c r="I8" s="36" t="s">
        <v>11</v>
      </c>
      <c r="J8" s="75" t="s">
        <v>210</v>
      </c>
      <c r="K8" s="35" t="s">
        <v>211</v>
      </c>
      <c r="L8" s="36" t="s">
        <v>213</v>
      </c>
      <c r="M8" s="566"/>
      <c r="N8" s="75" t="s">
        <v>18</v>
      </c>
      <c r="O8" s="37" t="s">
        <v>19</v>
      </c>
      <c r="P8" s="35" t="s">
        <v>199</v>
      </c>
      <c r="Q8" s="35" t="s">
        <v>200</v>
      </c>
      <c r="R8" s="41" t="s">
        <v>201</v>
      </c>
      <c r="S8" s="36" t="s">
        <v>17</v>
      </c>
    </row>
    <row r="9" spans="1:19" ht="15.75" customHeight="1" thickTop="1" x14ac:dyDescent="0.2">
      <c r="A9" s="581" t="s">
        <v>267</v>
      </c>
      <c r="B9" s="574" t="s">
        <v>268</v>
      </c>
      <c r="C9" s="593" t="s">
        <v>208</v>
      </c>
      <c r="D9" s="56"/>
      <c r="E9" s="337"/>
      <c r="F9" s="337"/>
      <c r="G9" s="337"/>
      <c r="H9" s="337"/>
      <c r="I9" s="136"/>
      <c r="J9" s="339"/>
      <c r="K9" s="349"/>
      <c r="L9" s="350"/>
      <c r="M9" s="351"/>
      <c r="N9" s="339"/>
      <c r="O9" s="352"/>
      <c r="P9" s="349"/>
      <c r="Q9" s="349"/>
      <c r="R9" s="349"/>
      <c r="S9" s="350"/>
    </row>
    <row r="10" spans="1:19" ht="15.75" customHeight="1" x14ac:dyDescent="0.2">
      <c r="A10" s="556"/>
      <c r="B10" s="574"/>
      <c r="C10" s="561"/>
      <c r="D10" s="57"/>
      <c r="E10" s="338"/>
      <c r="F10" s="338"/>
      <c r="G10" s="338"/>
      <c r="H10" s="338"/>
      <c r="I10" s="124"/>
      <c r="J10" s="340"/>
      <c r="K10" s="60"/>
      <c r="L10" s="62"/>
      <c r="M10" s="153"/>
      <c r="N10" s="340"/>
      <c r="O10" s="344"/>
      <c r="P10" s="60"/>
      <c r="Q10" s="60"/>
      <c r="R10" s="60"/>
      <c r="S10" s="62"/>
    </row>
    <row r="11" spans="1:19" ht="15.75" customHeight="1" x14ac:dyDescent="0.2">
      <c r="A11" s="556"/>
      <c r="B11" s="574"/>
      <c r="C11" s="573"/>
      <c r="D11" s="102"/>
      <c r="E11" s="103"/>
      <c r="F11" s="103"/>
      <c r="G11" s="103"/>
      <c r="H11" s="103"/>
      <c r="I11" s="126"/>
      <c r="J11" s="353"/>
      <c r="K11" s="354"/>
      <c r="L11" s="355"/>
      <c r="M11" s="356"/>
      <c r="N11" s="353"/>
      <c r="O11" s="357"/>
      <c r="P11" s="354"/>
      <c r="Q11" s="354"/>
      <c r="R11" s="354"/>
      <c r="S11" s="355"/>
    </row>
    <row r="12" spans="1:19" ht="15.75" customHeight="1" x14ac:dyDescent="0.2">
      <c r="A12" s="556"/>
      <c r="B12" s="574"/>
      <c r="C12" s="560" t="s">
        <v>293</v>
      </c>
      <c r="D12" s="95"/>
      <c r="E12" s="96"/>
      <c r="F12" s="96"/>
      <c r="G12" s="96"/>
      <c r="H12" s="96"/>
      <c r="I12" s="125"/>
      <c r="J12" s="358"/>
      <c r="K12" s="359"/>
      <c r="L12" s="360"/>
      <c r="M12" s="361"/>
      <c r="N12" s="358"/>
      <c r="O12" s="362"/>
      <c r="P12" s="359"/>
      <c r="Q12" s="359"/>
      <c r="R12" s="359"/>
      <c r="S12" s="360"/>
    </row>
    <row r="13" spans="1:19" ht="15.75" customHeight="1" x14ac:dyDescent="0.2">
      <c r="A13" s="556"/>
      <c r="B13" s="574"/>
      <c r="C13" s="561"/>
      <c r="D13" s="57"/>
      <c r="E13" s="338"/>
      <c r="F13" s="338"/>
      <c r="G13" s="338"/>
      <c r="H13" s="338"/>
      <c r="I13" s="124"/>
      <c r="J13" s="340"/>
      <c r="K13" s="60"/>
      <c r="L13" s="62"/>
      <c r="M13" s="153"/>
      <c r="N13" s="340"/>
      <c r="O13" s="344"/>
      <c r="P13" s="60"/>
      <c r="Q13" s="60"/>
      <c r="R13" s="60"/>
      <c r="S13" s="62"/>
    </row>
    <row r="14" spans="1:19" ht="15.75" customHeight="1" x14ac:dyDescent="0.2">
      <c r="A14" s="556"/>
      <c r="B14" s="574"/>
      <c r="C14" s="573"/>
      <c r="D14" s="102"/>
      <c r="E14" s="103"/>
      <c r="F14" s="103"/>
      <c r="G14" s="103"/>
      <c r="H14" s="103"/>
      <c r="I14" s="126"/>
      <c r="J14" s="353"/>
      <c r="K14" s="354"/>
      <c r="L14" s="355"/>
      <c r="M14" s="356"/>
      <c r="N14" s="353"/>
      <c r="O14" s="357"/>
      <c r="P14" s="354"/>
      <c r="Q14" s="354"/>
      <c r="R14" s="354"/>
      <c r="S14" s="355"/>
    </row>
    <row r="15" spans="1:19" ht="15.75" customHeight="1" x14ac:dyDescent="0.2">
      <c r="A15" s="556"/>
      <c r="B15" s="574"/>
      <c r="C15" s="578" t="s">
        <v>294</v>
      </c>
      <c r="D15" s="57"/>
      <c r="E15" s="338"/>
      <c r="F15" s="338"/>
      <c r="G15" s="338"/>
      <c r="H15" s="338"/>
      <c r="I15" s="124"/>
      <c r="J15" s="340"/>
      <c r="K15" s="60"/>
      <c r="L15" s="62"/>
      <c r="M15" s="153"/>
      <c r="N15" s="340"/>
      <c r="O15" s="344"/>
      <c r="P15" s="60"/>
      <c r="Q15" s="60"/>
      <c r="R15" s="60"/>
      <c r="S15" s="62"/>
    </row>
    <row r="16" spans="1:19" ht="15.75" customHeight="1" x14ac:dyDescent="0.2">
      <c r="A16" s="556"/>
      <c r="B16" s="574"/>
      <c r="C16" s="578"/>
      <c r="D16" s="57"/>
      <c r="E16" s="338"/>
      <c r="F16" s="338"/>
      <c r="G16" s="338"/>
      <c r="H16" s="338"/>
      <c r="I16" s="124"/>
      <c r="J16" s="340"/>
      <c r="K16" s="60"/>
      <c r="L16" s="62"/>
      <c r="M16" s="153"/>
      <c r="N16" s="340"/>
      <c r="O16" s="344"/>
      <c r="P16" s="60"/>
      <c r="Q16" s="60"/>
      <c r="R16" s="60"/>
      <c r="S16" s="62"/>
    </row>
    <row r="17" spans="1:19" ht="15.75" customHeight="1" x14ac:dyDescent="0.2">
      <c r="A17" s="556"/>
      <c r="B17" s="574"/>
      <c r="C17" s="579"/>
      <c r="D17" s="57"/>
      <c r="E17" s="338"/>
      <c r="F17" s="338"/>
      <c r="G17" s="338"/>
      <c r="H17" s="338"/>
      <c r="I17" s="124"/>
      <c r="J17" s="340"/>
      <c r="K17" s="60"/>
      <c r="L17" s="62"/>
      <c r="M17" s="153"/>
      <c r="N17" s="340"/>
      <c r="O17" s="344"/>
      <c r="P17" s="60"/>
      <c r="Q17" s="60"/>
      <c r="R17" s="60"/>
      <c r="S17" s="62"/>
    </row>
    <row r="18" spans="1:19" x14ac:dyDescent="0.2">
      <c r="A18" s="556"/>
      <c r="B18" s="574"/>
      <c r="C18" s="112" t="s">
        <v>297</v>
      </c>
      <c r="D18" s="113"/>
      <c r="E18" s="114"/>
      <c r="F18" s="114"/>
      <c r="G18" s="114"/>
      <c r="H18" s="114"/>
      <c r="I18" s="127"/>
      <c r="J18" s="308"/>
      <c r="K18" s="17"/>
      <c r="L18" s="309"/>
      <c r="M18" s="310"/>
      <c r="N18" s="308"/>
      <c r="O18" s="311"/>
      <c r="P18" s="17"/>
      <c r="Q18" s="17"/>
      <c r="R18" s="17"/>
      <c r="S18" s="309"/>
    </row>
    <row r="19" spans="1:19" ht="26.25" thickBot="1" x14ac:dyDescent="0.25">
      <c r="A19" s="557"/>
      <c r="B19" s="575"/>
      <c r="C19" s="135" t="s">
        <v>209</v>
      </c>
      <c r="D19" s="130"/>
      <c r="E19" s="131"/>
      <c r="F19" s="131">
        <v>1366.22875835588</v>
      </c>
      <c r="G19" s="131">
        <v>162.64628075665235</v>
      </c>
      <c r="H19" s="131">
        <v>26023.404921064375</v>
      </c>
      <c r="I19" s="132"/>
      <c r="J19" s="341" t="s">
        <v>266</v>
      </c>
      <c r="K19" s="313">
        <v>32529256.151330501</v>
      </c>
      <c r="L19" s="336" t="s">
        <v>279</v>
      </c>
      <c r="M19" s="303"/>
      <c r="N19" s="341"/>
      <c r="O19" s="345"/>
      <c r="P19" s="302"/>
      <c r="Q19" s="302"/>
      <c r="R19" s="302"/>
      <c r="S19" s="64"/>
    </row>
    <row r="20" spans="1:19" ht="12.75" customHeight="1" x14ac:dyDescent="0.2">
      <c r="A20" s="556" t="s">
        <v>271</v>
      </c>
      <c r="B20" s="574" t="s">
        <v>272</v>
      </c>
      <c r="C20" s="560" t="s">
        <v>208</v>
      </c>
      <c r="D20" s="66"/>
      <c r="E20" s="67"/>
      <c r="F20" s="67"/>
      <c r="G20" s="67"/>
      <c r="H20" s="67"/>
      <c r="I20" s="123"/>
      <c r="J20" s="342"/>
      <c r="K20" s="69"/>
      <c r="L20" s="71"/>
      <c r="M20" s="78"/>
      <c r="N20" s="342"/>
      <c r="O20" s="72"/>
      <c r="P20" s="69"/>
      <c r="Q20" s="69"/>
      <c r="R20" s="70"/>
      <c r="S20" s="71"/>
    </row>
    <row r="21" spans="1:19" x14ac:dyDescent="0.2">
      <c r="A21" s="556"/>
      <c r="B21" s="574"/>
      <c r="C21" s="561"/>
      <c r="D21" s="57"/>
      <c r="E21" s="338"/>
      <c r="F21" s="338"/>
      <c r="G21" s="338"/>
      <c r="H21" s="338"/>
      <c r="I21" s="124"/>
      <c r="J21" s="340"/>
      <c r="K21" s="60"/>
      <c r="L21" s="62"/>
      <c r="M21" s="153"/>
      <c r="N21" s="340"/>
      <c r="O21" s="344"/>
      <c r="P21" s="60"/>
      <c r="Q21" s="60"/>
      <c r="R21" s="60"/>
      <c r="S21" s="62"/>
    </row>
    <row r="22" spans="1:19" x14ac:dyDescent="0.2">
      <c r="A22" s="556"/>
      <c r="B22" s="574"/>
      <c r="C22" s="573"/>
      <c r="D22" s="102"/>
      <c r="E22" s="103"/>
      <c r="F22" s="103"/>
      <c r="G22" s="103"/>
      <c r="H22" s="103"/>
      <c r="I22" s="126"/>
      <c r="J22" s="353"/>
      <c r="K22" s="354"/>
      <c r="L22" s="355"/>
      <c r="M22" s="356"/>
      <c r="N22" s="353"/>
      <c r="O22" s="357"/>
      <c r="P22" s="354"/>
      <c r="Q22" s="354"/>
      <c r="R22" s="354"/>
      <c r="S22" s="355"/>
    </row>
    <row r="23" spans="1:19" x14ac:dyDescent="0.2">
      <c r="A23" s="556"/>
      <c r="B23" s="574"/>
      <c r="C23" s="560" t="s">
        <v>293</v>
      </c>
      <c r="D23" s="95"/>
      <c r="E23" s="96"/>
      <c r="F23" s="96"/>
      <c r="G23" s="96"/>
      <c r="H23" s="96"/>
      <c r="I23" s="125"/>
      <c r="J23" s="358"/>
      <c r="K23" s="359"/>
      <c r="L23" s="360"/>
      <c r="M23" s="361"/>
      <c r="N23" s="358"/>
      <c r="O23" s="362"/>
      <c r="P23" s="359"/>
      <c r="Q23" s="359"/>
      <c r="R23" s="359"/>
      <c r="S23" s="360"/>
    </row>
    <row r="24" spans="1:19" x14ac:dyDescent="0.2">
      <c r="A24" s="556"/>
      <c r="B24" s="574"/>
      <c r="C24" s="561"/>
      <c r="D24" s="57"/>
      <c r="E24" s="338"/>
      <c r="F24" s="338"/>
      <c r="G24" s="338"/>
      <c r="H24" s="338"/>
      <c r="I24" s="124"/>
      <c r="J24" s="340"/>
      <c r="K24" s="60"/>
      <c r="L24" s="62"/>
      <c r="M24" s="153"/>
      <c r="N24" s="340"/>
      <c r="O24" s="344"/>
      <c r="P24" s="60"/>
      <c r="Q24" s="60"/>
      <c r="R24" s="60"/>
      <c r="S24" s="62"/>
    </row>
    <row r="25" spans="1:19" x14ac:dyDescent="0.2">
      <c r="A25" s="556"/>
      <c r="B25" s="574"/>
      <c r="C25" s="573"/>
      <c r="D25" s="102"/>
      <c r="E25" s="103"/>
      <c r="F25" s="103"/>
      <c r="G25" s="103"/>
      <c r="H25" s="103"/>
      <c r="I25" s="126"/>
      <c r="J25" s="353"/>
      <c r="K25" s="354"/>
      <c r="L25" s="355"/>
      <c r="M25" s="356"/>
      <c r="N25" s="353"/>
      <c r="O25" s="357"/>
      <c r="P25" s="354"/>
      <c r="Q25" s="354"/>
      <c r="R25" s="354"/>
      <c r="S25" s="355"/>
    </row>
    <row r="26" spans="1:19" x14ac:dyDescent="0.2">
      <c r="A26" s="556"/>
      <c r="B26" s="574"/>
      <c r="C26" s="578" t="s">
        <v>294</v>
      </c>
      <c r="D26" s="57"/>
      <c r="E26" s="338"/>
      <c r="F26" s="338"/>
      <c r="G26" s="338"/>
      <c r="H26" s="338"/>
      <c r="I26" s="124"/>
      <c r="J26" s="340"/>
      <c r="K26" s="60"/>
      <c r="L26" s="62"/>
      <c r="M26" s="153"/>
      <c r="N26" s="340"/>
      <c r="O26" s="344"/>
      <c r="P26" s="60"/>
      <c r="Q26" s="60"/>
      <c r="R26" s="60"/>
      <c r="S26" s="62"/>
    </row>
    <row r="27" spans="1:19" x14ac:dyDescent="0.2">
      <c r="A27" s="556"/>
      <c r="B27" s="574"/>
      <c r="C27" s="578"/>
      <c r="D27" s="57"/>
      <c r="E27" s="338"/>
      <c r="F27" s="338"/>
      <c r="G27" s="338"/>
      <c r="H27" s="338"/>
      <c r="I27" s="124"/>
      <c r="J27" s="340"/>
      <c r="K27" s="60"/>
      <c r="L27" s="62"/>
      <c r="M27" s="153"/>
      <c r="N27" s="340"/>
      <c r="O27" s="344"/>
      <c r="P27" s="60"/>
      <c r="Q27" s="60"/>
      <c r="R27" s="60"/>
      <c r="S27" s="62"/>
    </row>
    <row r="28" spans="1:19" x14ac:dyDescent="0.2">
      <c r="A28" s="556"/>
      <c r="B28" s="574"/>
      <c r="C28" s="579"/>
      <c r="D28" s="57"/>
      <c r="E28" s="338"/>
      <c r="F28" s="338"/>
      <c r="G28" s="338"/>
      <c r="H28" s="338"/>
      <c r="I28" s="124"/>
      <c r="J28" s="340"/>
      <c r="K28" s="60"/>
      <c r="L28" s="62"/>
      <c r="M28" s="153"/>
      <c r="N28" s="340"/>
      <c r="O28" s="344"/>
      <c r="P28" s="60"/>
      <c r="Q28" s="60"/>
      <c r="R28" s="60"/>
      <c r="S28" s="62"/>
    </row>
    <row r="29" spans="1:19" x14ac:dyDescent="0.2">
      <c r="A29" s="556"/>
      <c r="B29" s="574"/>
      <c r="C29" s="112" t="s">
        <v>297</v>
      </c>
      <c r="D29" s="113"/>
      <c r="E29" s="114"/>
      <c r="F29" s="114"/>
      <c r="G29" s="114"/>
      <c r="H29" s="114"/>
      <c r="I29" s="127"/>
      <c r="J29" s="308"/>
      <c r="K29" s="17"/>
      <c r="L29" s="309"/>
      <c r="M29" s="310"/>
      <c r="N29" s="308"/>
      <c r="O29" s="311"/>
      <c r="P29" s="17"/>
      <c r="Q29" s="17"/>
      <c r="R29" s="17"/>
      <c r="S29" s="309"/>
    </row>
    <row r="30" spans="1:19" ht="13.5" thickBot="1" x14ac:dyDescent="0.25">
      <c r="A30" s="557"/>
      <c r="B30" s="575"/>
      <c r="C30" s="79" t="s">
        <v>209</v>
      </c>
      <c r="D30" s="130"/>
      <c r="E30" s="131"/>
      <c r="F30" s="131"/>
      <c r="G30" s="131"/>
      <c r="H30" s="131">
        <v>119.22140942862306</v>
      </c>
      <c r="I30" s="132"/>
      <c r="J30" s="341" t="s">
        <v>266</v>
      </c>
      <c r="K30" s="313">
        <v>596107.04714311496</v>
      </c>
      <c r="L30" s="64" t="s">
        <v>280</v>
      </c>
      <c r="M30" s="91"/>
      <c r="N30" s="343"/>
      <c r="O30" s="92"/>
      <c r="P30" s="89"/>
      <c r="Q30" s="89"/>
      <c r="R30" s="93"/>
      <c r="S30" s="90"/>
    </row>
    <row r="31" spans="1:19" ht="12.75" customHeight="1" x14ac:dyDescent="0.2">
      <c r="A31" s="556" t="s">
        <v>273</v>
      </c>
      <c r="B31" s="574" t="s">
        <v>274</v>
      </c>
      <c r="C31" s="560" t="s">
        <v>208</v>
      </c>
      <c r="D31" s="66"/>
      <c r="E31" s="67"/>
      <c r="F31" s="67"/>
      <c r="G31" s="67"/>
      <c r="H31" s="67"/>
      <c r="I31" s="123"/>
      <c r="J31" s="342"/>
      <c r="K31" s="69"/>
      <c r="L31" s="71"/>
      <c r="M31" s="78"/>
      <c r="N31" s="342"/>
      <c r="O31" s="72"/>
      <c r="P31" s="69"/>
      <c r="Q31" s="69"/>
      <c r="R31" s="70"/>
      <c r="S31" s="71"/>
    </row>
    <row r="32" spans="1:19" x14ac:dyDescent="0.2">
      <c r="A32" s="556"/>
      <c r="B32" s="574"/>
      <c r="C32" s="561"/>
      <c r="D32" s="57"/>
      <c r="E32" s="338"/>
      <c r="F32" s="338"/>
      <c r="G32" s="338"/>
      <c r="H32" s="338"/>
      <c r="I32" s="124"/>
      <c r="J32" s="340"/>
      <c r="K32" s="60"/>
      <c r="L32" s="62"/>
      <c r="M32" s="153"/>
      <c r="N32" s="340"/>
      <c r="O32" s="344"/>
      <c r="P32" s="60"/>
      <c r="Q32" s="60"/>
      <c r="R32" s="60"/>
      <c r="S32" s="62"/>
    </row>
    <row r="33" spans="1:19" x14ac:dyDescent="0.2">
      <c r="A33" s="556"/>
      <c r="B33" s="574"/>
      <c r="C33" s="573"/>
      <c r="D33" s="102"/>
      <c r="E33" s="103"/>
      <c r="F33" s="103"/>
      <c r="G33" s="103"/>
      <c r="H33" s="103"/>
      <c r="I33" s="126"/>
      <c r="J33" s="353"/>
      <c r="K33" s="354"/>
      <c r="L33" s="355"/>
      <c r="M33" s="356"/>
      <c r="N33" s="353"/>
      <c r="O33" s="357"/>
      <c r="P33" s="354"/>
      <c r="Q33" s="354"/>
      <c r="R33" s="354"/>
      <c r="S33" s="355"/>
    </row>
    <row r="34" spans="1:19" x14ac:dyDescent="0.2">
      <c r="A34" s="556"/>
      <c r="B34" s="574"/>
      <c r="C34" s="560" t="s">
        <v>293</v>
      </c>
      <c r="D34" s="95"/>
      <c r="E34" s="96"/>
      <c r="F34" s="96"/>
      <c r="G34" s="96"/>
      <c r="H34" s="96"/>
      <c r="I34" s="125"/>
      <c r="J34" s="358"/>
      <c r="K34" s="359"/>
      <c r="L34" s="360"/>
      <c r="M34" s="361"/>
      <c r="N34" s="358"/>
      <c r="O34" s="362"/>
      <c r="P34" s="359"/>
      <c r="Q34" s="359"/>
      <c r="R34" s="359"/>
      <c r="S34" s="360"/>
    </row>
    <row r="35" spans="1:19" x14ac:dyDescent="0.2">
      <c r="A35" s="556"/>
      <c r="B35" s="574"/>
      <c r="C35" s="561"/>
      <c r="D35" s="57"/>
      <c r="E35" s="338"/>
      <c r="F35" s="338"/>
      <c r="G35" s="338"/>
      <c r="H35" s="338"/>
      <c r="I35" s="124"/>
      <c r="J35" s="340"/>
      <c r="K35" s="60"/>
      <c r="L35" s="62"/>
      <c r="M35" s="153"/>
      <c r="N35" s="340"/>
      <c r="O35" s="344"/>
      <c r="P35" s="60"/>
      <c r="Q35" s="60"/>
      <c r="R35" s="60"/>
      <c r="S35" s="62"/>
    </row>
    <row r="36" spans="1:19" x14ac:dyDescent="0.2">
      <c r="A36" s="556"/>
      <c r="B36" s="574"/>
      <c r="C36" s="573"/>
      <c r="D36" s="102"/>
      <c r="E36" s="103"/>
      <c r="F36" s="103"/>
      <c r="G36" s="103"/>
      <c r="H36" s="103"/>
      <c r="I36" s="126"/>
      <c r="J36" s="353"/>
      <c r="K36" s="354"/>
      <c r="L36" s="355"/>
      <c r="M36" s="356"/>
      <c r="N36" s="353"/>
      <c r="O36" s="357"/>
      <c r="P36" s="354"/>
      <c r="Q36" s="354"/>
      <c r="R36" s="354"/>
      <c r="S36" s="355"/>
    </row>
    <row r="37" spans="1:19" x14ac:dyDescent="0.2">
      <c r="A37" s="556"/>
      <c r="B37" s="574"/>
      <c r="C37" s="578" t="s">
        <v>294</v>
      </c>
      <c r="D37" s="57"/>
      <c r="E37" s="338"/>
      <c r="F37" s="338"/>
      <c r="G37" s="338"/>
      <c r="H37" s="338"/>
      <c r="I37" s="124"/>
      <c r="J37" s="340"/>
      <c r="K37" s="60"/>
      <c r="L37" s="62"/>
      <c r="M37" s="153"/>
      <c r="N37" s="340"/>
      <c r="O37" s="344"/>
      <c r="P37" s="60"/>
      <c r="Q37" s="60"/>
      <c r="R37" s="60"/>
      <c r="S37" s="62"/>
    </row>
    <row r="38" spans="1:19" x14ac:dyDescent="0.2">
      <c r="A38" s="556"/>
      <c r="B38" s="574"/>
      <c r="C38" s="578"/>
      <c r="D38" s="57"/>
      <c r="E38" s="338"/>
      <c r="F38" s="338"/>
      <c r="G38" s="338"/>
      <c r="H38" s="338"/>
      <c r="I38" s="124"/>
      <c r="J38" s="340"/>
      <c r="K38" s="60"/>
      <c r="L38" s="62"/>
      <c r="M38" s="153"/>
      <c r="N38" s="340"/>
      <c r="O38" s="344"/>
      <c r="P38" s="60"/>
      <c r="Q38" s="60"/>
      <c r="R38" s="60"/>
      <c r="S38" s="62"/>
    </row>
    <row r="39" spans="1:19" x14ac:dyDescent="0.2">
      <c r="A39" s="556"/>
      <c r="B39" s="574"/>
      <c r="C39" s="579"/>
      <c r="D39" s="57"/>
      <c r="E39" s="338"/>
      <c r="F39" s="338"/>
      <c r="G39" s="338"/>
      <c r="H39" s="338"/>
      <c r="I39" s="124"/>
      <c r="J39" s="340"/>
      <c r="K39" s="60"/>
      <c r="L39" s="62"/>
      <c r="M39" s="153"/>
      <c r="N39" s="340"/>
      <c r="O39" s="344"/>
      <c r="P39" s="60"/>
      <c r="Q39" s="60"/>
      <c r="R39" s="60"/>
      <c r="S39" s="62"/>
    </row>
    <row r="40" spans="1:19" x14ac:dyDescent="0.2">
      <c r="A40" s="556"/>
      <c r="B40" s="574"/>
      <c r="C40" s="112" t="s">
        <v>297</v>
      </c>
      <c r="D40" s="113"/>
      <c r="E40" s="114"/>
      <c r="F40" s="114"/>
      <c r="G40" s="114"/>
      <c r="H40" s="114"/>
      <c r="I40" s="127"/>
      <c r="J40" s="308"/>
      <c r="K40" s="17"/>
      <c r="L40" s="309"/>
      <c r="M40" s="310"/>
      <c r="N40" s="308"/>
      <c r="O40" s="311"/>
      <c r="P40" s="17"/>
      <c r="Q40" s="17"/>
      <c r="R40" s="17"/>
      <c r="S40" s="309"/>
    </row>
    <row r="41" spans="1:19" ht="13.5" thickBot="1" x14ac:dyDescent="0.25">
      <c r="A41" s="557"/>
      <c r="B41" s="575"/>
      <c r="C41" s="79" t="s">
        <v>209</v>
      </c>
      <c r="D41" s="130"/>
      <c r="E41" s="131"/>
      <c r="F41" s="131"/>
      <c r="G41" s="131"/>
      <c r="H41" s="131">
        <v>197.2749528282794</v>
      </c>
      <c r="I41" s="132"/>
      <c r="J41" s="341" t="s">
        <v>266</v>
      </c>
      <c r="K41" s="313">
        <v>426958.79602686083</v>
      </c>
      <c r="L41" s="64" t="s">
        <v>281</v>
      </c>
      <c r="M41" s="91"/>
      <c r="N41" s="343"/>
      <c r="O41" s="92"/>
      <c r="P41" s="89"/>
      <c r="Q41" s="89"/>
      <c r="R41" s="93"/>
      <c r="S41" s="90"/>
    </row>
    <row r="42" spans="1:19" ht="12.75" customHeight="1" x14ac:dyDescent="0.2">
      <c r="A42" s="556" t="s">
        <v>276</v>
      </c>
      <c r="B42" s="574" t="s">
        <v>277</v>
      </c>
      <c r="C42" s="560" t="s">
        <v>208</v>
      </c>
      <c r="D42" s="66"/>
      <c r="E42" s="67"/>
      <c r="F42" s="67"/>
      <c r="G42" s="67"/>
      <c r="H42" s="67"/>
      <c r="I42" s="123"/>
      <c r="J42" s="342"/>
      <c r="K42" s="69"/>
      <c r="L42" s="71"/>
      <c r="M42" s="78"/>
      <c r="N42" s="342"/>
      <c r="O42" s="72"/>
      <c r="P42" s="69"/>
      <c r="Q42" s="69"/>
      <c r="R42" s="70"/>
      <c r="S42" s="71"/>
    </row>
    <row r="43" spans="1:19" x14ac:dyDescent="0.2">
      <c r="A43" s="556"/>
      <c r="B43" s="574"/>
      <c r="C43" s="561"/>
      <c r="D43" s="57"/>
      <c r="E43" s="338"/>
      <c r="F43" s="338"/>
      <c r="G43" s="338"/>
      <c r="H43" s="338"/>
      <c r="I43" s="124"/>
      <c r="J43" s="340"/>
      <c r="K43" s="60"/>
      <c r="L43" s="62"/>
      <c r="M43" s="153"/>
      <c r="N43" s="340"/>
      <c r="O43" s="344"/>
      <c r="P43" s="60"/>
      <c r="Q43" s="60"/>
      <c r="R43" s="60"/>
      <c r="S43" s="62"/>
    </row>
    <row r="44" spans="1:19" x14ac:dyDescent="0.2">
      <c r="A44" s="556"/>
      <c r="B44" s="574"/>
      <c r="C44" s="573"/>
      <c r="D44" s="102"/>
      <c r="E44" s="103"/>
      <c r="F44" s="103"/>
      <c r="G44" s="103"/>
      <c r="H44" s="103"/>
      <c r="I44" s="126"/>
      <c r="J44" s="353"/>
      <c r="K44" s="354"/>
      <c r="L44" s="355"/>
      <c r="M44" s="356"/>
      <c r="N44" s="353"/>
      <c r="O44" s="357"/>
      <c r="P44" s="354"/>
      <c r="Q44" s="354"/>
      <c r="R44" s="354"/>
      <c r="S44" s="355"/>
    </row>
    <row r="45" spans="1:19" x14ac:dyDescent="0.2">
      <c r="A45" s="556"/>
      <c r="B45" s="574"/>
      <c r="C45" s="560" t="s">
        <v>293</v>
      </c>
      <c r="D45" s="95"/>
      <c r="E45" s="96"/>
      <c r="F45" s="96"/>
      <c r="G45" s="96"/>
      <c r="H45" s="96"/>
      <c r="I45" s="125"/>
      <c r="J45" s="358"/>
      <c r="K45" s="359"/>
      <c r="L45" s="360"/>
      <c r="M45" s="361"/>
      <c r="N45" s="358"/>
      <c r="O45" s="362"/>
      <c r="P45" s="359"/>
      <c r="Q45" s="359"/>
      <c r="R45" s="359"/>
      <c r="S45" s="360"/>
    </row>
    <row r="46" spans="1:19" x14ac:dyDescent="0.2">
      <c r="A46" s="556"/>
      <c r="B46" s="574"/>
      <c r="C46" s="561"/>
      <c r="D46" s="57"/>
      <c r="E46" s="338"/>
      <c r="F46" s="338"/>
      <c r="G46" s="338"/>
      <c r="H46" s="338"/>
      <c r="I46" s="124"/>
      <c r="J46" s="340"/>
      <c r="K46" s="60"/>
      <c r="L46" s="62"/>
      <c r="M46" s="153"/>
      <c r="N46" s="340"/>
      <c r="O46" s="344"/>
      <c r="P46" s="60"/>
      <c r="Q46" s="60"/>
      <c r="R46" s="60"/>
      <c r="S46" s="62"/>
    </row>
    <row r="47" spans="1:19" x14ac:dyDescent="0.2">
      <c r="A47" s="556"/>
      <c r="B47" s="574"/>
      <c r="C47" s="573"/>
      <c r="D47" s="102"/>
      <c r="E47" s="103"/>
      <c r="F47" s="103"/>
      <c r="G47" s="103"/>
      <c r="H47" s="103"/>
      <c r="I47" s="126"/>
      <c r="J47" s="353"/>
      <c r="K47" s="354"/>
      <c r="L47" s="355"/>
      <c r="M47" s="356"/>
      <c r="N47" s="353"/>
      <c r="O47" s="357"/>
      <c r="P47" s="354"/>
      <c r="Q47" s="354"/>
      <c r="R47" s="354"/>
      <c r="S47" s="355"/>
    </row>
    <row r="48" spans="1:19" x14ac:dyDescent="0.2">
      <c r="A48" s="556"/>
      <c r="B48" s="574"/>
      <c r="C48" s="578" t="s">
        <v>294</v>
      </c>
      <c r="D48" s="57"/>
      <c r="E48" s="338"/>
      <c r="F48" s="338"/>
      <c r="G48" s="338"/>
      <c r="H48" s="338"/>
      <c r="I48" s="124"/>
      <c r="J48" s="340"/>
      <c r="K48" s="60"/>
      <c r="L48" s="62"/>
      <c r="M48" s="153"/>
      <c r="N48" s="340"/>
      <c r="O48" s="344"/>
      <c r="P48" s="60"/>
      <c r="Q48" s="60"/>
      <c r="R48" s="60"/>
      <c r="S48" s="62"/>
    </row>
    <row r="49" spans="1:19" x14ac:dyDescent="0.2">
      <c r="A49" s="556"/>
      <c r="B49" s="574"/>
      <c r="C49" s="578"/>
      <c r="D49" s="57"/>
      <c r="E49" s="338"/>
      <c r="F49" s="338"/>
      <c r="G49" s="338"/>
      <c r="H49" s="338"/>
      <c r="I49" s="124"/>
      <c r="J49" s="340"/>
      <c r="K49" s="60"/>
      <c r="L49" s="62"/>
      <c r="M49" s="153"/>
      <c r="N49" s="340"/>
      <c r="O49" s="344"/>
      <c r="P49" s="60"/>
      <c r="Q49" s="60"/>
      <c r="R49" s="60"/>
      <c r="S49" s="62"/>
    </row>
    <row r="50" spans="1:19" x14ac:dyDescent="0.2">
      <c r="A50" s="556"/>
      <c r="B50" s="574"/>
      <c r="C50" s="579"/>
      <c r="D50" s="57"/>
      <c r="E50" s="338"/>
      <c r="F50" s="338"/>
      <c r="G50" s="338"/>
      <c r="H50" s="338"/>
      <c r="I50" s="124"/>
      <c r="J50" s="340"/>
      <c r="K50" s="60"/>
      <c r="L50" s="62"/>
      <c r="M50" s="153"/>
      <c r="N50" s="340"/>
      <c r="O50" s="344"/>
      <c r="P50" s="60"/>
      <c r="Q50" s="60"/>
      <c r="R50" s="60"/>
      <c r="S50" s="62"/>
    </row>
    <row r="51" spans="1:19" x14ac:dyDescent="0.2">
      <c r="A51" s="556"/>
      <c r="B51" s="574"/>
      <c r="C51" s="112" t="s">
        <v>297</v>
      </c>
      <c r="D51" s="113"/>
      <c r="E51" s="114"/>
      <c r="F51" s="114"/>
      <c r="G51" s="114"/>
      <c r="H51" s="114"/>
      <c r="I51" s="127"/>
      <c r="J51" s="308"/>
      <c r="K51" s="17"/>
      <c r="L51" s="309"/>
      <c r="M51" s="310"/>
      <c r="N51" s="308"/>
      <c r="O51" s="311"/>
      <c r="P51" s="17"/>
      <c r="Q51" s="17"/>
      <c r="R51" s="17"/>
      <c r="S51" s="309"/>
    </row>
    <row r="52" spans="1:19" ht="26.25" thickBot="1" x14ac:dyDescent="0.25">
      <c r="A52" s="557"/>
      <c r="B52" s="575"/>
      <c r="C52" s="79" t="s">
        <v>209</v>
      </c>
      <c r="D52" s="130"/>
      <c r="E52" s="131"/>
      <c r="F52" s="131"/>
      <c r="G52" s="131"/>
      <c r="H52" s="131">
        <v>66.010439583396604</v>
      </c>
      <c r="I52" s="132"/>
      <c r="J52" s="341" t="s">
        <v>283</v>
      </c>
      <c r="K52" s="313">
        <v>660104395.83396602</v>
      </c>
      <c r="L52" s="336" t="s">
        <v>282</v>
      </c>
      <c r="M52" s="91"/>
      <c r="N52" s="343"/>
      <c r="O52" s="92"/>
      <c r="P52" s="89"/>
      <c r="Q52" s="89"/>
      <c r="R52" s="93"/>
      <c r="S52" s="90"/>
    </row>
  </sheetData>
  <mergeCells count="27">
    <mergeCell ref="A42:A52"/>
    <mergeCell ref="B42:B52"/>
    <mergeCell ref="N7:S7"/>
    <mergeCell ref="D7:I7"/>
    <mergeCell ref="J7:L7"/>
    <mergeCell ref="A9:A19"/>
    <mergeCell ref="B9:B19"/>
    <mergeCell ref="M7:M8"/>
    <mergeCell ref="A7:A8"/>
    <mergeCell ref="B7:B8"/>
    <mergeCell ref="C7:C8"/>
    <mergeCell ref="C9:C11"/>
    <mergeCell ref="C12:C14"/>
    <mergeCell ref="C15:C17"/>
    <mergeCell ref="C26:C28"/>
    <mergeCell ref="C31:C33"/>
    <mergeCell ref="A20:A30"/>
    <mergeCell ref="B20:B30"/>
    <mergeCell ref="A31:A41"/>
    <mergeCell ref="B31:B41"/>
    <mergeCell ref="C34:C36"/>
    <mergeCell ref="C37:C39"/>
    <mergeCell ref="C42:C44"/>
    <mergeCell ref="C45:C47"/>
    <mergeCell ref="C48:C50"/>
    <mergeCell ref="C20:C22"/>
    <mergeCell ref="C23:C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B09E8-DD55-427C-A131-EAC33694D094}">
  <dimension ref="A1:S153"/>
  <sheetViews>
    <sheetView zoomScale="85" zoomScaleNormal="85" workbookViewId="0">
      <pane xSplit="3" ySplit="9" topLeftCell="D112" activePane="bottomRight" state="frozen"/>
      <selection activeCell="D15" sqref="A15:XFD17"/>
      <selection pane="topRight" activeCell="D15" sqref="A15:XFD17"/>
      <selection pane="bottomLeft" activeCell="D15" sqref="A15:XFD17"/>
      <selection pane="bottomRight" activeCell="F120" sqref="F120:K131"/>
    </sheetView>
  </sheetViews>
  <sheetFormatPr baseColWidth="10" defaultColWidth="16" defaultRowHeight="12.75" x14ac:dyDescent="0.2"/>
  <cols>
    <col min="2" max="2" width="22" customWidth="1"/>
    <col min="3" max="3" width="20.28515625" bestFit="1" customWidth="1"/>
    <col min="11" max="11" width="16.42578125" bestFit="1" customWidth="1"/>
  </cols>
  <sheetData>
    <row r="1" spans="1:19" ht="16.5" thickBot="1" x14ac:dyDescent="0.25">
      <c r="A1" s="32" t="s">
        <v>15</v>
      </c>
      <c r="B1" s="55" t="s">
        <v>217</v>
      </c>
      <c r="C1" s="323"/>
      <c r="D1" s="323"/>
      <c r="E1" s="323"/>
      <c r="F1" s="323"/>
      <c r="G1" s="51"/>
      <c r="H1" s="217" t="s">
        <v>335</v>
      </c>
    </row>
    <row r="2" spans="1:19" x14ac:dyDescent="0.2">
      <c r="E2" s="46"/>
      <c r="F2" s="46"/>
      <c r="G2" s="51"/>
      <c r="H2" s="218" t="s">
        <v>557</v>
      </c>
    </row>
    <row r="3" spans="1:19" x14ac:dyDescent="0.2">
      <c r="A3" s="23" t="s">
        <v>16</v>
      </c>
      <c r="B3" s="23"/>
      <c r="C3" s="23"/>
      <c r="D3" s="23"/>
      <c r="E3" s="43"/>
      <c r="F3" s="43"/>
      <c r="G3" s="51"/>
      <c r="H3" s="219" t="s">
        <v>558</v>
      </c>
    </row>
    <row r="4" spans="1:19" x14ac:dyDescent="0.2">
      <c r="A4" s="20" t="s">
        <v>559</v>
      </c>
      <c r="B4" s="20"/>
      <c r="C4" s="20"/>
      <c r="D4" s="20"/>
      <c r="E4" s="44"/>
      <c r="F4" s="44"/>
      <c r="G4" s="51"/>
    </row>
    <row r="5" spans="1:19" x14ac:dyDescent="0.2">
      <c r="A5" s="20" t="s">
        <v>323</v>
      </c>
      <c r="B5" s="324"/>
      <c r="C5" s="324"/>
      <c r="D5" s="324"/>
      <c r="E5" s="325"/>
      <c r="F5" s="325"/>
      <c r="G5" s="51"/>
    </row>
    <row r="6" spans="1:19" x14ac:dyDescent="0.2">
      <c r="A6" s="20"/>
      <c r="B6" s="324"/>
      <c r="C6" s="324"/>
      <c r="D6" s="324"/>
      <c r="E6" s="325"/>
      <c r="F6" s="325"/>
      <c r="G6" s="51"/>
    </row>
    <row r="7" spans="1:19" ht="13.5" thickBot="1" x14ac:dyDescent="0.25">
      <c r="A7" s="59"/>
      <c r="B7" s="324"/>
      <c r="C7" s="324"/>
      <c r="D7" s="324"/>
      <c r="E7" s="325"/>
      <c r="F7" s="325"/>
      <c r="G7" s="51"/>
    </row>
    <row r="8" spans="1:19" x14ac:dyDescent="0.2">
      <c r="A8" s="576" t="s">
        <v>24</v>
      </c>
      <c r="B8" s="582" t="s">
        <v>25</v>
      </c>
      <c r="C8" s="584" t="s">
        <v>207</v>
      </c>
      <c r="D8" s="562" t="s">
        <v>564</v>
      </c>
      <c r="E8" s="563"/>
      <c r="F8" s="563"/>
      <c r="G8" s="563"/>
      <c r="H8" s="563"/>
      <c r="I8" s="564"/>
      <c r="J8" s="562" t="s">
        <v>212</v>
      </c>
      <c r="K8" s="563"/>
      <c r="L8" s="564"/>
      <c r="M8" s="565" t="s">
        <v>292</v>
      </c>
      <c r="N8" s="562" t="s">
        <v>17</v>
      </c>
      <c r="O8" s="563"/>
      <c r="P8" s="563"/>
      <c r="Q8" s="563"/>
      <c r="R8" s="563"/>
      <c r="S8" s="564"/>
    </row>
    <row r="9" spans="1:19" ht="13.5" thickBot="1" x14ac:dyDescent="0.25">
      <c r="A9" s="577"/>
      <c r="B9" s="583"/>
      <c r="C9" s="585"/>
      <c r="D9" s="75" t="s">
        <v>1</v>
      </c>
      <c r="E9" s="35" t="s">
        <v>0</v>
      </c>
      <c r="F9" s="37" t="s">
        <v>204</v>
      </c>
      <c r="G9" s="37" t="s">
        <v>231</v>
      </c>
      <c r="H9" s="35" t="s">
        <v>10</v>
      </c>
      <c r="I9" s="36" t="s">
        <v>11</v>
      </c>
      <c r="J9" s="75" t="s">
        <v>210</v>
      </c>
      <c r="K9" s="35" t="s">
        <v>211</v>
      </c>
      <c r="L9" s="36" t="s">
        <v>213</v>
      </c>
      <c r="M9" s="566"/>
      <c r="N9" s="75" t="s">
        <v>18</v>
      </c>
      <c r="O9" s="37" t="s">
        <v>19</v>
      </c>
      <c r="P9" s="35" t="s">
        <v>199</v>
      </c>
      <c r="Q9" s="35" t="s">
        <v>200</v>
      </c>
      <c r="R9" s="41" t="s">
        <v>201</v>
      </c>
      <c r="S9" s="36" t="s">
        <v>17</v>
      </c>
    </row>
    <row r="10" spans="1:19" ht="15.75" customHeight="1" thickTop="1" x14ac:dyDescent="0.2">
      <c r="A10" s="581" t="s">
        <v>234</v>
      </c>
      <c r="B10" s="580" t="s">
        <v>233</v>
      </c>
      <c r="C10" s="593" t="s">
        <v>208</v>
      </c>
      <c r="D10" s="56"/>
      <c r="E10" s="314"/>
      <c r="F10" s="314"/>
      <c r="G10" s="314"/>
      <c r="H10" s="314"/>
      <c r="I10" s="136"/>
      <c r="J10" s="137"/>
      <c r="K10" s="48"/>
      <c r="L10" s="49"/>
      <c r="M10" s="138"/>
      <c r="N10" s="137"/>
      <c r="O10" s="50"/>
      <c r="P10" s="48"/>
      <c r="Q10" s="48"/>
      <c r="R10" s="48"/>
      <c r="S10" s="49"/>
    </row>
    <row r="11" spans="1:19" ht="15.75" customHeight="1" x14ac:dyDescent="0.2">
      <c r="A11" s="556"/>
      <c r="B11" s="574"/>
      <c r="C11" s="561"/>
      <c r="D11" s="57"/>
      <c r="E11" s="315"/>
      <c r="F11" s="315"/>
      <c r="G11" s="315"/>
      <c r="H11" s="315"/>
      <c r="I11" s="124"/>
      <c r="J11" s="27"/>
      <c r="K11" s="25"/>
      <c r="L11" s="26"/>
      <c r="M11" s="261"/>
      <c r="N11" s="27"/>
      <c r="O11" s="24"/>
      <c r="P11" s="25"/>
      <c r="Q11" s="25"/>
      <c r="R11" s="25"/>
      <c r="S11" s="26"/>
    </row>
    <row r="12" spans="1:19" ht="15.75" customHeight="1" x14ac:dyDescent="0.2">
      <c r="A12" s="556"/>
      <c r="B12" s="574"/>
      <c r="C12" s="573"/>
      <c r="D12" s="102"/>
      <c r="E12" s="103"/>
      <c r="F12" s="103"/>
      <c r="G12" s="103"/>
      <c r="H12" s="103"/>
      <c r="I12" s="126"/>
      <c r="J12" s="104"/>
      <c r="K12" s="105"/>
      <c r="L12" s="106"/>
      <c r="M12" s="107"/>
      <c r="N12" s="104"/>
      <c r="O12" s="108"/>
      <c r="P12" s="105"/>
      <c r="Q12" s="105"/>
      <c r="R12" s="105"/>
      <c r="S12" s="106"/>
    </row>
    <row r="13" spans="1:19" ht="15.75" customHeight="1" x14ac:dyDescent="0.2">
      <c r="A13" s="556"/>
      <c r="B13" s="574"/>
      <c r="C13" s="560" t="s">
        <v>293</v>
      </c>
      <c r="D13" s="95"/>
      <c r="E13" s="96"/>
      <c r="F13" s="96"/>
      <c r="G13" s="96"/>
      <c r="H13" s="96"/>
      <c r="I13" s="125"/>
      <c r="J13" s="97"/>
      <c r="K13" s="98"/>
      <c r="L13" s="99"/>
      <c r="M13" s="100"/>
      <c r="N13" s="97"/>
      <c r="O13" s="101"/>
      <c r="P13" s="98"/>
      <c r="Q13" s="98"/>
      <c r="R13" s="98"/>
      <c r="S13" s="99"/>
    </row>
    <row r="14" spans="1:19" ht="15.75" customHeight="1" x14ac:dyDescent="0.2">
      <c r="A14" s="556"/>
      <c r="B14" s="574"/>
      <c r="C14" s="561"/>
      <c r="D14" s="57"/>
      <c r="E14" s="315"/>
      <c r="F14" s="315"/>
      <c r="G14" s="315"/>
      <c r="H14" s="315"/>
      <c r="I14" s="124"/>
      <c r="J14" s="27"/>
      <c r="K14" s="25"/>
      <c r="L14" s="26"/>
      <c r="M14" s="261"/>
      <c r="N14" s="27"/>
      <c r="O14" s="24"/>
      <c r="P14" s="25"/>
      <c r="Q14" s="25"/>
      <c r="R14" s="25"/>
      <c r="S14" s="26"/>
    </row>
    <row r="15" spans="1:19" ht="15.75" customHeight="1" x14ac:dyDescent="0.2">
      <c r="A15" s="556"/>
      <c r="B15" s="574"/>
      <c r="C15" s="573"/>
      <c r="D15" s="102"/>
      <c r="E15" s="103"/>
      <c r="F15" s="103"/>
      <c r="G15" s="103"/>
      <c r="H15" s="103"/>
      <c r="I15" s="126"/>
      <c r="J15" s="104"/>
      <c r="K15" s="105"/>
      <c r="L15" s="106"/>
      <c r="M15" s="107"/>
      <c r="N15" s="104"/>
      <c r="O15" s="108"/>
      <c r="P15" s="105"/>
      <c r="Q15" s="105"/>
      <c r="R15" s="105"/>
      <c r="S15" s="106"/>
    </row>
    <row r="16" spans="1:19" ht="15.75" customHeight="1" x14ac:dyDescent="0.2">
      <c r="A16" s="556"/>
      <c r="B16" s="574"/>
      <c r="C16" s="597" t="s">
        <v>294</v>
      </c>
      <c r="D16" s="57"/>
      <c r="E16" s="315"/>
      <c r="F16" s="315"/>
      <c r="G16" s="315"/>
      <c r="H16" s="315"/>
      <c r="I16" s="124"/>
      <c r="J16" s="27"/>
      <c r="K16" s="25"/>
      <c r="L16" s="26"/>
      <c r="M16" s="261"/>
      <c r="N16" s="27"/>
      <c r="O16" s="24"/>
      <c r="P16" s="25"/>
      <c r="Q16" s="25"/>
      <c r="R16" s="25"/>
      <c r="S16" s="26"/>
    </row>
    <row r="17" spans="1:19" ht="15.75" customHeight="1" x14ac:dyDescent="0.2">
      <c r="A17" s="556"/>
      <c r="B17" s="574"/>
      <c r="C17" s="578"/>
      <c r="D17" s="57"/>
      <c r="E17" s="315"/>
      <c r="F17" s="315"/>
      <c r="G17" s="315"/>
      <c r="H17" s="315"/>
      <c r="I17" s="124"/>
      <c r="J17" s="27"/>
      <c r="K17" s="25"/>
      <c r="L17" s="26"/>
      <c r="M17" s="261"/>
      <c r="N17" s="27"/>
      <c r="O17" s="24"/>
      <c r="P17" s="25"/>
      <c r="Q17" s="25"/>
      <c r="R17" s="25"/>
      <c r="S17" s="26"/>
    </row>
    <row r="18" spans="1:19" ht="15.75" customHeight="1" x14ac:dyDescent="0.2">
      <c r="A18" s="556"/>
      <c r="B18" s="574"/>
      <c r="C18" s="579"/>
      <c r="D18" s="57"/>
      <c r="E18" s="315"/>
      <c r="F18" s="315"/>
      <c r="G18" s="315"/>
      <c r="H18" s="315"/>
      <c r="I18" s="124"/>
      <c r="J18" s="27"/>
      <c r="K18" s="25"/>
      <c r="L18" s="26"/>
      <c r="M18" s="261"/>
      <c r="N18" s="27"/>
      <c r="O18" s="24"/>
      <c r="P18" s="25"/>
      <c r="Q18" s="25"/>
      <c r="R18" s="25"/>
      <c r="S18" s="26"/>
    </row>
    <row r="19" spans="1:19" ht="15.75" customHeight="1" x14ac:dyDescent="0.2">
      <c r="A19" s="556"/>
      <c r="B19" s="574"/>
      <c r="C19" s="112" t="s">
        <v>297</v>
      </c>
      <c r="D19" s="113"/>
      <c r="E19" s="114"/>
      <c r="F19" s="114"/>
      <c r="G19" s="114"/>
      <c r="H19" s="114"/>
      <c r="I19" s="127"/>
      <c r="J19" s="115"/>
      <c r="K19" s="116"/>
      <c r="L19" s="117"/>
      <c r="M19" s="118"/>
      <c r="N19" s="115"/>
      <c r="O19" s="119"/>
      <c r="P19" s="116"/>
      <c r="Q19" s="116"/>
      <c r="R19" s="116"/>
      <c r="S19" s="117"/>
    </row>
    <row r="20" spans="1:19" ht="16.5" customHeight="1" thickBot="1" x14ac:dyDescent="0.25">
      <c r="A20" s="557"/>
      <c r="B20" s="575"/>
      <c r="C20" s="79" t="s">
        <v>209</v>
      </c>
      <c r="D20" s="220">
        <v>563.53680000000008</v>
      </c>
      <c r="E20" s="220">
        <v>54.316800000000008</v>
      </c>
      <c r="F20" s="220">
        <v>4.7527200000000001</v>
      </c>
      <c r="G20" s="220">
        <v>4.7527200000000001</v>
      </c>
      <c r="H20" s="220">
        <v>33.948</v>
      </c>
      <c r="I20" s="221" t="s">
        <v>324</v>
      </c>
      <c r="J20" s="222" t="s">
        <v>635</v>
      </c>
      <c r="K20" s="223">
        <v>67896</v>
      </c>
      <c r="L20" s="64"/>
      <c r="M20" s="74"/>
      <c r="N20" s="28"/>
      <c r="O20" s="31"/>
      <c r="P20" s="29"/>
      <c r="Q20" s="29"/>
      <c r="R20" s="29"/>
      <c r="S20" s="30"/>
    </row>
    <row r="21" spans="1:19" ht="12.75" customHeight="1" x14ac:dyDescent="0.2">
      <c r="A21" s="595" t="s">
        <v>235</v>
      </c>
      <c r="B21" s="596" t="s">
        <v>236</v>
      </c>
      <c r="C21" s="594" t="s">
        <v>208</v>
      </c>
      <c r="D21" s="47"/>
      <c r="E21" s="315"/>
      <c r="F21" s="315"/>
      <c r="G21" s="315"/>
      <c r="H21" s="315"/>
      <c r="I21" s="124"/>
      <c r="J21" s="316"/>
      <c r="K21" s="60"/>
      <c r="L21" s="62"/>
      <c r="M21" s="326"/>
      <c r="N21" s="316"/>
      <c r="O21" s="320"/>
      <c r="P21" s="60"/>
      <c r="Q21" s="60"/>
      <c r="R21" s="61"/>
      <c r="S21" s="62"/>
    </row>
    <row r="22" spans="1:19" x14ac:dyDescent="0.2">
      <c r="A22" s="556"/>
      <c r="B22" s="574"/>
      <c r="C22" s="561"/>
      <c r="D22" s="57"/>
      <c r="E22" s="315"/>
      <c r="F22" s="315"/>
      <c r="G22" s="315"/>
      <c r="H22" s="315"/>
      <c r="I22" s="124"/>
      <c r="J22" s="27"/>
      <c r="K22" s="25"/>
      <c r="L22" s="26"/>
      <c r="M22" s="261"/>
      <c r="N22" s="27"/>
      <c r="O22" s="24"/>
      <c r="P22" s="25"/>
      <c r="Q22" s="25"/>
      <c r="R22" s="25"/>
      <c r="S22" s="26"/>
    </row>
    <row r="23" spans="1:19" x14ac:dyDescent="0.2">
      <c r="A23" s="556"/>
      <c r="B23" s="574"/>
      <c r="C23" s="573"/>
      <c r="D23" s="102"/>
      <c r="E23" s="103"/>
      <c r="F23" s="103"/>
      <c r="G23" s="103"/>
      <c r="H23" s="103"/>
      <c r="I23" s="126"/>
      <c r="J23" s="104"/>
      <c r="K23" s="105"/>
      <c r="L23" s="106"/>
      <c r="M23" s="107"/>
      <c r="N23" s="104"/>
      <c r="O23" s="108"/>
      <c r="P23" s="105"/>
      <c r="Q23" s="105"/>
      <c r="R23" s="105"/>
      <c r="S23" s="106"/>
    </row>
    <row r="24" spans="1:19" x14ac:dyDescent="0.2">
      <c r="A24" s="556"/>
      <c r="B24" s="574"/>
      <c r="C24" s="560" t="s">
        <v>293</v>
      </c>
      <c r="D24" s="95"/>
      <c r="E24" s="96"/>
      <c r="F24" s="96"/>
      <c r="G24" s="96"/>
      <c r="H24" s="96"/>
      <c r="I24" s="125"/>
      <c r="J24" s="97"/>
      <c r="K24" s="98"/>
      <c r="L24" s="99"/>
      <c r="M24" s="100"/>
      <c r="N24" s="97"/>
      <c r="O24" s="101"/>
      <c r="P24" s="98"/>
      <c r="Q24" s="98"/>
      <c r="R24" s="98"/>
      <c r="S24" s="99"/>
    </row>
    <row r="25" spans="1:19" x14ac:dyDescent="0.2">
      <c r="A25" s="556"/>
      <c r="B25" s="574"/>
      <c r="C25" s="561"/>
      <c r="D25" s="57"/>
      <c r="E25" s="315"/>
      <c r="F25" s="315"/>
      <c r="G25" s="315"/>
      <c r="H25" s="315"/>
      <c r="I25" s="124"/>
      <c r="J25" s="27"/>
      <c r="K25" s="25"/>
      <c r="L25" s="26"/>
      <c r="M25" s="261"/>
      <c r="N25" s="27"/>
      <c r="O25" s="24"/>
      <c r="P25" s="25"/>
      <c r="Q25" s="25"/>
      <c r="R25" s="25"/>
      <c r="S25" s="26"/>
    </row>
    <row r="26" spans="1:19" x14ac:dyDescent="0.2">
      <c r="A26" s="556"/>
      <c r="B26" s="574"/>
      <c r="C26" s="573"/>
      <c r="D26" s="102"/>
      <c r="E26" s="103"/>
      <c r="F26" s="103"/>
      <c r="G26" s="103"/>
      <c r="H26" s="103"/>
      <c r="I26" s="126"/>
      <c r="J26" s="104"/>
      <c r="K26" s="105"/>
      <c r="L26" s="106"/>
      <c r="M26" s="107"/>
      <c r="N26" s="104"/>
      <c r="O26" s="108"/>
      <c r="P26" s="105"/>
      <c r="Q26" s="105"/>
      <c r="R26" s="105"/>
      <c r="S26" s="106"/>
    </row>
    <row r="27" spans="1:19" x14ac:dyDescent="0.2">
      <c r="A27" s="556"/>
      <c r="B27" s="574"/>
      <c r="C27" s="597" t="s">
        <v>294</v>
      </c>
      <c r="D27" s="57"/>
      <c r="E27" s="315"/>
      <c r="F27" s="315"/>
      <c r="G27" s="315"/>
      <c r="H27" s="315"/>
      <c r="I27" s="124"/>
      <c r="J27" s="27"/>
      <c r="K27" s="25"/>
      <c r="L27" s="26"/>
      <c r="M27" s="261"/>
      <c r="N27" s="27"/>
      <c r="O27" s="24"/>
      <c r="P27" s="25"/>
      <c r="Q27" s="25"/>
      <c r="R27" s="25"/>
      <c r="S27" s="26"/>
    </row>
    <row r="28" spans="1:19" x14ac:dyDescent="0.2">
      <c r="A28" s="556"/>
      <c r="B28" s="574"/>
      <c r="C28" s="578"/>
      <c r="D28" s="57"/>
      <c r="E28" s="315"/>
      <c r="F28" s="315"/>
      <c r="G28" s="315"/>
      <c r="H28" s="315"/>
      <c r="I28" s="124"/>
      <c r="J28" s="27"/>
      <c r="K28" s="25"/>
      <c r="L28" s="26"/>
      <c r="M28" s="261"/>
      <c r="N28" s="27"/>
      <c r="O28" s="24"/>
      <c r="P28" s="25"/>
      <c r="Q28" s="25"/>
      <c r="R28" s="25"/>
      <c r="S28" s="26"/>
    </row>
    <row r="29" spans="1:19" x14ac:dyDescent="0.2">
      <c r="A29" s="556"/>
      <c r="B29" s="574"/>
      <c r="C29" s="579"/>
      <c r="D29" s="57"/>
      <c r="E29" s="315"/>
      <c r="F29" s="315"/>
      <c r="G29" s="315"/>
      <c r="H29" s="315"/>
      <c r="I29" s="124"/>
      <c r="J29" s="27"/>
      <c r="K29" s="25"/>
      <c r="L29" s="26"/>
      <c r="M29" s="261"/>
      <c r="N29" s="27"/>
      <c r="O29" s="24"/>
      <c r="P29" s="25"/>
      <c r="Q29" s="25"/>
      <c r="R29" s="25"/>
      <c r="S29" s="26"/>
    </row>
    <row r="30" spans="1:19" x14ac:dyDescent="0.2">
      <c r="A30" s="556"/>
      <c r="B30" s="574"/>
      <c r="C30" s="112" t="s">
        <v>297</v>
      </c>
      <c r="D30" s="113"/>
      <c r="E30" s="114"/>
      <c r="F30" s="114"/>
      <c r="G30" s="114"/>
      <c r="H30" s="114"/>
      <c r="I30" s="127"/>
      <c r="J30" s="115"/>
      <c r="K30" s="116"/>
      <c r="L30" s="117"/>
      <c r="M30" s="118"/>
      <c r="N30" s="115"/>
      <c r="O30" s="119"/>
      <c r="P30" s="116"/>
      <c r="Q30" s="116"/>
      <c r="R30" s="116"/>
      <c r="S30" s="117"/>
    </row>
    <row r="31" spans="1:19" ht="13.5" thickBot="1" x14ac:dyDescent="0.25">
      <c r="A31" s="557"/>
      <c r="B31" s="575"/>
      <c r="C31" s="79" t="s">
        <v>209</v>
      </c>
      <c r="D31" s="220">
        <v>0.66400000000000003</v>
      </c>
      <c r="E31" s="220">
        <v>6.4000000000000001E-2</v>
      </c>
      <c r="F31" s="220">
        <v>5.6000000000000008E-3</v>
      </c>
      <c r="G31" s="220">
        <v>5.6000000000000008E-3</v>
      </c>
      <c r="H31" s="451">
        <v>0.04</v>
      </c>
      <c r="I31" s="221" t="s">
        <v>324</v>
      </c>
      <c r="J31" s="222" t="s">
        <v>635</v>
      </c>
      <c r="K31" s="224">
        <v>80</v>
      </c>
      <c r="L31" s="64"/>
      <c r="M31" s="303"/>
      <c r="N31" s="317"/>
      <c r="O31" s="321"/>
      <c r="P31" s="302"/>
      <c r="Q31" s="302"/>
      <c r="R31" s="63"/>
      <c r="S31" s="64"/>
    </row>
    <row r="32" spans="1:19" ht="12.75" customHeight="1" x14ac:dyDescent="0.2">
      <c r="A32" s="595" t="s">
        <v>237</v>
      </c>
      <c r="B32" s="596" t="s">
        <v>238</v>
      </c>
      <c r="C32" s="594" t="s">
        <v>208</v>
      </c>
      <c r="D32" s="47"/>
      <c r="E32" s="315"/>
      <c r="F32" s="315"/>
      <c r="G32" s="315"/>
      <c r="H32" s="315"/>
      <c r="I32" s="124"/>
      <c r="J32" s="316"/>
      <c r="K32" s="60"/>
      <c r="L32" s="62"/>
      <c r="M32" s="326"/>
      <c r="N32" s="316"/>
      <c r="O32" s="320"/>
      <c r="P32" s="60"/>
      <c r="Q32" s="60"/>
      <c r="R32" s="61"/>
      <c r="S32" s="62"/>
    </row>
    <row r="33" spans="1:19" ht="12.6" customHeight="1" x14ac:dyDescent="0.2">
      <c r="A33" s="556"/>
      <c r="B33" s="574"/>
      <c r="C33" s="561"/>
      <c r="D33" s="57"/>
      <c r="E33" s="315"/>
      <c r="F33" s="315"/>
      <c r="G33" s="315"/>
      <c r="H33" s="315"/>
      <c r="I33" s="124"/>
      <c r="J33" s="27"/>
      <c r="K33" s="25"/>
      <c r="L33" s="26"/>
      <c r="M33" s="261"/>
      <c r="N33" s="27"/>
      <c r="O33" s="24"/>
      <c r="P33" s="25"/>
      <c r="Q33" s="25"/>
      <c r="R33" s="25"/>
      <c r="S33" s="26"/>
    </row>
    <row r="34" spans="1:19" ht="12.6" customHeight="1" x14ac:dyDescent="0.2">
      <c r="A34" s="556"/>
      <c r="B34" s="574"/>
      <c r="C34" s="573"/>
      <c r="D34" s="102"/>
      <c r="E34" s="103"/>
      <c r="F34" s="103"/>
      <c r="G34" s="103"/>
      <c r="H34" s="103"/>
      <c r="I34" s="126"/>
      <c r="J34" s="104"/>
      <c r="K34" s="105"/>
      <c r="L34" s="106"/>
      <c r="M34" s="107"/>
      <c r="N34" s="104"/>
      <c r="O34" s="108"/>
      <c r="P34" s="105"/>
      <c r="Q34" s="105"/>
      <c r="R34" s="105"/>
      <c r="S34" s="106"/>
    </row>
    <row r="35" spans="1:19" ht="12.6" customHeight="1" x14ac:dyDescent="0.2">
      <c r="A35" s="556"/>
      <c r="B35" s="574"/>
      <c r="C35" s="560" t="s">
        <v>293</v>
      </c>
      <c r="D35" s="95"/>
      <c r="E35" s="96"/>
      <c r="F35" s="96"/>
      <c r="G35" s="96"/>
      <c r="H35" s="96"/>
      <c r="I35" s="125"/>
      <c r="J35" s="97"/>
      <c r="K35" s="98"/>
      <c r="L35" s="99"/>
      <c r="M35" s="100"/>
      <c r="N35" s="97"/>
      <c r="O35" s="101"/>
      <c r="P35" s="98"/>
      <c r="Q35" s="98"/>
      <c r="R35" s="98"/>
      <c r="S35" s="99"/>
    </row>
    <row r="36" spans="1:19" ht="12.6" customHeight="1" x14ac:dyDescent="0.2">
      <c r="A36" s="556"/>
      <c r="B36" s="574"/>
      <c r="C36" s="561"/>
      <c r="D36" s="57"/>
      <c r="E36" s="315"/>
      <c r="F36" s="315"/>
      <c r="G36" s="315"/>
      <c r="H36" s="315"/>
      <c r="I36" s="124"/>
      <c r="J36" s="27"/>
      <c r="K36" s="25"/>
      <c r="L36" s="26"/>
      <c r="M36" s="261"/>
      <c r="N36" s="27"/>
      <c r="O36" s="24"/>
      <c r="P36" s="25"/>
      <c r="Q36" s="25"/>
      <c r="R36" s="25"/>
      <c r="S36" s="26"/>
    </row>
    <row r="37" spans="1:19" ht="12.6" customHeight="1" x14ac:dyDescent="0.2">
      <c r="A37" s="556"/>
      <c r="B37" s="574"/>
      <c r="C37" s="573"/>
      <c r="D37" s="102"/>
      <c r="E37" s="103"/>
      <c r="F37" s="103"/>
      <c r="G37" s="103"/>
      <c r="H37" s="103"/>
      <c r="I37" s="126"/>
      <c r="J37" s="104"/>
      <c r="K37" s="105"/>
      <c r="L37" s="106"/>
      <c r="M37" s="107"/>
      <c r="N37" s="104"/>
      <c r="O37" s="108"/>
      <c r="P37" s="105"/>
      <c r="Q37" s="105"/>
      <c r="R37" s="105"/>
      <c r="S37" s="106"/>
    </row>
    <row r="38" spans="1:19" ht="12.6" customHeight="1" x14ac:dyDescent="0.2">
      <c r="A38" s="556"/>
      <c r="B38" s="574"/>
      <c r="C38" s="597" t="s">
        <v>294</v>
      </c>
      <c r="D38" s="57"/>
      <c r="E38" s="315"/>
      <c r="F38" s="315"/>
      <c r="G38" s="315"/>
      <c r="H38" s="315"/>
      <c r="I38" s="124"/>
      <c r="J38" s="27"/>
      <c r="K38" s="25"/>
      <c r="L38" s="26"/>
      <c r="M38" s="261"/>
      <c r="N38" s="27"/>
      <c r="O38" s="24"/>
      <c r="P38" s="25"/>
      <c r="Q38" s="25"/>
      <c r="R38" s="25"/>
      <c r="S38" s="26"/>
    </row>
    <row r="39" spans="1:19" ht="12.6" customHeight="1" x14ac:dyDescent="0.2">
      <c r="A39" s="556"/>
      <c r="B39" s="574"/>
      <c r="C39" s="578"/>
      <c r="D39" s="57"/>
      <c r="E39" s="315"/>
      <c r="F39" s="315"/>
      <c r="G39" s="315"/>
      <c r="H39" s="315"/>
      <c r="I39" s="124"/>
      <c r="J39" s="27"/>
      <c r="K39" s="25"/>
      <c r="L39" s="26"/>
      <c r="M39" s="261"/>
      <c r="N39" s="27"/>
      <c r="O39" s="24"/>
      <c r="P39" s="25"/>
      <c r="Q39" s="25"/>
      <c r="R39" s="25"/>
      <c r="S39" s="26"/>
    </row>
    <row r="40" spans="1:19" ht="12.6" customHeight="1" x14ac:dyDescent="0.2">
      <c r="A40" s="556"/>
      <c r="B40" s="574"/>
      <c r="C40" s="579"/>
      <c r="D40" s="57"/>
      <c r="E40" s="315"/>
      <c r="F40" s="315"/>
      <c r="G40" s="315"/>
      <c r="H40" s="315"/>
      <c r="I40" s="124"/>
      <c r="J40" s="27"/>
      <c r="K40" s="25"/>
      <c r="L40" s="26"/>
      <c r="M40" s="261"/>
      <c r="N40" s="27"/>
      <c r="O40" s="24"/>
      <c r="P40" s="25"/>
      <c r="Q40" s="25"/>
      <c r="R40" s="25"/>
      <c r="S40" s="26"/>
    </row>
    <row r="41" spans="1:19" ht="12.6" customHeight="1" x14ac:dyDescent="0.2">
      <c r="A41" s="556"/>
      <c r="B41" s="574"/>
      <c r="C41" s="112" t="s">
        <v>297</v>
      </c>
      <c r="D41" s="113"/>
      <c r="E41" s="114"/>
      <c r="F41" s="114"/>
      <c r="G41" s="114"/>
      <c r="H41" s="114"/>
      <c r="I41" s="127"/>
      <c r="J41" s="115"/>
      <c r="K41" s="116"/>
      <c r="L41" s="117"/>
      <c r="M41" s="118"/>
      <c r="N41" s="115"/>
      <c r="O41" s="119"/>
      <c r="P41" s="116"/>
      <c r="Q41" s="116"/>
      <c r="R41" s="116"/>
      <c r="S41" s="117"/>
    </row>
    <row r="42" spans="1:19" ht="12.95" customHeight="1" x14ac:dyDescent="0.2">
      <c r="A42" s="556"/>
      <c r="B42" s="574"/>
      <c r="C42" s="319" t="s">
        <v>336</v>
      </c>
      <c r="D42" s="327">
        <v>3215.5754565664624</v>
      </c>
      <c r="E42" s="328">
        <v>12.685244343912457</v>
      </c>
      <c r="F42" s="328">
        <v>253.88193062010157</v>
      </c>
      <c r="G42" s="328">
        <v>152.36043187962329</v>
      </c>
      <c r="H42" s="328">
        <v>2034.6352489202775</v>
      </c>
      <c r="I42" s="329">
        <v>79.080128445917111</v>
      </c>
      <c r="J42" s="452" t="s">
        <v>337</v>
      </c>
      <c r="K42" s="453">
        <v>9977642625.5123634</v>
      </c>
      <c r="L42" s="62"/>
      <c r="M42" s="261"/>
      <c r="N42" s="27"/>
      <c r="O42" s="24"/>
      <c r="P42" s="25"/>
      <c r="Q42" s="25"/>
      <c r="R42" s="25"/>
      <c r="S42" s="26"/>
    </row>
    <row r="43" spans="1:19" x14ac:dyDescent="0.2">
      <c r="A43" s="556"/>
      <c r="B43" s="574"/>
      <c r="C43" s="164" t="s">
        <v>338</v>
      </c>
      <c r="D43" s="327">
        <v>1476.727430775803</v>
      </c>
      <c r="E43" s="328">
        <v>6.0352821873741256</v>
      </c>
      <c r="F43" s="328">
        <v>142.69688564798466</v>
      </c>
      <c r="G43" s="328">
        <v>83.280328838256509</v>
      </c>
      <c r="H43" s="328">
        <v>220.62848388112147</v>
      </c>
      <c r="I43" s="329">
        <v>60.194923246076748</v>
      </c>
      <c r="J43" s="452" t="s">
        <v>337</v>
      </c>
      <c r="K43" s="453">
        <v>7368029736.7657766</v>
      </c>
      <c r="L43" s="62"/>
      <c r="M43" s="261"/>
      <c r="N43" s="27"/>
      <c r="O43" s="24"/>
      <c r="P43" s="25"/>
      <c r="Q43" s="25"/>
      <c r="R43" s="25"/>
      <c r="S43" s="26"/>
    </row>
    <row r="44" spans="1:19" ht="13.5" thickBot="1" x14ac:dyDescent="0.25">
      <c r="A44" s="557"/>
      <c r="B44" s="575"/>
      <c r="C44" s="79" t="s">
        <v>339</v>
      </c>
      <c r="D44" s="330">
        <v>1542.4148053901026</v>
      </c>
      <c r="E44" s="331">
        <v>6.2857117967878162</v>
      </c>
      <c r="F44" s="331">
        <v>66.952129236719756</v>
      </c>
      <c r="G44" s="331">
        <v>47.622969939843372</v>
      </c>
      <c r="H44" s="331">
        <v>197.04437009549596</v>
      </c>
      <c r="I44" s="332">
        <v>105.99404073546798</v>
      </c>
      <c r="J44" s="454" t="s">
        <v>337</v>
      </c>
      <c r="K44" s="455">
        <v>7309940272.2187424</v>
      </c>
      <c r="L44" s="64"/>
      <c r="M44" s="303"/>
      <c r="N44" s="317"/>
      <c r="O44" s="321"/>
      <c r="P44" s="302"/>
      <c r="Q44" s="302"/>
      <c r="R44" s="63"/>
      <c r="S44" s="64"/>
    </row>
    <row r="45" spans="1:19" ht="12.75" customHeight="1" x14ac:dyDescent="0.2">
      <c r="A45" s="595" t="s">
        <v>239</v>
      </c>
      <c r="B45" s="596" t="s">
        <v>240</v>
      </c>
      <c r="C45" s="594" t="s">
        <v>208</v>
      </c>
      <c r="D45" s="456"/>
      <c r="E45" s="457"/>
      <c r="F45" s="457"/>
      <c r="G45" s="457"/>
      <c r="H45" s="457"/>
      <c r="I45" s="458"/>
      <c r="J45" s="459"/>
      <c r="K45" s="460"/>
      <c r="L45" s="62"/>
      <c r="M45" s="326"/>
      <c r="N45" s="316"/>
      <c r="O45" s="320"/>
      <c r="P45" s="60"/>
      <c r="Q45" s="60"/>
      <c r="R45" s="61"/>
      <c r="S45" s="62"/>
    </row>
    <row r="46" spans="1:19" ht="12.6" customHeight="1" x14ac:dyDescent="0.2">
      <c r="A46" s="556"/>
      <c r="B46" s="574"/>
      <c r="C46" s="561"/>
      <c r="D46" s="461"/>
      <c r="E46" s="457"/>
      <c r="F46" s="457"/>
      <c r="G46" s="457"/>
      <c r="H46" s="457"/>
      <c r="I46" s="458"/>
      <c r="J46" s="459"/>
      <c r="K46" s="460"/>
      <c r="L46" s="26"/>
      <c r="M46" s="261"/>
      <c r="N46" s="27"/>
      <c r="O46" s="24"/>
      <c r="P46" s="25"/>
      <c r="Q46" s="25"/>
      <c r="R46" s="25"/>
      <c r="S46" s="26"/>
    </row>
    <row r="47" spans="1:19" ht="12.6" customHeight="1" x14ac:dyDescent="0.2">
      <c r="A47" s="556"/>
      <c r="B47" s="574"/>
      <c r="C47" s="573"/>
      <c r="D47" s="462"/>
      <c r="E47" s="335"/>
      <c r="F47" s="335"/>
      <c r="G47" s="335"/>
      <c r="H47" s="335"/>
      <c r="I47" s="463"/>
      <c r="J47" s="464"/>
      <c r="K47" s="465"/>
      <c r="L47" s="106"/>
      <c r="M47" s="107"/>
      <c r="N47" s="104"/>
      <c r="O47" s="108"/>
      <c r="P47" s="105"/>
      <c r="Q47" s="105"/>
      <c r="R47" s="105"/>
      <c r="S47" s="106"/>
    </row>
    <row r="48" spans="1:19" ht="12.6" customHeight="1" x14ac:dyDescent="0.2">
      <c r="A48" s="556"/>
      <c r="B48" s="574"/>
      <c r="C48" s="560" t="s">
        <v>293</v>
      </c>
      <c r="D48" s="466"/>
      <c r="E48" s="467"/>
      <c r="F48" s="467"/>
      <c r="G48" s="467"/>
      <c r="H48" s="467"/>
      <c r="I48" s="468"/>
      <c r="J48" s="469"/>
      <c r="K48" s="470"/>
      <c r="L48" s="99"/>
      <c r="M48" s="100"/>
      <c r="N48" s="97"/>
      <c r="O48" s="101"/>
      <c r="P48" s="98"/>
      <c r="Q48" s="98"/>
      <c r="R48" s="98"/>
      <c r="S48" s="99"/>
    </row>
    <row r="49" spans="1:19" ht="12.6" customHeight="1" x14ac:dyDescent="0.2">
      <c r="A49" s="556"/>
      <c r="B49" s="574"/>
      <c r="C49" s="561"/>
      <c r="D49" s="461"/>
      <c r="E49" s="457"/>
      <c r="F49" s="457"/>
      <c r="G49" s="457"/>
      <c r="H49" s="457"/>
      <c r="I49" s="458"/>
      <c r="J49" s="459"/>
      <c r="K49" s="460"/>
      <c r="L49" s="26"/>
      <c r="M49" s="261"/>
      <c r="N49" s="27"/>
      <c r="O49" s="24"/>
      <c r="P49" s="25"/>
      <c r="Q49" s="25"/>
      <c r="R49" s="25"/>
      <c r="S49" s="26"/>
    </row>
    <row r="50" spans="1:19" ht="12.6" customHeight="1" x14ac:dyDescent="0.2">
      <c r="A50" s="556"/>
      <c r="B50" s="574"/>
      <c r="C50" s="573"/>
      <c r="D50" s="462"/>
      <c r="E50" s="335"/>
      <c r="F50" s="335"/>
      <c r="G50" s="335"/>
      <c r="H50" s="335"/>
      <c r="I50" s="463"/>
      <c r="J50" s="464"/>
      <c r="K50" s="465"/>
      <c r="L50" s="106"/>
      <c r="M50" s="107"/>
      <c r="N50" s="104"/>
      <c r="O50" s="108"/>
      <c r="P50" s="105"/>
      <c r="Q50" s="105"/>
      <c r="R50" s="105"/>
      <c r="S50" s="106"/>
    </row>
    <row r="51" spans="1:19" ht="12.6" customHeight="1" x14ac:dyDescent="0.2">
      <c r="A51" s="556"/>
      <c r="B51" s="574"/>
      <c r="C51" s="597" t="s">
        <v>294</v>
      </c>
      <c r="D51" s="461"/>
      <c r="E51" s="457"/>
      <c r="F51" s="457"/>
      <c r="G51" s="457"/>
      <c r="H51" s="457"/>
      <c r="I51" s="458"/>
      <c r="J51" s="459"/>
      <c r="K51" s="460"/>
      <c r="L51" s="26"/>
      <c r="M51" s="261"/>
      <c r="N51" s="27"/>
      <c r="O51" s="24"/>
      <c r="P51" s="25"/>
      <c r="Q51" s="25"/>
      <c r="R51" s="25"/>
      <c r="S51" s="26"/>
    </row>
    <row r="52" spans="1:19" ht="12.6" customHeight="1" x14ac:dyDescent="0.2">
      <c r="A52" s="556"/>
      <c r="B52" s="574"/>
      <c r="C52" s="578"/>
      <c r="D52" s="461"/>
      <c r="E52" s="457"/>
      <c r="F52" s="457"/>
      <c r="G52" s="457"/>
      <c r="H52" s="457"/>
      <c r="I52" s="458"/>
      <c r="J52" s="459"/>
      <c r="K52" s="460"/>
      <c r="L52" s="26"/>
      <c r="M52" s="261"/>
      <c r="N52" s="27"/>
      <c r="O52" s="24"/>
      <c r="P52" s="25"/>
      <c r="Q52" s="25"/>
      <c r="R52" s="25"/>
      <c r="S52" s="26"/>
    </row>
    <row r="53" spans="1:19" ht="12.6" customHeight="1" x14ac:dyDescent="0.2">
      <c r="A53" s="556"/>
      <c r="B53" s="574"/>
      <c r="C53" s="579"/>
      <c r="D53" s="461"/>
      <c r="E53" s="457"/>
      <c r="F53" s="457"/>
      <c r="G53" s="457"/>
      <c r="H53" s="457"/>
      <c r="I53" s="458"/>
      <c r="J53" s="459"/>
      <c r="K53" s="460"/>
      <c r="L53" s="26"/>
      <c r="M53" s="261"/>
      <c r="N53" s="27"/>
      <c r="O53" s="24"/>
      <c r="P53" s="25"/>
      <c r="Q53" s="25"/>
      <c r="R53" s="25"/>
      <c r="S53" s="26"/>
    </row>
    <row r="54" spans="1:19" ht="12.6" customHeight="1" x14ac:dyDescent="0.2">
      <c r="A54" s="556"/>
      <c r="B54" s="574"/>
      <c r="C54" s="112" t="s">
        <v>297</v>
      </c>
      <c r="D54" s="471"/>
      <c r="E54" s="472"/>
      <c r="F54" s="472"/>
      <c r="G54" s="472"/>
      <c r="H54" s="472"/>
      <c r="I54" s="473"/>
      <c r="J54" s="474"/>
      <c r="K54" s="475"/>
      <c r="L54" s="117"/>
      <c r="M54" s="118"/>
      <c r="N54" s="115"/>
      <c r="O54" s="119"/>
      <c r="P54" s="116"/>
      <c r="Q54" s="116"/>
      <c r="R54" s="116"/>
      <c r="S54" s="117"/>
    </row>
    <row r="55" spans="1:19" ht="12.95" customHeight="1" x14ac:dyDescent="0.2">
      <c r="A55" s="556"/>
      <c r="B55" s="574"/>
      <c r="C55" s="319" t="s">
        <v>336</v>
      </c>
      <c r="D55" s="327">
        <v>1158.4973093880358</v>
      </c>
      <c r="E55" s="328">
        <v>3.0889807731812473</v>
      </c>
      <c r="F55" s="328">
        <v>124.94528342180888</v>
      </c>
      <c r="G55" s="328">
        <v>91.766234734292382</v>
      </c>
      <c r="H55" s="328">
        <v>118.41483051405251</v>
      </c>
      <c r="I55" s="329">
        <v>4.3769626917611992</v>
      </c>
      <c r="J55" s="452" t="s">
        <v>337</v>
      </c>
      <c r="K55" s="453">
        <v>2327951797.3673</v>
      </c>
      <c r="L55" s="62"/>
      <c r="M55" s="261"/>
      <c r="N55" s="27"/>
      <c r="O55" s="24"/>
      <c r="P55" s="25"/>
      <c r="Q55" s="25"/>
      <c r="R55" s="25"/>
      <c r="S55" s="26"/>
    </row>
    <row r="56" spans="1:19" x14ac:dyDescent="0.2">
      <c r="A56" s="556"/>
      <c r="B56" s="574"/>
      <c r="C56" s="164" t="s">
        <v>338</v>
      </c>
      <c r="D56" s="327">
        <v>173.12548666725101</v>
      </c>
      <c r="E56" s="328">
        <v>0.49646756823070604</v>
      </c>
      <c r="F56" s="328">
        <v>10.373073520501901</v>
      </c>
      <c r="G56" s="328">
        <v>6.0281695318094286</v>
      </c>
      <c r="H56" s="328">
        <v>0.54860468391680672</v>
      </c>
      <c r="I56" s="329">
        <v>0.82104876482479938</v>
      </c>
      <c r="J56" s="452" t="s">
        <v>337</v>
      </c>
      <c r="K56" s="453">
        <v>436490962.0063687</v>
      </c>
      <c r="L56" s="62"/>
      <c r="M56" s="261"/>
      <c r="N56" s="27"/>
      <c r="O56" s="24"/>
      <c r="P56" s="25"/>
      <c r="Q56" s="25"/>
      <c r="R56" s="25"/>
      <c r="S56" s="26"/>
    </row>
    <row r="57" spans="1:19" ht="13.5" thickBot="1" x14ac:dyDescent="0.25">
      <c r="A57" s="557"/>
      <c r="B57" s="575"/>
      <c r="C57" s="79" t="s">
        <v>339</v>
      </c>
      <c r="D57" s="330">
        <v>65.669500102008641</v>
      </c>
      <c r="E57" s="331">
        <v>0.17794499137679975</v>
      </c>
      <c r="F57" s="331">
        <v>2.0369782717520133</v>
      </c>
      <c r="G57" s="331">
        <v>1.3846268501586647</v>
      </c>
      <c r="H57" s="331">
        <v>0.18882673328210273</v>
      </c>
      <c r="I57" s="332">
        <v>0.27563067684719966</v>
      </c>
      <c r="J57" s="454" t="s">
        <v>337</v>
      </c>
      <c r="K57" s="455">
        <v>145496987.33545625</v>
      </c>
      <c r="L57" s="64"/>
      <c r="M57" s="303"/>
      <c r="N57" s="317"/>
      <c r="O57" s="321"/>
      <c r="P57" s="302"/>
      <c r="Q57" s="302"/>
      <c r="R57" s="63"/>
      <c r="S57" s="64"/>
    </row>
    <row r="58" spans="1:19" ht="12.75" customHeight="1" x14ac:dyDescent="0.2">
      <c r="A58" s="595" t="s">
        <v>241</v>
      </c>
      <c r="B58" s="596" t="s">
        <v>340</v>
      </c>
      <c r="C58" s="594" t="s">
        <v>208</v>
      </c>
      <c r="D58" s="47"/>
      <c r="E58" s="315"/>
      <c r="F58" s="315"/>
      <c r="G58" s="315"/>
      <c r="H58" s="315"/>
      <c r="I58" s="124"/>
      <c r="J58" s="316"/>
      <c r="K58" s="60"/>
      <c r="L58" s="62"/>
      <c r="M58" s="326"/>
      <c r="N58" s="316"/>
      <c r="O58" s="320"/>
      <c r="P58" s="60"/>
      <c r="Q58" s="60"/>
      <c r="R58" s="61"/>
      <c r="S58" s="62"/>
    </row>
    <row r="59" spans="1:19" ht="12.6" customHeight="1" x14ac:dyDescent="0.2">
      <c r="A59" s="556"/>
      <c r="B59" s="574"/>
      <c r="C59" s="561"/>
      <c r="D59" s="57"/>
      <c r="E59" s="315"/>
      <c r="F59" s="315"/>
      <c r="G59" s="315"/>
      <c r="H59" s="315"/>
      <c r="I59" s="124"/>
      <c r="J59" s="27"/>
      <c r="K59" s="25"/>
      <c r="L59" s="26"/>
      <c r="M59" s="261"/>
      <c r="N59" s="27"/>
      <c r="O59" s="24"/>
      <c r="P59" s="25"/>
      <c r="Q59" s="25"/>
      <c r="R59" s="25"/>
      <c r="S59" s="26"/>
    </row>
    <row r="60" spans="1:19" ht="12.6" customHeight="1" x14ac:dyDescent="0.2">
      <c r="A60" s="556"/>
      <c r="B60" s="574"/>
      <c r="C60" s="573"/>
      <c r="D60" s="102"/>
      <c r="E60" s="103"/>
      <c r="F60" s="103"/>
      <c r="G60" s="103"/>
      <c r="H60" s="103"/>
      <c r="I60" s="126"/>
      <c r="J60" s="104"/>
      <c r="K60" s="105"/>
      <c r="L60" s="106"/>
      <c r="M60" s="107"/>
      <c r="N60" s="104"/>
      <c r="O60" s="108"/>
      <c r="P60" s="105"/>
      <c r="Q60" s="105"/>
      <c r="R60" s="105"/>
      <c r="S60" s="106"/>
    </row>
    <row r="61" spans="1:19" ht="12.6" customHeight="1" x14ac:dyDescent="0.2">
      <c r="A61" s="556"/>
      <c r="B61" s="574"/>
      <c r="C61" s="560" t="s">
        <v>293</v>
      </c>
      <c r="D61" s="95"/>
      <c r="E61" s="96"/>
      <c r="F61" s="96"/>
      <c r="G61" s="96"/>
      <c r="H61" s="96"/>
      <c r="I61" s="125"/>
      <c r="J61" s="97"/>
      <c r="K61" s="98"/>
      <c r="L61" s="99"/>
      <c r="M61" s="100"/>
      <c r="N61" s="97"/>
      <c r="O61" s="101"/>
      <c r="P61" s="98"/>
      <c r="Q61" s="98"/>
      <c r="R61" s="98"/>
      <c r="S61" s="99"/>
    </row>
    <row r="62" spans="1:19" ht="12.6" customHeight="1" x14ac:dyDescent="0.2">
      <c r="A62" s="556"/>
      <c r="B62" s="574"/>
      <c r="C62" s="561"/>
      <c r="D62" s="57"/>
      <c r="E62" s="315"/>
      <c r="F62" s="315"/>
      <c r="G62" s="315"/>
      <c r="H62" s="315"/>
      <c r="I62" s="124"/>
      <c r="J62" s="27"/>
      <c r="K62" s="25"/>
      <c r="L62" s="26"/>
      <c r="M62" s="261"/>
      <c r="N62" s="27"/>
      <c r="O62" s="24"/>
      <c r="P62" s="25"/>
      <c r="Q62" s="25"/>
      <c r="R62" s="25"/>
      <c r="S62" s="26"/>
    </row>
    <row r="63" spans="1:19" ht="12.6" customHeight="1" x14ac:dyDescent="0.2">
      <c r="A63" s="556"/>
      <c r="B63" s="574"/>
      <c r="C63" s="573"/>
      <c r="D63" s="102"/>
      <c r="E63" s="103"/>
      <c r="F63" s="103"/>
      <c r="G63" s="103"/>
      <c r="H63" s="103"/>
      <c r="I63" s="126"/>
      <c r="J63" s="104"/>
      <c r="K63" s="105"/>
      <c r="L63" s="106"/>
      <c r="M63" s="107"/>
      <c r="N63" s="104"/>
      <c r="O63" s="108"/>
      <c r="P63" s="105"/>
      <c r="Q63" s="105"/>
      <c r="R63" s="105"/>
      <c r="S63" s="106"/>
    </row>
    <row r="64" spans="1:19" ht="12.6" customHeight="1" x14ac:dyDescent="0.2">
      <c r="A64" s="556"/>
      <c r="B64" s="574"/>
      <c r="C64" s="597" t="s">
        <v>294</v>
      </c>
      <c r="D64" s="57"/>
      <c r="E64" s="315"/>
      <c r="F64" s="315"/>
      <c r="G64" s="315"/>
      <c r="H64" s="315"/>
      <c r="I64" s="124"/>
      <c r="J64" s="27"/>
      <c r="K64" s="25"/>
      <c r="L64" s="26"/>
      <c r="M64" s="261"/>
      <c r="N64" s="27"/>
      <c r="O64" s="24"/>
      <c r="P64" s="25"/>
      <c r="Q64" s="25"/>
      <c r="R64" s="25"/>
      <c r="S64" s="26"/>
    </row>
    <row r="65" spans="1:19" ht="12.6" customHeight="1" x14ac:dyDescent="0.2">
      <c r="A65" s="556"/>
      <c r="B65" s="574"/>
      <c r="C65" s="578"/>
      <c r="D65" s="57"/>
      <c r="E65" s="315"/>
      <c r="F65" s="315"/>
      <c r="G65" s="315"/>
      <c r="H65" s="315"/>
      <c r="I65" s="124"/>
      <c r="J65" s="27"/>
      <c r="K65" s="25"/>
      <c r="L65" s="26"/>
      <c r="M65" s="261"/>
      <c r="N65" s="27"/>
      <c r="O65" s="24"/>
      <c r="P65" s="25"/>
      <c r="Q65" s="25"/>
      <c r="R65" s="25"/>
      <c r="S65" s="26"/>
    </row>
    <row r="66" spans="1:19" ht="12.6" customHeight="1" x14ac:dyDescent="0.2">
      <c r="A66" s="556"/>
      <c r="B66" s="574"/>
      <c r="C66" s="579"/>
      <c r="D66" s="57"/>
      <c r="E66" s="315"/>
      <c r="F66" s="315"/>
      <c r="G66" s="315"/>
      <c r="H66" s="315"/>
      <c r="I66" s="124"/>
      <c r="J66" s="27"/>
      <c r="K66" s="25"/>
      <c r="L66" s="26"/>
      <c r="M66" s="261"/>
      <c r="N66" s="27"/>
      <c r="O66" s="24"/>
      <c r="P66" s="25"/>
      <c r="Q66" s="25"/>
      <c r="R66" s="25"/>
      <c r="S66" s="26"/>
    </row>
    <row r="67" spans="1:19" ht="12.6" customHeight="1" x14ac:dyDescent="0.2">
      <c r="A67" s="556"/>
      <c r="B67" s="574"/>
      <c r="C67" s="112" t="s">
        <v>297</v>
      </c>
      <c r="D67" s="113"/>
      <c r="E67" s="114"/>
      <c r="F67" s="114"/>
      <c r="G67" s="114"/>
      <c r="H67" s="114"/>
      <c r="I67" s="127"/>
      <c r="J67" s="115"/>
      <c r="K67" s="116"/>
      <c r="L67" s="117"/>
      <c r="M67" s="118"/>
      <c r="N67" s="115"/>
      <c r="O67" s="119"/>
      <c r="P67" s="116"/>
      <c r="Q67" s="116"/>
      <c r="R67" s="116"/>
      <c r="S67" s="117"/>
    </row>
    <row r="68" spans="1:19" ht="12.95" customHeight="1" x14ac:dyDescent="0.2">
      <c r="A68" s="556"/>
      <c r="B68" s="574"/>
      <c r="C68" s="319" t="s">
        <v>336</v>
      </c>
      <c r="D68" s="327">
        <v>2811.309818768897</v>
      </c>
      <c r="E68" s="328">
        <v>7.0373221503383512</v>
      </c>
      <c r="F68" s="328">
        <v>141.10973199054462</v>
      </c>
      <c r="G68" s="328">
        <v>87.060435004761814</v>
      </c>
      <c r="H68" s="328">
        <v>92.244423346520975</v>
      </c>
      <c r="I68" s="329">
        <v>5.0879386285578336</v>
      </c>
      <c r="J68" s="452" t="s">
        <v>337</v>
      </c>
      <c r="K68" s="453">
        <v>1338742821.2202649</v>
      </c>
      <c r="L68" s="62"/>
      <c r="M68" s="261"/>
      <c r="N68" s="27"/>
      <c r="O68" s="24"/>
      <c r="P68" s="25"/>
      <c r="Q68" s="25"/>
      <c r="R68" s="25"/>
      <c r="S68" s="26"/>
    </row>
    <row r="69" spans="1:19" x14ac:dyDescent="0.2">
      <c r="A69" s="556"/>
      <c r="B69" s="574"/>
      <c r="C69" s="164" t="s">
        <v>338</v>
      </c>
      <c r="D69" s="327">
        <v>1800.27835488391</v>
      </c>
      <c r="E69" s="328">
        <v>5.7831971583312418</v>
      </c>
      <c r="F69" s="328">
        <v>134.02919401190329</v>
      </c>
      <c r="G69" s="328">
        <v>79.801416753572525</v>
      </c>
      <c r="H69" s="328">
        <v>56.83372531926063</v>
      </c>
      <c r="I69" s="329">
        <v>5.7519992832706155</v>
      </c>
      <c r="J69" s="452" t="s">
        <v>337</v>
      </c>
      <c r="K69" s="453">
        <v>1511183915.5663149</v>
      </c>
      <c r="L69" s="62"/>
      <c r="M69" s="261"/>
      <c r="N69" s="27"/>
      <c r="O69" s="24"/>
      <c r="P69" s="25"/>
      <c r="Q69" s="25"/>
      <c r="R69" s="25"/>
      <c r="S69" s="26"/>
    </row>
    <row r="70" spans="1:19" ht="13.5" thickBot="1" x14ac:dyDescent="0.25">
      <c r="A70" s="557"/>
      <c r="B70" s="575"/>
      <c r="C70" s="79" t="s">
        <v>339</v>
      </c>
      <c r="D70" s="330">
        <v>768.69849655367136</v>
      </c>
      <c r="E70" s="331">
        <v>3.1759406347120001</v>
      </c>
      <c r="F70" s="331">
        <v>45.081838705261717</v>
      </c>
      <c r="G70" s="331">
        <v>30.937345296521325</v>
      </c>
      <c r="H70" s="331">
        <v>24.612593914931558</v>
      </c>
      <c r="I70" s="332">
        <v>3.540437201165576</v>
      </c>
      <c r="J70" s="454" t="s">
        <v>337</v>
      </c>
      <c r="K70" s="455">
        <v>928215157.24459136</v>
      </c>
      <c r="L70" s="64"/>
      <c r="M70" s="303"/>
      <c r="N70" s="317"/>
      <c r="O70" s="321"/>
      <c r="P70" s="302"/>
      <c r="Q70" s="302"/>
      <c r="R70" s="63"/>
      <c r="S70" s="64"/>
    </row>
    <row r="71" spans="1:19" ht="12.75" customHeight="1" x14ac:dyDescent="0.2">
      <c r="A71" s="595" t="s">
        <v>241</v>
      </c>
      <c r="B71" s="596" t="s">
        <v>341</v>
      </c>
      <c r="C71" s="594" t="s">
        <v>208</v>
      </c>
      <c r="D71" s="456"/>
      <c r="E71" s="457"/>
      <c r="F71" s="457"/>
      <c r="G71" s="457"/>
      <c r="H71" s="457"/>
      <c r="I71" s="458"/>
      <c r="J71" s="459"/>
      <c r="K71" s="460"/>
      <c r="L71" s="62"/>
      <c r="M71" s="326"/>
      <c r="N71" s="316"/>
      <c r="O71" s="320"/>
      <c r="P71" s="60"/>
      <c r="Q71" s="60"/>
      <c r="R71" s="61"/>
      <c r="S71" s="62"/>
    </row>
    <row r="72" spans="1:19" ht="12.6" customHeight="1" x14ac:dyDescent="0.2">
      <c r="A72" s="556"/>
      <c r="B72" s="574"/>
      <c r="C72" s="561"/>
      <c r="D72" s="461"/>
      <c r="E72" s="457"/>
      <c r="F72" s="457"/>
      <c r="G72" s="457"/>
      <c r="H72" s="457"/>
      <c r="I72" s="458"/>
      <c r="J72" s="459"/>
      <c r="K72" s="460"/>
      <c r="L72" s="26"/>
      <c r="M72" s="261"/>
      <c r="N72" s="27"/>
      <c r="O72" s="24"/>
      <c r="P72" s="25"/>
      <c r="Q72" s="25"/>
      <c r="R72" s="25"/>
      <c r="S72" s="26"/>
    </row>
    <row r="73" spans="1:19" ht="12.6" customHeight="1" x14ac:dyDescent="0.2">
      <c r="A73" s="556"/>
      <c r="B73" s="574"/>
      <c r="C73" s="573"/>
      <c r="D73" s="462"/>
      <c r="E73" s="335"/>
      <c r="F73" s="335"/>
      <c r="G73" s="335"/>
      <c r="H73" s="335"/>
      <c r="I73" s="463"/>
      <c r="J73" s="464"/>
      <c r="K73" s="465"/>
      <c r="L73" s="106"/>
      <c r="M73" s="107"/>
      <c r="N73" s="104"/>
      <c r="O73" s="108"/>
      <c r="P73" s="105"/>
      <c r="Q73" s="105"/>
      <c r="R73" s="105"/>
      <c r="S73" s="106"/>
    </row>
    <row r="74" spans="1:19" ht="12.6" customHeight="1" x14ac:dyDescent="0.2">
      <c r="A74" s="556"/>
      <c r="B74" s="574"/>
      <c r="C74" s="560" t="s">
        <v>293</v>
      </c>
      <c r="D74" s="466"/>
      <c r="E74" s="467"/>
      <c r="F74" s="467"/>
      <c r="G74" s="467"/>
      <c r="H74" s="467"/>
      <c r="I74" s="468"/>
      <c r="J74" s="469"/>
      <c r="K74" s="470"/>
      <c r="L74" s="99"/>
      <c r="M74" s="100"/>
      <c r="N74" s="97"/>
      <c r="O74" s="101"/>
      <c r="P74" s="98"/>
      <c r="Q74" s="98"/>
      <c r="R74" s="98"/>
      <c r="S74" s="99"/>
    </row>
    <row r="75" spans="1:19" ht="12.6" customHeight="1" x14ac:dyDescent="0.2">
      <c r="A75" s="556"/>
      <c r="B75" s="574"/>
      <c r="C75" s="561"/>
      <c r="D75" s="461"/>
      <c r="E75" s="457"/>
      <c r="F75" s="457"/>
      <c r="G75" s="457"/>
      <c r="H75" s="457"/>
      <c r="I75" s="458"/>
      <c r="J75" s="459"/>
      <c r="K75" s="460"/>
      <c r="L75" s="26"/>
      <c r="M75" s="261"/>
      <c r="N75" s="27"/>
      <c r="O75" s="24"/>
      <c r="P75" s="25"/>
      <c r="Q75" s="25"/>
      <c r="R75" s="25"/>
      <c r="S75" s="26"/>
    </row>
    <row r="76" spans="1:19" ht="12.6" customHeight="1" x14ac:dyDescent="0.2">
      <c r="A76" s="556"/>
      <c r="B76" s="574"/>
      <c r="C76" s="573"/>
      <c r="D76" s="462"/>
      <c r="E76" s="335"/>
      <c r="F76" s="335"/>
      <c r="G76" s="335"/>
      <c r="H76" s="335"/>
      <c r="I76" s="463"/>
      <c r="J76" s="464"/>
      <c r="K76" s="465"/>
      <c r="L76" s="106"/>
      <c r="M76" s="107"/>
      <c r="N76" s="104"/>
      <c r="O76" s="108"/>
      <c r="P76" s="105"/>
      <c r="Q76" s="105"/>
      <c r="R76" s="105"/>
      <c r="S76" s="106"/>
    </row>
    <row r="77" spans="1:19" ht="12.6" customHeight="1" x14ac:dyDescent="0.2">
      <c r="A77" s="556"/>
      <c r="B77" s="574"/>
      <c r="C77" s="597" t="s">
        <v>294</v>
      </c>
      <c r="D77" s="461"/>
      <c r="E77" s="457"/>
      <c r="F77" s="457"/>
      <c r="G77" s="457"/>
      <c r="H77" s="457"/>
      <c r="I77" s="458"/>
      <c r="J77" s="459"/>
      <c r="K77" s="460"/>
      <c r="L77" s="26"/>
      <c r="M77" s="261"/>
      <c r="N77" s="27"/>
      <c r="O77" s="24"/>
      <c r="P77" s="25"/>
      <c r="Q77" s="25"/>
      <c r="R77" s="25"/>
      <c r="S77" s="26"/>
    </row>
    <row r="78" spans="1:19" ht="12.6" customHeight="1" x14ac:dyDescent="0.2">
      <c r="A78" s="556"/>
      <c r="B78" s="574"/>
      <c r="C78" s="578"/>
      <c r="D78" s="461"/>
      <c r="E78" s="457"/>
      <c r="F78" s="457"/>
      <c r="G78" s="457"/>
      <c r="H78" s="457"/>
      <c r="I78" s="458"/>
      <c r="J78" s="459"/>
      <c r="K78" s="460"/>
      <c r="L78" s="26"/>
      <c r="M78" s="261"/>
      <c r="N78" s="27"/>
      <c r="O78" s="24"/>
      <c r="P78" s="25"/>
      <c r="Q78" s="25"/>
      <c r="R78" s="25"/>
      <c r="S78" s="26"/>
    </row>
    <row r="79" spans="1:19" ht="12.6" customHeight="1" x14ac:dyDescent="0.2">
      <c r="A79" s="556"/>
      <c r="B79" s="574"/>
      <c r="C79" s="579"/>
      <c r="D79" s="461"/>
      <c r="E79" s="457"/>
      <c r="F79" s="457"/>
      <c r="G79" s="457"/>
      <c r="H79" s="457"/>
      <c r="I79" s="458"/>
      <c r="J79" s="459"/>
      <c r="K79" s="460"/>
      <c r="L79" s="26"/>
      <c r="M79" s="261"/>
      <c r="N79" s="27"/>
      <c r="O79" s="24"/>
      <c r="P79" s="25"/>
      <c r="Q79" s="25"/>
      <c r="R79" s="25"/>
      <c r="S79" s="26"/>
    </row>
    <row r="80" spans="1:19" ht="12.6" customHeight="1" x14ac:dyDescent="0.2">
      <c r="A80" s="556"/>
      <c r="B80" s="574"/>
      <c r="C80" s="112" t="s">
        <v>297</v>
      </c>
      <c r="D80" s="471"/>
      <c r="E80" s="472"/>
      <c r="F80" s="472"/>
      <c r="G80" s="472"/>
      <c r="H80" s="472"/>
      <c r="I80" s="473"/>
      <c r="J80" s="474"/>
      <c r="K80" s="475"/>
      <c r="L80" s="117"/>
      <c r="M80" s="118"/>
      <c r="N80" s="115"/>
      <c r="O80" s="119"/>
      <c r="P80" s="116"/>
      <c r="Q80" s="116"/>
      <c r="R80" s="116"/>
      <c r="S80" s="117"/>
    </row>
    <row r="81" spans="1:19" ht="12.95" customHeight="1" x14ac:dyDescent="0.2">
      <c r="A81" s="556"/>
      <c r="B81" s="574"/>
      <c r="C81" s="319" t="s">
        <v>336</v>
      </c>
      <c r="D81" s="327">
        <v>2140.4558187947346</v>
      </c>
      <c r="E81" s="328">
        <v>2.154396979071179</v>
      </c>
      <c r="F81" s="328">
        <v>42.248867965270748</v>
      </c>
      <c r="G81" s="328">
        <v>24.328520224029983</v>
      </c>
      <c r="H81" s="328">
        <v>24.504396598952304</v>
      </c>
      <c r="I81" s="329">
        <v>0.9815441432137183</v>
      </c>
      <c r="J81" s="452" t="s">
        <v>337</v>
      </c>
      <c r="K81" s="453">
        <v>503994431.41739821</v>
      </c>
      <c r="L81" s="62"/>
      <c r="M81" s="261"/>
      <c r="N81" s="27"/>
      <c r="O81" s="24"/>
      <c r="P81" s="25"/>
      <c r="Q81" s="25"/>
      <c r="R81" s="25"/>
      <c r="S81" s="26"/>
    </row>
    <row r="82" spans="1:19" x14ac:dyDescent="0.2">
      <c r="A82" s="556"/>
      <c r="B82" s="574"/>
      <c r="C82" s="164" t="s">
        <v>338</v>
      </c>
      <c r="D82" s="327">
        <v>511.4411672464837</v>
      </c>
      <c r="E82" s="328">
        <v>0.82520949069963567</v>
      </c>
      <c r="F82" s="328">
        <v>14.732198988083381</v>
      </c>
      <c r="G82" s="328">
        <v>8.9522547012699221</v>
      </c>
      <c r="H82" s="328">
        <v>9.1121956939517226</v>
      </c>
      <c r="I82" s="329">
        <v>0.3959919452460865</v>
      </c>
      <c r="J82" s="452" t="s">
        <v>337</v>
      </c>
      <c r="K82" s="453">
        <v>202351816.11111531</v>
      </c>
      <c r="L82" s="62"/>
      <c r="M82" s="261"/>
      <c r="N82" s="27"/>
      <c r="O82" s="24"/>
      <c r="P82" s="25"/>
      <c r="Q82" s="25"/>
      <c r="R82" s="25"/>
      <c r="S82" s="26"/>
    </row>
    <row r="83" spans="1:19" ht="13.5" thickBot="1" x14ac:dyDescent="0.25">
      <c r="A83" s="557"/>
      <c r="B83" s="575"/>
      <c r="C83" s="79" t="s">
        <v>339</v>
      </c>
      <c r="D83" s="330">
        <v>161.31283853024041</v>
      </c>
      <c r="E83" s="331">
        <v>0.28112471840872966</v>
      </c>
      <c r="F83" s="331">
        <v>3.6009188939415275</v>
      </c>
      <c r="G83" s="331">
        <v>2.4131295576039138</v>
      </c>
      <c r="H83" s="331">
        <v>2.7020678316801088</v>
      </c>
      <c r="I83" s="332">
        <v>0.15839677809843464</v>
      </c>
      <c r="J83" s="454" t="s">
        <v>337</v>
      </c>
      <c r="K83" s="455">
        <v>76615137.601893961</v>
      </c>
      <c r="L83" s="64"/>
      <c r="M83" s="303"/>
      <c r="N83" s="317"/>
      <c r="O83" s="321"/>
      <c r="P83" s="302"/>
      <c r="Q83" s="302"/>
      <c r="R83" s="63"/>
      <c r="S83" s="64"/>
    </row>
    <row r="84" spans="1:19" ht="12.75" customHeight="1" x14ac:dyDescent="0.2">
      <c r="A84" s="595" t="s">
        <v>242</v>
      </c>
      <c r="B84" s="596" t="s">
        <v>243</v>
      </c>
      <c r="C84" s="594" t="s">
        <v>208</v>
      </c>
      <c r="D84" s="47"/>
      <c r="E84" s="315"/>
      <c r="F84" s="315"/>
      <c r="G84" s="315"/>
      <c r="H84" s="315"/>
      <c r="I84" s="124"/>
      <c r="J84" s="316"/>
      <c r="K84" s="60"/>
      <c r="L84" s="62"/>
      <c r="M84" s="326"/>
      <c r="N84" s="316"/>
      <c r="O84" s="320"/>
      <c r="P84" s="60"/>
      <c r="Q84" s="60"/>
      <c r="R84" s="61"/>
      <c r="S84" s="62"/>
    </row>
    <row r="85" spans="1:19" ht="12.6" customHeight="1" x14ac:dyDescent="0.2">
      <c r="A85" s="556"/>
      <c r="B85" s="574"/>
      <c r="C85" s="561"/>
      <c r="D85" s="57"/>
      <c r="E85" s="315"/>
      <c r="F85" s="315"/>
      <c r="G85" s="315"/>
      <c r="H85" s="315"/>
      <c r="I85" s="124"/>
      <c r="J85" s="27"/>
      <c r="K85" s="25"/>
      <c r="L85" s="26"/>
      <c r="M85" s="261"/>
      <c r="N85" s="27"/>
      <c r="O85" s="24"/>
      <c r="P85" s="25"/>
      <c r="Q85" s="25"/>
      <c r="R85" s="25"/>
      <c r="S85" s="26"/>
    </row>
    <row r="86" spans="1:19" ht="12.6" customHeight="1" x14ac:dyDescent="0.2">
      <c r="A86" s="556"/>
      <c r="B86" s="574"/>
      <c r="C86" s="573"/>
      <c r="D86" s="102"/>
      <c r="E86" s="103"/>
      <c r="F86" s="103"/>
      <c r="G86" s="103"/>
      <c r="H86" s="103"/>
      <c r="I86" s="126"/>
      <c r="J86" s="104"/>
      <c r="K86" s="105"/>
      <c r="L86" s="106"/>
      <c r="M86" s="107"/>
      <c r="N86" s="104"/>
      <c r="O86" s="108"/>
      <c r="P86" s="105"/>
      <c r="Q86" s="105"/>
      <c r="R86" s="105"/>
      <c r="S86" s="106"/>
    </row>
    <row r="87" spans="1:19" ht="12.6" customHeight="1" x14ac:dyDescent="0.2">
      <c r="A87" s="556"/>
      <c r="B87" s="574"/>
      <c r="C87" s="560" t="s">
        <v>293</v>
      </c>
      <c r="D87" s="95"/>
      <c r="E87" s="96"/>
      <c r="F87" s="96"/>
      <c r="G87" s="96"/>
      <c r="H87" s="96"/>
      <c r="I87" s="125"/>
      <c r="J87" s="97"/>
      <c r="K87" s="98"/>
      <c r="L87" s="99"/>
      <c r="M87" s="100"/>
      <c r="N87" s="97"/>
      <c r="O87" s="101"/>
      <c r="P87" s="98"/>
      <c r="Q87" s="98"/>
      <c r="R87" s="98"/>
      <c r="S87" s="99"/>
    </row>
    <row r="88" spans="1:19" ht="12.6" customHeight="1" x14ac:dyDescent="0.2">
      <c r="A88" s="556"/>
      <c r="B88" s="574"/>
      <c r="C88" s="561"/>
      <c r="D88" s="57"/>
      <c r="E88" s="315"/>
      <c r="F88" s="315"/>
      <c r="G88" s="315"/>
      <c r="H88" s="315"/>
      <c r="I88" s="124"/>
      <c r="J88" s="27"/>
      <c r="K88" s="25"/>
      <c r="L88" s="26"/>
      <c r="M88" s="261"/>
      <c r="N88" s="27"/>
      <c r="O88" s="24"/>
      <c r="P88" s="25"/>
      <c r="Q88" s="25"/>
      <c r="R88" s="25"/>
      <c r="S88" s="26"/>
    </row>
    <row r="89" spans="1:19" ht="12.6" customHeight="1" x14ac:dyDescent="0.2">
      <c r="A89" s="556"/>
      <c r="B89" s="574"/>
      <c r="C89" s="573"/>
      <c r="D89" s="102"/>
      <c r="E89" s="103"/>
      <c r="F89" s="103"/>
      <c r="G89" s="103"/>
      <c r="H89" s="103"/>
      <c r="I89" s="126"/>
      <c r="J89" s="104"/>
      <c r="K89" s="105"/>
      <c r="L89" s="106"/>
      <c r="M89" s="107"/>
      <c r="N89" s="104"/>
      <c r="O89" s="108"/>
      <c r="P89" s="105"/>
      <c r="Q89" s="105"/>
      <c r="R89" s="105"/>
      <c r="S89" s="106"/>
    </row>
    <row r="90" spans="1:19" ht="12.6" customHeight="1" x14ac:dyDescent="0.2">
      <c r="A90" s="556"/>
      <c r="B90" s="574"/>
      <c r="C90" s="597" t="s">
        <v>294</v>
      </c>
      <c r="D90" s="57"/>
      <c r="E90" s="315"/>
      <c r="F90" s="315"/>
      <c r="G90" s="315"/>
      <c r="H90" s="315"/>
      <c r="I90" s="124"/>
      <c r="J90" s="27"/>
      <c r="K90" s="25"/>
      <c r="L90" s="26"/>
      <c r="M90" s="261"/>
      <c r="N90" s="27"/>
      <c r="O90" s="24"/>
      <c r="P90" s="25"/>
      <c r="Q90" s="25"/>
      <c r="R90" s="25"/>
      <c r="S90" s="26"/>
    </row>
    <row r="91" spans="1:19" ht="12.6" customHeight="1" x14ac:dyDescent="0.2">
      <c r="A91" s="556"/>
      <c r="B91" s="574"/>
      <c r="C91" s="578"/>
      <c r="D91" s="57"/>
      <c r="E91" s="315"/>
      <c r="F91" s="315"/>
      <c r="G91" s="315"/>
      <c r="H91" s="315"/>
      <c r="I91" s="124"/>
      <c r="J91" s="27"/>
      <c r="K91" s="25"/>
      <c r="L91" s="26"/>
      <c r="M91" s="261"/>
      <c r="N91" s="27"/>
      <c r="O91" s="24"/>
      <c r="P91" s="25"/>
      <c r="Q91" s="25"/>
      <c r="R91" s="25"/>
      <c r="S91" s="26"/>
    </row>
    <row r="92" spans="1:19" ht="12.6" customHeight="1" x14ac:dyDescent="0.2">
      <c r="A92" s="556"/>
      <c r="B92" s="574"/>
      <c r="C92" s="579"/>
      <c r="D92" s="57"/>
      <c r="E92" s="315"/>
      <c r="F92" s="315"/>
      <c r="G92" s="315"/>
      <c r="H92" s="315"/>
      <c r="I92" s="124"/>
      <c r="J92" s="27"/>
      <c r="K92" s="25"/>
      <c r="L92" s="26"/>
      <c r="M92" s="261"/>
      <c r="N92" s="27"/>
      <c r="O92" s="24"/>
      <c r="P92" s="25"/>
      <c r="Q92" s="25"/>
      <c r="R92" s="25"/>
      <c r="S92" s="26"/>
    </row>
    <row r="93" spans="1:19" ht="12.6" customHeight="1" x14ac:dyDescent="0.2">
      <c r="A93" s="556"/>
      <c r="B93" s="574"/>
      <c r="C93" s="112" t="s">
        <v>297</v>
      </c>
      <c r="D93" s="113"/>
      <c r="E93" s="114"/>
      <c r="F93" s="114"/>
      <c r="G93" s="114"/>
      <c r="H93" s="114"/>
      <c r="I93" s="127"/>
      <c r="J93" s="115"/>
      <c r="K93" s="116"/>
      <c r="L93" s="117"/>
      <c r="M93" s="118"/>
      <c r="N93" s="115"/>
      <c r="O93" s="119"/>
      <c r="P93" s="116"/>
      <c r="Q93" s="116"/>
      <c r="R93" s="116"/>
      <c r="S93" s="117"/>
    </row>
    <row r="94" spans="1:19" ht="12.95" customHeight="1" x14ac:dyDescent="0.2">
      <c r="A94" s="556"/>
      <c r="B94" s="574"/>
      <c r="C94" s="319" t="s">
        <v>336</v>
      </c>
      <c r="D94" s="611">
        <v>25.235886931017205</v>
      </c>
      <c r="E94" s="328">
        <v>9.1829078083710464E-2</v>
      </c>
      <c r="F94" s="613">
        <v>4.3875256061374293</v>
      </c>
      <c r="G94" s="613">
        <v>3.4771992935466902</v>
      </c>
      <c r="H94" s="613">
        <v>305.8265616886485</v>
      </c>
      <c r="I94" s="614">
        <v>0.32437762339478327</v>
      </c>
      <c r="J94" s="615" t="s">
        <v>337</v>
      </c>
      <c r="K94" s="616">
        <v>198575025.23230961</v>
      </c>
      <c r="L94" s="62"/>
      <c r="M94" s="261"/>
      <c r="N94" s="27"/>
      <c r="O94" s="24"/>
      <c r="P94" s="25"/>
      <c r="Q94" s="25"/>
      <c r="R94" s="25"/>
      <c r="S94" s="26"/>
    </row>
    <row r="95" spans="1:19" x14ac:dyDescent="0.2">
      <c r="A95" s="556"/>
      <c r="B95" s="574"/>
      <c r="C95" s="164" t="s">
        <v>338</v>
      </c>
      <c r="D95" s="611">
        <v>9.2065618051362001</v>
      </c>
      <c r="E95" s="328">
        <v>3.6531449930716331E-2</v>
      </c>
      <c r="F95" s="613">
        <v>1.2667101975249555</v>
      </c>
      <c r="G95" s="613">
        <v>0.99783712971181404</v>
      </c>
      <c r="H95" s="613">
        <v>58.227281221148715</v>
      </c>
      <c r="I95" s="614">
        <v>0.13099521735816488</v>
      </c>
      <c r="J95" s="615" t="s">
        <v>337</v>
      </c>
      <c r="K95" s="616">
        <v>72320054.677252769</v>
      </c>
      <c r="L95" s="62"/>
      <c r="M95" s="261"/>
      <c r="N95" s="27"/>
      <c r="O95" s="24"/>
      <c r="P95" s="25"/>
      <c r="Q95" s="25"/>
      <c r="R95" s="25"/>
      <c r="S95" s="26"/>
    </row>
    <row r="96" spans="1:19" ht="13.5" thickBot="1" x14ac:dyDescent="0.25">
      <c r="A96" s="557"/>
      <c r="B96" s="575"/>
      <c r="C96" s="79" t="s">
        <v>339</v>
      </c>
      <c r="D96" s="612">
        <v>14.018202818426435</v>
      </c>
      <c r="E96" s="331">
        <v>4.250528022973498E-2</v>
      </c>
      <c r="F96" s="617">
        <v>0.66777019987762865</v>
      </c>
      <c r="G96" s="617">
        <v>0.57271201175142261</v>
      </c>
      <c r="H96" s="617">
        <v>41.595096688671127</v>
      </c>
      <c r="I96" s="618">
        <v>0.11123081382658642</v>
      </c>
      <c r="J96" s="225" t="s">
        <v>337</v>
      </c>
      <c r="K96" s="226">
        <v>57890061.462544635</v>
      </c>
      <c r="L96" s="64"/>
      <c r="M96" s="303"/>
      <c r="N96" s="317"/>
      <c r="O96" s="321"/>
      <c r="P96" s="302"/>
      <c r="Q96" s="302"/>
      <c r="R96" s="63"/>
      <c r="S96" s="64"/>
    </row>
    <row r="97" spans="1:19" ht="12.75" customHeight="1" x14ac:dyDescent="0.2">
      <c r="A97" s="595" t="s">
        <v>244</v>
      </c>
      <c r="B97" s="596" t="s">
        <v>245</v>
      </c>
      <c r="C97" s="594" t="s">
        <v>208</v>
      </c>
      <c r="D97" s="456"/>
      <c r="E97" s="457"/>
      <c r="F97" s="457"/>
      <c r="G97" s="457"/>
      <c r="H97" s="457"/>
      <c r="I97" s="458"/>
      <c r="J97" s="459"/>
      <c r="K97" s="460"/>
      <c r="L97" s="62"/>
      <c r="M97" s="326"/>
      <c r="N97" s="316"/>
      <c r="O97" s="320"/>
      <c r="P97" s="60"/>
      <c r="Q97" s="60"/>
      <c r="R97" s="61"/>
      <c r="S97" s="62"/>
    </row>
    <row r="98" spans="1:19" ht="12.6" customHeight="1" x14ac:dyDescent="0.2">
      <c r="A98" s="556"/>
      <c r="B98" s="574"/>
      <c r="C98" s="561"/>
      <c r="D98" s="461"/>
      <c r="E98" s="457"/>
      <c r="F98" s="457"/>
      <c r="G98" s="457"/>
      <c r="H98" s="457"/>
      <c r="I98" s="458"/>
      <c r="J98" s="459"/>
      <c r="K98" s="460"/>
      <c r="L98" s="26"/>
      <c r="M98" s="261"/>
      <c r="N98" s="27"/>
      <c r="O98" s="24"/>
      <c r="P98" s="25"/>
      <c r="Q98" s="25"/>
      <c r="R98" s="25"/>
      <c r="S98" s="26"/>
    </row>
    <row r="99" spans="1:19" ht="12.6" customHeight="1" x14ac:dyDescent="0.2">
      <c r="A99" s="556"/>
      <c r="B99" s="574"/>
      <c r="C99" s="573"/>
      <c r="D99" s="462"/>
      <c r="E99" s="335"/>
      <c r="F99" s="335"/>
      <c r="G99" s="335"/>
      <c r="H99" s="335"/>
      <c r="I99" s="463"/>
      <c r="J99" s="464"/>
      <c r="K99" s="465"/>
      <c r="L99" s="106"/>
      <c r="M99" s="107"/>
      <c r="N99" s="104"/>
      <c r="O99" s="108"/>
      <c r="P99" s="105"/>
      <c r="Q99" s="105"/>
      <c r="R99" s="105"/>
      <c r="S99" s="106"/>
    </row>
    <row r="100" spans="1:19" ht="12.6" customHeight="1" x14ac:dyDescent="0.2">
      <c r="A100" s="556"/>
      <c r="B100" s="574"/>
      <c r="C100" s="560" t="s">
        <v>293</v>
      </c>
      <c r="D100" s="466"/>
      <c r="E100" s="467"/>
      <c r="F100" s="467"/>
      <c r="G100" s="467"/>
      <c r="H100" s="467"/>
      <c r="I100" s="468"/>
      <c r="J100" s="469"/>
      <c r="K100" s="470"/>
      <c r="L100" s="99"/>
      <c r="M100" s="100"/>
      <c r="N100" s="97"/>
      <c r="O100" s="101"/>
      <c r="P100" s="98"/>
      <c r="Q100" s="98"/>
      <c r="R100" s="98"/>
      <c r="S100" s="99"/>
    </row>
    <row r="101" spans="1:19" ht="12.6" customHeight="1" x14ac:dyDescent="0.2">
      <c r="A101" s="556"/>
      <c r="B101" s="574"/>
      <c r="C101" s="561"/>
      <c r="D101" s="461"/>
      <c r="E101" s="457"/>
      <c r="F101" s="457"/>
      <c r="G101" s="457"/>
      <c r="H101" s="457"/>
      <c r="I101" s="458"/>
      <c r="J101" s="459"/>
      <c r="K101" s="460"/>
      <c r="L101" s="26"/>
      <c r="M101" s="261"/>
      <c r="N101" s="27"/>
      <c r="O101" s="24"/>
      <c r="P101" s="25"/>
      <c r="Q101" s="25"/>
      <c r="R101" s="25"/>
      <c r="S101" s="26"/>
    </row>
    <row r="102" spans="1:19" ht="12.6" customHeight="1" x14ac:dyDescent="0.2">
      <c r="A102" s="556"/>
      <c r="B102" s="574"/>
      <c r="C102" s="573"/>
      <c r="D102" s="462"/>
      <c r="E102" s="335"/>
      <c r="F102" s="335"/>
      <c r="G102" s="335"/>
      <c r="H102" s="335"/>
      <c r="I102" s="463"/>
      <c r="J102" s="464"/>
      <c r="K102" s="465"/>
      <c r="L102" s="106"/>
      <c r="M102" s="107"/>
      <c r="N102" s="104"/>
      <c r="O102" s="108"/>
      <c r="P102" s="105"/>
      <c r="Q102" s="105"/>
      <c r="R102" s="105"/>
      <c r="S102" s="106"/>
    </row>
    <row r="103" spans="1:19" ht="12.6" customHeight="1" x14ac:dyDescent="0.2">
      <c r="A103" s="556"/>
      <c r="B103" s="574"/>
      <c r="C103" s="597" t="s">
        <v>294</v>
      </c>
      <c r="D103" s="461"/>
      <c r="E103" s="457"/>
      <c r="F103" s="457"/>
      <c r="G103" s="457"/>
      <c r="H103" s="457"/>
      <c r="I103" s="458"/>
      <c r="J103" s="459"/>
      <c r="K103" s="460"/>
      <c r="L103" s="26"/>
      <c r="M103" s="261"/>
      <c r="N103" s="27"/>
      <c r="O103" s="24"/>
      <c r="P103" s="25"/>
      <c r="Q103" s="25"/>
      <c r="R103" s="25"/>
      <c r="S103" s="26"/>
    </row>
    <row r="104" spans="1:19" ht="12.6" customHeight="1" x14ac:dyDescent="0.2">
      <c r="A104" s="556"/>
      <c r="B104" s="574"/>
      <c r="C104" s="578"/>
      <c r="D104" s="461"/>
      <c r="E104" s="457"/>
      <c r="F104" s="457"/>
      <c r="G104" s="457"/>
      <c r="H104" s="457"/>
      <c r="I104" s="458"/>
      <c r="J104" s="459"/>
      <c r="K104" s="460"/>
      <c r="L104" s="26"/>
      <c r="M104" s="261"/>
      <c r="N104" s="27"/>
      <c r="O104" s="24"/>
      <c r="P104" s="25"/>
      <c r="Q104" s="25"/>
      <c r="R104" s="25"/>
      <c r="S104" s="26"/>
    </row>
    <row r="105" spans="1:19" ht="12.6" customHeight="1" x14ac:dyDescent="0.2">
      <c r="A105" s="556"/>
      <c r="B105" s="574"/>
      <c r="C105" s="579"/>
      <c r="D105" s="461"/>
      <c r="E105" s="457"/>
      <c r="F105" s="457"/>
      <c r="G105" s="457"/>
      <c r="H105" s="457"/>
      <c r="I105" s="458"/>
      <c r="J105" s="459"/>
      <c r="K105" s="460"/>
      <c r="L105" s="26"/>
      <c r="M105" s="261"/>
      <c r="N105" s="27"/>
      <c r="O105" s="24"/>
      <c r="P105" s="25"/>
      <c r="Q105" s="25"/>
      <c r="R105" s="25"/>
      <c r="S105" s="26"/>
    </row>
    <row r="106" spans="1:19" ht="12.6" customHeight="1" x14ac:dyDescent="0.2">
      <c r="A106" s="556"/>
      <c r="B106" s="574"/>
      <c r="C106" s="112" t="s">
        <v>297</v>
      </c>
      <c r="D106" s="471"/>
      <c r="E106" s="472"/>
      <c r="F106" s="472"/>
      <c r="G106" s="472"/>
      <c r="H106" s="472"/>
      <c r="I106" s="473"/>
      <c r="J106" s="474"/>
      <c r="K106" s="475"/>
      <c r="L106" s="117"/>
      <c r="M106" s="118"/>
      <c r="N106" s="115"/>
      <c r="O106" s="119"/>
      <c r="P106" s="116"/>
      <c r="Q106" s="116"/>
      <c r="R106" s="116"/>
      <c r="S106" s="117"/>
    </row>
    <row r="107" spans="1:19" ht="12.95" customHeight="1" x14ac:dyDescent="0.2">
      <c r="A107" s="556"/>
      <c r="B107" s="574"/>
      <c r="C107" s="319" t="s">
        <v>336</v>
      </c>
      <c r="D107" s="448"/>
      <c r="E107" s="449"/>
      <c r="F107" s="449"/>
      <c r="G107" s="449"/>
      <c r="H107" s="328">
        <v>1332.6817273247093</v>
      </c>
      <c r="I107" s="476"/>
      <c r="J107" s="452" t="s">
        <v>337</v>
      </c>
      <c r="K107" s="453">
        <v>3743927523.3997869</v>
      </c>
      <c r="L107" s="62"/>
      <c r="M107" s="261"/>
      <c r="N107" s="27"/>
      <c r="O107" s="24"/>
      <c r="P107" s="25"/>
      <c r="Q107" s="25"/>
      <c r="R107" s="25"/>
      <c r="S107" s="26"/>
    </row>
    <row r="108" spans="1:19" x14ac:dyDescent="0.2">
      <c r="A108" s="556"/>
      <c r="B108" s="574"/>
      <c r="C108" s="164" t="s">
        <v>338</v>
      </c>
      <c r="D108" s="448"/>
      <c r="E108" s="449"/>
      <c r="F108" s="449"/>
      <c r="G108" s="449"/>
      <c r="H108" s="333">
        <v>162.46877034153138</v>
      </c>
      <c r="I108" s="476"/>
      <c r="J108" s="452" t="s">
        <v>337</v>
      </c>
      <c r="K108" s="453">
        <v>2730342700.2259145</v>
      </c>
      <c r="L108" s="62"/>
      <c r="M108" s="261"/>
      <c r="N108" s="27"/>
      <c r="O108" s="24"/>
      <c r="P108" s="25"/>
      <c r="Q108" s="25"/>
      <c r="R108" s="25"/>
      <c r="S108" s="26"/>
    </row>
    <row r="109" spans="1:19" ht="13.5" thickBot="1" x14ac:dyDescent="0.25">
      <c r="A109" s="557"/>
      <c r="B109" s="575"/>
      <c r="C109" s="79" t="s">
        <v>339</v>
      </c>
      <c r="D109" s="477"/>
      <c r="E109" s="450"/>
      <c r="F109" s="450"/>
      <c r="G109" s="450"/>
      <c r="H109" s="334">
        <v>162.46877034153138</v>
      </c>
      <c r="I109" s="478"/>
      <c r="J109" s="454" t="s">
        <v>337</v>
      </c>
      <c r="K109" s="455">
        <v>2715628191.971704</v>
      </c>
      <c r="L109" s="64"/>
      <c r="M109" s="303"/>
      <c r="N109" s="317"/>
      <c r="O109" s="321"/>
      <c r="P109" s="302"/>
      <c r="Q109" s="302"/>
      <c r="R109" s="63"/>
      <c r="S109" s="64"/>
    </row>
    <row r="110" spans="1:19" ht="12.75" customHeight="1" x14ac:dyDescent="0.2">
      <c r="A110" s="595" t="s">
        <v>246</v>
      </c>
      <c r="B110" s="596" t="s">
        <v>247</v>
      </c>
      <c r="C110" s="594" t="s">
        <v>208</v>
      </c>
      <c r="D110" s="47"/>
      <c r="E110" s="315"/>
      <c r="F110" s="315"/>
      <c r="G110" s="315"/>
      <c r="H110" s="315"/>
      <c r="I110" s="124"/>
      <c r="J110" s="316"/>
      <c r="K110" s="60"/>
      <c r="L110" s="62"/>
      <c r="M110" s="326"/>
      <c r="N110" s="316"/>
      <c r="O110" s="320"/>
      <c r="P110" s="60"/>
      <c r="Q110" s="60"/>
      <c r="R110" s="61"/>
      <c r="S110" s="62"/>
    </row>
    <row r="111" spans="1:19" ht="12.6" customHeight="1" x14ac:dyDescent="0.2">
      <c r="A111" s="556"/>
      <c r="B111" s="574"/>
      <c r="C111" s="561"/>
      <c r="D111" s="57"/>
      <c r="E111" s="315"/>
      <c r="F111" s="315"/>
      <c r="G111" s="315"/>
      <c r="H111" s="315"/>
      <c r="I111" s="124"/>
      <c r="J111" s="27"/>
      <c r="K111" s="25"/>
      <c r="L111" s="26"/>
      <c r="M111" s="261"/>
      <c r="N111" s="27"/>
      <c r="O111" s="24"/>
      <c r="P111" s="25"/>
      <c r="Q111" s="25"/>
      <c r="R111" s="25"/>
      <c r="S111" s="26"/>
    </row>
    <row r="112" spans="1:19" ht="12.6" customHeight="1" x14ac:dyDescent="0.2">
      <c r="A112" s="556"/>
      <c r="B112" s="574"/>
      <c r="C112" s="573"/>
      <c r="D112" s="102"/>
      <c r="E112" s="103"/>
      <c r="F112" s="103"/>
      <c r="G112" s="103"/>
      <c r="H112" s="103"/>
      <c r="I112" s="126"/>
      <c r="J112" s="104"/>
      <c r="K112" s="105"/>
      <c r="L112" s="106"/>
      <c r="M112" s="107"/>
      <c r="N112" s="104"/>
      <c r="O112" s="108"/>
      <c r="P112" s="105"/>
      <c r="Q112" s="105"/>
      <c r="R112" s="105"/>
      <c r="S112" s="106"/>
    </row>
    <row r="113" spans="1:19" ht="12.6" customHeight="1" x14ac:dyDescent="0.2">
      <c r="A113" s="556"/>
      <c r="B113" s="574"/>
      <c r="C113" s="560" t="s">
        <v>293</v>
      </c>
      <c r="D113" s="95"/>
      <c r="E113" s="96"/>
      <c r="F113" s="96"/>
      <c r="G113" s="96"/>
      <c r="H113" s="96"/>
      <c r="I113" s="125"/>
      <c r="J113" s="97"/>
      <c r="K113" s="98"/>
      <c r="L113" s="99"/>
      <c r="M113" s="100"/>
      <c r="N113" s="97"/>
      <c r="O113" s="101"/>
      <c r="P113" s="98"/>
      <c r="Q113" s="98"/>
      <c r="R113" s="98"/>
      <c r="S113" s="99"/>
    </row>
    <row r="114" spans="1:19" ht="12.6" customHeight="1" x14ac:dyDescent="0.2">
      <c r="A114" s="556"/>
      <c r="B114" s="574"/>
      <c r="C114" s="561"/>
      <c r="D114" s="57"/>
      <c r="E114" s="315"/>
      <c r="F114" s="315"/>
      <c r="G114" s="315"/>
      <c r="H114" s="315"/>
      <c r="I114" s="124"/>
      <c r="J114" s="27"/>
      <c r="K114" s="25"/>
      <c r="L114" s="26"/>
      <c r="M114" s="261"/>
      <c r="N114" s="27"/>
      <c r="O114" s="24"/>
      <c r="P114" s="25"/>
      <c r="Q114" s="25"/>
      <c r="R114" s="25"/>
      <c r="S114" s="26"/>
    </row>
    <row r="115" spans="1:19" ht="12.6" customHeight="1" x14ac:dyDescent="0.2">
      <c r="A115" s="556"/>
      <c r="B115" s="574"/>
      <c r="C115" s="573"/>
      <c r="D115" s="102"/>
      <c r="E115" s="103"/>
      <c r="F115" s="103"/>
      <c r="G115" s="103"/>
      <c r="H115" s="103"/>
      <c r="I115" s="126"/>
      <c r="J115" s="104"/>
      <c r="K115" s="105"/>
      <c r="L115" s="106"/>
      <c r="M115" s="107"/>
      <c r="N115" s="104"/>
      <c r="O115" s="108"/>
      <c r="P115" s="105"/>
      <c r="Q115" s="105"/>
      <c r="R115" s="105"/>
      <c r="S115" s="106"/>
    </row>
    <row r="116" spans="1:19" ht="12.6" customHeight="1" x14ac:dyDescent="0.2">
      <c r="A116" s="556"/>
      <c r="B116" s="574"/>
      <c r="C116" s="597" t="s">
        <v>294</v>
      </c>
      <c r="D116" s="57"/>
      <c r="E116" s="315"/>
      <c r="F116" s="315"/>
      <c r="G116" s="315"/>
      <c r="H116" s="315"/>
      <c r="I116" s="124"/>
      <c r="J116" s="27"/>
      <c r="K116" s="25"/>
      <c r="L116" s="26"/>
      <c r="M116" s="261"/>
      <c r="N116" s="27"/>
      <c r="O116" s="24"/>
      <c r="P116" s="25"/>
      <c r="Q116" s="25"/>
      <c r="R116" s="25"/>
      <c r="S116" s="26"/>
    </row>
    <row r="117" spans="1:19" ht="12.6" customHeight="1" x14ac:dyDescent="0.2">
      <c r="A117" s="556"/>
      <c r="B117" s="574"/>
      <c r="C117" s="578"/>
      <c r="D117" s="57"/>
      <c r="E117" s="315"/>
      <c r="F117" s="315"/>
      <c r="G117" s="315"/>
      <c r="H117" s="315"/>
      <c r="I117" s="124"/>
      <c r="J117" s="27"/>
      <c r="K117" s="25"/>
      <c r="L117" s="26"/>
      <c r="M117" s="261"/>
      <c r="N117" s="27"/>
      <c r="O117" s="24"/>
      <c r="P117" s="25"/>
      <c r="Q117" s="25"/>
      <c r="R117" s="25"/>
      <c r="S117" s="26"/>
    </row>
    <row r="118" spans="1:19" ht="12.6" customHeight="1" x14ac:dyDescent="0.2">
      <c r="A118" s="556"/>
      <c r="B118" s="574"/>
      <c r="C118" s="579"/>
      <c r="D118" s="57"/>
      <c r="E118" s="315"/>
      <c r="F118" s="315"/>
      <c r="G118" s="315"/>
      <c r="H118" s="315"/>
      <c r="I118" s="124"/>
      <c r="J118" s="27"/>
      <c r="K118" s="25"/>
      <c r="L118" s="26"/>
      <c r="M118" s="261"/>
      <c r="N118" s="27"/>
      <c r="O118" s="24"/>
      <c r="P118" s="25"/>
      <c r="Q118" s="25"/>
      <c r="R118" s="25"/>
      <c r="S118" s="26"/>
    </row>
    <row r="119" spans="1:19" ht="12.6" customHeight="1" x14ac:dyDescent="0.2">
      <c r="A119" s="556"/>
      <c r="B119" s="574"/>
      <c r="C119" s="112" t="s">
        <v>297</v>
      </c>
      <c r="D119" s="113"/>
      <c r="E119" s="114"/>
      <c r="F119" s="114"/>
      <c r="G119" s="114"/>
      <c r="H119" s="114"/>
      <c r="I119" s="127"/>
      <c r="J119" s="115"/>
      <c r="K119" s="116"/>
      <c r="L119" s="117"/>
      <c r="M119" s="118"/>
      <c r="N119" s="115"/>
      <c r="O119" s="119"/>
      <c r="P119" s="116"/>
      <c r="Q119" s="116"/>
      <c r="R119" s="116"/>
      <c r="S119" s="117"/>
    </row>
    <row r="120" spans="1:19" ht="13.5" thickBot="1" x14ac:dyDescent="0.25">
      <c r="A120" s="557"/>
      <c r="B120" s="575"/>
      <c r="C120" s="79" t="s">
        <v>209</v>
      </c>
      <c r="D120" s="130"/>
      <c r="E120" s="131"/>
      <c r="F120" s="617">
        <v>674.31157397023833</v>
      </c>
      <c r="G120" s="617">
        <v>361.74661664469738</v>
      </c>
      <c r="H120" s="131"/>
      <c r="I120" s="132"/>
      <c r="J120" s="225" t="s">
        <v>337</v>
      </c>
      <c r="K120" s="226">
        <v>32455442542.586296</v>
      </c>
      <c r="L120" s="64"/>
      <c r="M120" s="303"/>
      <c r="N120" s="317"/>
      <c r="O120" s="321"/>
      <c r="P120" s="302"/>
      <c r="Q120" s="302"/>
      <c r="R120" s="63"/>
      <c r="S120" s="64"/>
    </row>
    <row r="121" spans="1:19" ht="12.75" customHeight="1" x14ac:dyDescent="0.2">
      <c r="A121" s="595" t="s">
        <v>248</v>
      </c>
      <c r="B121" s="596" t="s">
        <v>249</v>
      </c>
      <c r="C121" s="594" t="s">
        <v>208</v>
      </c>
      <c r="D121" s="47"/>
      <c r="E121" s="315"/>
      <c r="F121" s="338"/>
      <c r="G121" s="338"/>
      <c r="H121" s="338"/>
      <c r="I121" s="124"/>
      <c r="J121" s="510"/>
      <c r="K121" s="60"/>
      <c r="L121" s="62"/>
      <c r="M121" s="326"/>
      <c r="N121" s="316"/>
      <c r="O121" s="320"/>
      <c r="P121" s="60"/>
      <c r="Q121" s="60"/>
      <c r="R121" s="61"/>
      <c r="S121" s="62"/>
    </row>
    <row r="122" spans="1:19" x14ac:dyDescent="0.2">
      <c r="A122" s="556"/>
      <c r="B122" s="574"/>
      <c r="C122" s="561"/>
      <c r="D122" s="57"/>
      <c r="E122" s="315"/>
      <c r="F122" s="338"/>
      <c r="G122" s="338"/>
      <c r="H122" s="338"/>
      <c r="I122" s="124"/>
      <c r="J122" s="510"/>
      <c r="K122" s="60"/>
      <c r="L122" s="26"/>
      <c r="M122" s="261"/>
      <c r="N122" s="27"/>
      <c r="O122" s="24"/>
      <c r="P122" s="25"/>
      <c r="Q122" s="25"/>
      <c r="R122" s="25"/>
      <c r="S122" s="26"/>
    </row>
    <row r="123" spans="1:19" x14ac:dyDescent="0.2">
      <c r="A123" s="556"/>
      <c r="B123" s="574"/>
      <c r="C123" s="573"/>
      <c r="D123" s="102"/>
      <c r="E123" s="103"/>
      <c r="F123" s="103"/>
      <c r="G123" s="103"/>
      <c r="H123" s="103"/>
      <c r="I123" s="126"/>
      <c r="J123" s="353"/>
      <c r="K123" s="354"/>
      <c r="L123" s="106"/>
      <c r="M123" s="107"/>
      <c r="N123" s="104"/>
      <c r="O123" s="108"/>
      <c r="P123" s="105"/>
      <c r="Q123" s="105"/>
      <c r="R123" s="105"/>
      <c r="S123" s="106"/>
    </row>
    <row r="124" spans="1:19" x14ac:dyDescent="0.2">
      <c r="A124" s="556"/>
      <c r="B124" s="574"/>
      <c r="C124" s="560" t="s">
        <v>293</v>
      </c>
      <c r="D124" s="95"/>
      <c r="E124" s="96"/>
      <c r="F124" s="96"/>
      <c r="G124" s="96"/>
      <c r="H124" s="96"/>
      <c r="I124" s="125"/>
      <c r="J124" s="358"/>
      <c r="K124" s="359"/>
      <c r="L124" s="99"/>
      <c r="M124" s="100"/>
      <c r="N124" s="97"/>
      <c r="O124" s="101"/>
      <c r="P124" s="98"/>
      <c r="Q124" s="98"/>
      <c r="R124" s="98"/>
      <c r="S124" s="99"/>
    </row>
    <row r="125" spans="1:19" x14ac:dyDescent="0.2">
      <c r="A125" s="556"/>
      <c r="B125" s="574"/>
      <c r="C125" s="561"/>
      <c r="D125" s="57"/>
      <c r="E125" s="315"/>
      <c r="F125" s="338"/>
      <c r="G125" s="338"/>
      <c r="H125" s="338"/>
      <c r="I125" s="124"/>
      <c r="J125" s="510"/>
      <c r="K125" s="60"/>
      <c r="L125" s="26"/>
      <c r="M125" s="261"/>
      <c r="N125" s="27"/>
      <c r="O125" s="24"/>
      <c r="P125" s="25"/>
      <c r="Q125" s="25"/>
      <c r="R125" s="25"/>
      <c r="S125" s="26"/>
    </row>
    <row r="126" spans="1:19" x14ac:dyDescent="0.2">
      <c r="A126" s="556"/>
      <c r="B126" s="574"/>
      <c r="C126" s="573"/>
      <c r="D126" s="102"/>
      <c r="E126" s="103"/>
      <c r="F126" s="103"/>
      <c r="G126" s="103"/>
      <c r="H126" s="103"/>
      <c r="I126" s="126"/>
      <c r="J126" s="353"/>
      <c r="K126" s="354"/>
      <c r="L126" s="106"/>
      <c r="M126" s="107"/>
      <c r="N126" s="104"/>
      <c r="O126" s="108"/>
      <c r="P126" s="105"/>
      <c r="Q126" s="105"/>
      <c r="R126" s="105"/>
      <c r="S126" s="106"/>
    </row>
    <row r="127" spans="1:19" x14ac:dyDescent="0.2">
      <c r="A127" s="556"/>
      <c r="B127" s="574"/>
      <c r="C127" s="597" t="s">
        <v>294</v>
      </c>
      <c r="D127" s="57"/>
      <c r="E127" s="315"/>
      <c r="F127" s="338"/>
      <c r="G127" s="338"/>
      <c r="H127" s="338"/>
      <c r="I127" s="124"/>
      <c r="J127" s="510"/>
      <c r="K127" s="60"/>
      <c r="L127" s="26"/>
      <c r="M127" s="261"/>
      <c r="N127" s="27"/>
      <c r="O127" s="24"/>
      <c r="P127" s="25"/>
      <c r="Q127" s="25"/>
      <c r="R127" s="25"/>
      <c r="S127" s="26"/>
    </row>
    <row r="128" spans="1:19" x14ac:dyDescent="0.2">
      <c r="A128" s="556"/>
      <c r="B128" s="574"/>
      <c r="C128" s="578"/>
      <c r="D128" s="57"/>
      <c r="E128" s="315"/>
      <c r="F128" s="338"/>
      <c r="G128" s="338"/>
      <c r="H128" s="338"/>
      <c r="I128" s="124"/>
      <c r="J128" s="510"/>
      <c r="K128" s="60"/>
      <c r="L128" s="26"/>
      <c r="M128" s="261"/>
      <c r="N128" s="27"/>
      <c r="O128" s="24"/>
      <c r="P128" s="25"/>
      <c r="Q128" s="25"/>
      <c r="R128" s="25"/>
      <c r="S128" s="26"/>
    </row>
    <row r="129" spans="1:19" x14ac:dyDescent="0.2">
      <c r="A129" s="556"/>
      <c r="B129" s="574"/>
      <c r="C129" s="579"/>
      <c r="D129" s="57"/>
      <c r="E129" s="315"/>
      <c r="F129" s="338"/>
      <c r="G129" s="338"/>
      <c r="H129" s="338"/>
      <c r="I129" s="124"/>
      <c r="J129" s="510"/>
      <c r="K129" s="60"/>
      <c r="L129" s="26"/>
      <c r="M129" s="261"/>
      <c r="N129" s="27"/>
      <c r="O129" s="24"/>
      <c r="P129" s="25"/>
      <c r="Q129" s="25"/>
      <c r="R129" s="25"/>
      <c r="S129" s="26"/>
    </row>
    <row r="130" spans="1:19" x14ac:dyDescent="0.2">
      <c r="A130" s="556"/>
      <c r="B130" s="574"/>
      <c r="C130" s="318" t="s">
        <v>297</v>
      </c>
      <c r="D130" s="113"/>
      <c r="E130" s="114"/>
      <c r="F130" s="114"/>
      <c r="G130" s="114"/>
      <c r="H130" s="114"/>
      <c r="I130" s="127"/>
      <c r="J130" s="308"/>
      <c r="K130" s="17"/>
      <c r="L130" s="117"/>
      <c r="M130" s="118"/>
      <c r="N130" s="115"/>
      <c r="O130" s="119"/>
      <c r="P130" s="116"/>
      <c r="Q130" s="116"/>
      <c r="R130" s="116"/>
      <c r="S130" s="117"/>
    </row>
    <row r="131" spans="1:19" ht="13.5" thickBot="1" x14ac:dyDescent="0.25">
      <c r="A131" s="557"/>
      <c r="B131" s="575"/>
      <c r="C131" s="79" t="s">
        <v>209</v>
      </c>
      <c r="D131" s="130"/>
      <c r="E131" s="131"/>
      <c r="F131" s="617">
        <v>381.04998904347229</v>
      </c>
      <c r="G131" s="617">
        <v>207.04747389930776</v>
      </c>
      <c r="H131" s="131"/>
      <c r="I131" s="132"/>
      <c r="J131" s="619" t="s">
        <v>337</v>
      </c>
      <c r="K131" s="620">
        <v>32455442542.5863</v>
      </c>
      <c r="L131" s="64"/>
      <c r="M131" s="303"/>
      <c r="N131" s="317"/>
      <c r="O131" s="321"/>
      <c r="P131" s="302"/>
      <c r="Q131" s="302"/>
      <c r="R131" s="63"/>
      <c r="S131" s="64"/>
    </row>
    <row r="132" spans="1:19" ht="12.75" customHeight="1" x14ac:dyDescent="0.2">
      <c r="A132" s="595" t="s">
        <v>250</v>
      </c>
      <c r="B132" s="596" t="s">
        <v>251</v>
      </c>
      <c r="C132" s="594" t="s">
        <v>208</v>
      </c>
      <c r="D132" s="47"/>
      <c r="E132" s="315"/>
      <c r="F132" s="315"/>
      <c r="G132" s="315"/>
      <c r="H132" s="315"/>
      <c r="I132" s="124"/>
      <c r="J132" s="316"/>
      <c r="K132" s="60"/>
      <c r="L132" s="62"/>
      <c r="M132" s="326"/>
      <c r="N132" s="316"/>
      <c r="O132" s="320"/>
      <c r="P132" s="60"/>
      <c r="Q132" s="60"/>
      <c r="R132" s="61"/>
      <c r="S132" s="62"/>
    </row>
    <row r="133" spans="1:19" x14ac:dyDescent="0.2">
      <c r="A133" s="556"/>
      <c r="B133" s="574"/>
      <c r="C133" s="561"/>
      <c r="D133" s="57"/>
      <c r="E133" s="315"/>
      <c r="F133" s="315"/>
      <c r="G133" s="315"/>
      <c r="H133" s="315"/>
      <c r="I133" s="124"/>
      <c r="J133" s="27"/>
      <c r="K133" s="25"/>
      <c r="L133" s="26"/>
      <c r="M133" s="261"/>
      <c r="N133" s="27"/>
      <c r="O133" s="24"/>
      <c r="P133" s="25"/>
      <c r="Q133" s="25"/>
      <c r="R133" s="25"/>
      <c r="S133" s="26"/>
    </row>
    <row r="134" spans="1:19" x14ac:dyDescent="0.2">
      <c r="A134" s="556"/>
      <c r="B134" s="574"/>
      <c r="C134" s="573"/>
      <c r="D134" s="102"/>
      <c r="E134" s="103"/>
      <c r="F134" s="103"/>
      <c r="G134" s="103"/>
      <c r="H134" s="103"/>
      <c r="I134" s="126"/>
      <c r="J134" s="104"/>
      <c r="K134" s="105"/>
      <c r="L134" s="106"/>
      <c r="M134" s="107"/>
      <c r="N134" s="104"/>
      <c r="O134" s="108"/>
      <c r="P134" s="105"/>
      <c r="Q134" s="105"/>
      <c r="R134" s="105"/>
      <c r="S134" s="106"/>
    </row>
    <row r="135" spans="1:19" x14ac:dyDescent="0.2">
      <c r="A135" s="556"/>
      <c r="B135" s="574"/>
      <c r="C135" s="560" t="s">
        <v>293</v>
      </c>
      <c r="D135" s="95"/>
      <c r="E135" s="96"/>
      <c r="F135" s="96"/>
      <c r="G135" s="96"/>
      <c r="H135" s="96"/>
      <c r="I135" s="125"/>
      <c r="J135" s="97"/>
      <c r="K135" s="98"/>
      <c r="L135" s="99"/>
      <c r="M135" s="100"/>
      <c r="N135" s="97"/>
      <c r="O135" s="101"/>
      <c r="P135" s="98"/>
      <c r="Q135" s="98"/>
      <c r="R135" s="98"/>
      <c r="S135" s="99"/>
    </row>
    <row r="136" spans="1:19" x14ac:dyDescent="0.2">
      <c r="A136" s="556"/>
      <c r="B136" s="574"/>
      <c r="C136" s="561"/>
      <c r="D136" s="57"/>
      <c r="E136" s="315"/>
      <c r="F136" s="315"/>
      <c r="G136" s="315"/>
      <c r="H136" s="315"/>
      <c r="I136" s="124"/>
      <c r="J136" s="27"/>
      <c r="K136" s="25"/>
      <c r="L136" s="26"/>
      <c r="M136" s="261"/>
      <c r="N136" s="27"/>
      <c r="O136" s="24"/>
      <c r="P136" s="25"/>
      <c r="Q136" s="25"/>
      <c r="R136" s="25"/>
      <c r="S136" s="26"/>
    </row>
    <row r="137" spans="1:19" x14ac:dyDescent="0.2">
      <c r="A137" s="556"/>
      <c r="B137" s="574"/>
      <c r="C137" s="573"/>
      <c r="D137" s="102"/>
      <c r="E137" s="103"/>
      <c r="F137" s="103"/>
      <c r="G137" s="103"/>
      <c r="H137" s="335"/>
      <c r="I137" s="126"/>
      <c r="J137" s="104"/>
      <c r="K137" s="105"/>
      <c r="L137" s="106"/>
      <c r="M137" s="107"/>
      <c r="N137" s="104"/>
      <c r="O137" s="108"/>
      <c r="P137" s="105"/>
      <c r="Q137" s="105"/>
      <c r="R137" s="105"/>
      <c r="S137" s="106"/>
    </row>
    <row r="138" spans="1:19" x14ac:dyDescent="0.2">
      <c r="A138" s="556"/>
      <c r="B138" s="574"/>
      <c r="C138" s="597" t="s">
        <v>294</v>
      </c>
      <c r="D138" s="57"/>
      <c r="E138" s="315"/>
      <c r="F138" s="315"/>
      <c r="G138" s="315"/>
      <c r="H138" s="315"/>
      <c r="I138" s="124"/>
      <c r="J138" s="27"/>
      <c r="K138" s="25"/>
      <c r="L138" s="26"/>
      <c r="M138" s="261"/>
      <c r="N138" s="27"/>
      <c r="O138" s="24"/>
      <c r="P138" s="25"/>
      <c r="Q138" s="25"/>
      <c r="R138" s="25"/>
      <c r="S138" s="26"/>
    </row>
    <row r="139" spans="1:19" x14ac:dyDescent="0.2">
      <c r="A139" s="556"/>
      <c r="B139" s="574"/>
      <c r="C139" s="578"/>
      <c r="D139" s="57"/>
      <c r="E139" s="315"/>
      <c r="F139" s="315"/>
      <c r="G139" s="315"/>
      <c r="H139" s="315"/>
      <c r="I139" s="124"/>
      <c r="J139" s="27"/>
      <c r="K139" s="25"/>
      <c r="L139" s="26"/>
      <c r="M139" s="261"/>
      <c r="N139" s="27"/>
      <c r="O139" s="24"/>
      <c r="P139" s="25"/>
      <c r="Q139" s="25"/>
      <c r="R139" s="25"/>
      <c r="S139" s="26"/>
    </row>
    <row r="140" spans="1:19" x14ac:dyDescent="0.2">
      <c r="A140" s="556"/>
      <c r="B140" s="574"/>
      <c r="C140" s="579"/>
      <c r="D140" s="57"/>
      <c r="E140" s="315"/>
      <c r="F140" s="315"/>
      <c r="G140" s="315"/>
      <c r="H140" s="315"/>
      <c r="I140" s="124"/>
      <c r="J140" s="27"/>
      <c r="K140" s="25"/>
      <c r="L140" s="26"/>
      <c r="M140" s="261"/>
      <c r="N140" s="27"/>
      <c r="O140" s="24"/>
      <c r="P140" s="25"/>
      <c r="Q140" s="25"/>
      <c r="R140" s="25"/>
      <c r="S140" s="26"/>
    </row>
    <row r="141" spans="1:19" x14ac:dyDescent="0.2">
      <c r="A141" s="556"/>
      <c r="B141" s="574"/>
      <c r="C141" s="318" t="s">
        <v>297</v>
      </c>
      <c r="D141" s="113"/>
      <c r="E141" s="114"/>
      <c r="F141" s="114"/>
      <c r="G141" s="114"/>
      <c r="H141" s="114"/>
      <c r="I141" s="127"/>
      <c r="J141" s="115"/>
      <c r="K141" s="116"/>
      <c r="L141" s="117"/>
      <c r="M141" s="118"/>
      <c r="N141" s="115"/>
      <c r="O141" s="119"/>
      <c r="P141" s="116"/>
      <c r="Q141" s="116"/>
      <c r="R141" s="116"/>
      <c r="S141" s="117"/>
    </row>
    <row r="142" spans="1:19" ht="13.5" thickBot="1" x14ac:dyDescent="0.25">
      <c r="A142" s="557"/>
      <c r="B142" s="575"/>
      <c r="C142" s="79" t="s">
        <v>209</v>
      </c>
      <c r="D142" s="220">
        <v>749.79160000000002</v>
      </c>
      <c r="E142" s="221" t="s">
        <v>324</v>
      </c>
      <c r="F142" s="220">
        <v>20.604959999999998</v>
      </c>
      <c r="G142" s="220">
        <v>19.603330000000003</v>
      </c>
      <c r="H142" s="220">
        <v>66.536850000000015</v>
      </c>
      <c r="I142" s="227">
        <v>0.100163</v>
      </c>
      <c r="J142" s="222" t="s">
        <v>636</v>
      </c>
      <c r="K142" s="224">
        <v>14.308999999999999</v>
      </c>
      <c r="L142" s="64"/>
      <c r="M142" s="303"/>
      <c r="N142" s="317"/>
      <c r="O142" s="321"/>
      <c r="P142" s="302"/>
      <c r="Q142" s="302"/>
      <c r="R142" s="63"/>
      <c r="S142" s="64"/>
    </row>
    <row r="143" spans="1:19" ht="12.75" customHeight="1" x14ac:dyDescent="0.2">
      <c r="A143" s="595" t="s">
        <v>252</v>
      </c>
      <c r="B143" s="596" t="s">
        <v>253</v>
      </c>
      <c r="C143" s="594" t="s">
        <v>208</v>
      </c>
      <c r="D143" s="47"/>
      <c r="E143" s="315"/>
      <c r="F143" s="315"/>
      <c r="G143" s="315"/>
      <c r="H143" s="315"/>
      <c r="I143" s="124"/>
      <c r="J143" s="316"/>
      <c r="K143" s="60"/>
      <c r="L143" s="62"/>
      <c r="M143" s="326"/>
      <c r="N143" s="316"/>
      <c r="O143" s="320"/>
      <c r="P143" s="60"/>
      <c r="Q143" s="60"/>
      <c r="R143" s="61"/>
      <c r="S143" s="62"/>
    </row>
    <row r="144" spans="1:19" x14ac:dyDescent="0.2">
      <c r="A144" s="556"/>
      <c r="B144" s="574"/>
      <c r="C144" s="561"/>
      <c r="D144" s="57"/>
      <c r="E144" s="315"/>
      <c r="F144" s="315"/>
      <c r="G144" s="315"/>
      <c r="H144" s="315"/>
      <c r="I144" s="124"/>
      <c r="J144" s="27"/>
      <c r="K144" s="25"/>
      <c r="L144" s="26"/>
      <c r="M144" s="261"/>
      <c r="N144" s="27"/>
      <c r="O144" s="24"/>
      <c r="P144" s="25"/>
      <c r="Q144" s="25"/>
      <c r="R144" s="25"/>
      <c r="S144" s="26"/>
    </row>
    <row r="145" spans="1:19" x14ac:dyDescent="0.2">
      <c r="A145" s="556"/>
      <c r="B145" s="574"/>
      <c r="C145" s="573"/>
      <c r="D145" s="102"/>
      <c r="E145" s="103"/>
      <c r="F145" s="103"/>
      <c r="G145" s="103"/>
      <c r="H145" s="103"/>
      <c r="I145" s="126"/>
      <c r="J145" s="104"/>
      <c r="K145" s="105"/>
      <c r="L145" s="106"/>
      <c r="M145" s="107"/>
      <c r="N145" s="104"/>
      <c r="O145" s="108"/>
      <c r="P145" s="105"/>
      <c r="Q145" s="105"/>
      <c r="R145" s="105"/>
      <c r="S145" s="106"/>
    </row>
    <row r="146" spans="1:19" x14ac:dyDescent="0.2">
      <c r="A146" s="556"/>
      <c r="B146" s="574"/>
      <c r="C146" s="560" t="s">
        <v>293</v>
      </c>
      <c r="D146" s="95"/>
      <c r="E146" s="96"/>
      <c r="F146" s="96"/>
      <c r="G146" s="96"/>
      <c r="H146" s="96"/>
      <c r="I146" s="125"/>
      <c r="J146" s="97"/>
      <c r="K146" s="98"/>
      <c r="L146" s="99"/>
      <c r="M146" s="100"/>
      <c r="N146" s="97"/>
      <c r="O146" s="101"/>
      <c r="P146" s="98"/>
      <c r="Q146" s="98"/>
      <c r="R146" s="98"/>
      <c r="S146" s="99"/>
    </row>
    <row r="147" spans="1:19" x14ac:dyDescent="0.2">
      <c r="A147" s="556"/>
      <c r="B147" s="574"/>
      <c r="C147" s="561"/>
      <c r="D147" s="57"/>
      <c r="E147" s="315"/>
      <c r="F147" s="315"/>
      <c r="G147" s="315"/>
      <c r="H147" s="315"/>
      <c r="I147" s="124"/>
      <c r="J147" s="27"/>
      <c r="K147" s="25"/>
      <c r="L147" s="26"/>
      <c r="M147" s="261"/>
      <c r="N147" s="27"/>
      <c r="O147" s="24"/>
      <c r="P147" s="25"/>
      <c r="Q147" s="25"/>
      <c r="R147" s="25"/>
      <c r="S147" s="26"/>
    </row>
    <row r="148" spans="1:19" x14ac:dyDescent="0.2">
      <c r="A148" s="556"/>
      <c r="B148" s="574"/>
      <c r="C148" s="573"/>
      <c r="D148" s="102"/>
      <c r="E148" s="103"/>
      <c r="F148" s="103"/>
      <c r="G148" s="103"/>
      <c r="H148" s="103"/>
      <c r="I148" s="126"/>
      <c r="J148" s="104"/>
      <c r="K148" s="105"/>
      <c r="L148" s="106"/>
      <c r="M148" s="107"/>
      <c r="N148" s="104"/>
      <c r="O148" s="108"/>
      <c r="P148" s="105"/>
      <c r="Q148" s="105"/>
      <c r="R148" s="105"/>
      <c r="S148" s="106"/>
    </row>
    <row r="149" spans="1:19" x14ac:dyDescent="0.2">
      <c r="A149" s="556"/>
      <c r="B149" s="574"/>
      <c r="C149" s="597" t="s">
        <v>294</v>
      </c>
      <c r="D149" s="57"/>
      <c r="E149" s="315"/>
      <c r="F149" s="315"/>
      <c r="G149" s="315"/>
      <c r="H149" s="315"/>
      <c r="I149" s="124"/>
      <c r="J149" s="27"/>
      <c r="K149" s="25"/>
      <c r="L149" s="26"/>
      <c r="M149" s="261"/>
      <c r="N149" s="27"/>
      <c r="O149" s="24"/>
      <c r="P149" s="25"/>
      <c r="Q149" s="25"/>
      <c r="R149" s="25"/>
      <c r="S149" s="26"/>
    </row>
    <row r="150" spans="1:19" x14ac:dyDescent="0.2">
      <c r="A150" s="556"/>
      <c r="B150" s="574"/>
      <c r="C150" s="578"/>
      <c r="D150" s="57"/>
      <c r="E150" s="315"/>
      <c r="F150" s="315"/>
      <c r="G150" s="315"/>
      <c r="H150" s="315"/>
      <c r="I150" s="124"/>
      <c r="J150" s="27"/>
      <c r="K150" s="25"/>
      <c r="L150" s="26"/>
      <c r="M150" s="261"/>
      <c r="N150" s="27"/>
      <c r="O150" s="24"/>
      <c r="P150" s="25"/>
      <c r="Q150" s="25"/>
      <c r="R150" s="25"/>
      <c r="S150" s="26"/>
    </row>
    <row r="151" spans="1:19" x14ac:dyDescent="0.2">
      <c r="A151" s="556"/>
      <c r="B151" s="574"/>
      <c r="C151" s="579"/>
      <c r="D151" s="57"/>
      <c r="E151" s="315"/>
      <c r="F151" s="315"/>
      <c r="G151" s="315"/>
      <c r="H151" s="315"/>
      <c r="I151" s="124"/>
      <c r="J151" s="27"/>
      <c r="K151" s="25"/>
      <c r="L151" s="26"/>
      <c r="M151" s="261"/>
      <c r="N151" s="27"/>
      <c r="O151" s="24"/>
      <c r="P151" s="25"/>
      <c r="Q151" s="25"/>
      <c r="R151" s="25"/>
      <c r="S151" s="26"/>
    </row>
    <row r="152" spans="1:19" x14ac:dyDescent="0.2">
      <c r="A152" s="556"/>
      <c r="B152" s="574"/>
      <c r="C152" s="318" t="s">
        <v>297</v>
      </c>
      <c r="D152" s="113"/>
      <c r="E152" s="114"/>
      <c r="F152" s="114"/>
      <c r="G152" s="114"/>
      <c r="H152" s="114"/>
      <c r="I152" s="127"/>
      <c r="J152" s="115"/>
      <c r="K152" s="116"/>
      <c r="L152" s="117"/>
      <c r="M152" s="118"/>
      <c r="N152" s="115"/>
      <c r="O152" s="119"/>
      <c r="P152" s="116"/>
      <c r="Q152" s="116"/>
      <c r="R152" s="116"/>
      <c r="S152" s="117"/>
    </row>
    <row r="153" spans="1:19" ht="13.5" thickBot="1" x14ac:dyDescent="0.25">
      <c r="A153" s="557"/>
      <c r="B153" s="575"/>
      <c r="C153" s="79" t="s">
        <v>209</v>
      </c>
      <c r="D153" s="220">
        <v>1065.6333999999999</v>
      </c>
      <c r="E153" s="451">
        <v>134.38</v>
      </c>
      <c r="F153" s="220">
        <v>83.315600000000003</v>
      </c>
      <c r="G153" s="220">
        <v>75.252799999999993</v>
      </c>
      <c r="H153" s="220">
        <v>36.282600000000002</v>
      </c>
      <c r="I153" s="221" t="s">
        <v>324</v>
      </c>
      <c r="J153" s="222" t="s">
        <v>636</v>
      </c>
      <c r="K153" s="224">
        <v>13.438000000000001</v>
      </c>
      <c r="L153" s="64"/>
      <c r="M153" s="303"/>
      <c r="N153" s="317"/>
      <c r="O153" s="321"/>
      <c r="P153" s="302"/>
      <c r="Q153" s="302"/>
      <c r="R153" s="63"/>
      <c r="S153" s="64"/>
    </row>
  </sheetData>
  <mergeCells count="67">
    <mergeCell ref="A143:A153"/>
    <mergeCell ref="B143:B153"/>
    <mergeCell ref="C143:C145"/>
    <mergeCell ref="C146:C148"/>
    <mergeCell ref="C149:C151"/>
    <mergeCell ref="A132:A142"/>
    <mergeCell ref="B132:B142"/>
    <mergeCell ref="C132:C134"/>
    <mergeCell ref="C135:C137"/>
    <mergeCell ref="C138:C140"/>
    <mergeCell ref="C116:C118"/>
    <mergeCell ref="A121:A131"/>
    <mergeCell ref="B121:B131"/>
    <mergeCell ref="C121:C123"/>
    <mergeCell ref="C124:C126"/>
    <mergeCell ref="C127:C129"/>
    <mergeCell ref="A110:A120"/>
    <mergeCell ref="B110:B120"/>
    <mergeCell ref="C110:C112"/>
    <mergeCell ref="C113:C115"/>
    <mergeCell ref="A71:A83"/>
    <mergeCell ref="B71:B83"/>
    <mergeCell ref="C74:C76"/>
    <mergeCell ref="C77:C79"/>
    <mergeCell ref="C71:C73"/>
    <mergeCell ref="A84:A96"/>
    <mergeCell ref="B84:B96"/>
    <mergeCell ref="C84:C86"/>
    <mergeCell ref="C87:C89"/>
    <mergeCell ref="C90:C92"/>
    <mergeCell ref="A58:A70"/>
    <mergeCell ref="B58:B70"/>
    <mergeCell ref="C58:C60"/>
    <mergeCell ref="C61:C63"/>
    <mergeCell ref="C64:C66"/>
    <mergeCell ref="A45:A57"/>
    <mergeCell ref="B45:B57"/>
    <mergeCell ref="C45:C47"/>
    <mergeCell ref="C48:C50"/>
    <mergeCell ref="C51:C53"/>
    <mergeCell ref="C100:C102"/>
    <mergeCell ref="C103:C105"/>
    <mergeCell ref="A97:A109"/>
    <mergeCell ref="B97:B109"/>
    <mergeCell ref="C97:C99"/>
    <mergeCell ref="N8:S8"/>
    <mergeCell ref="A10:A20"/>
    <mergeCell ref="B10:B20"/>
    <mergeCell ref="A21:A31"/>
    <mergeCell ref="B21:B31"/>
    <mergeCell ref="D8:I8"/>
    <mergeCell ref="J8:L8"/>
    <mergeCell ref="C21:C23"/>
    <mergeCell ref="C24:C26"/>
    <mergeCell ref="C27:C29"/>
    <mergeCell ref="M8:M9"/>
    <mergeCell ref="A8:A9"/>
    <mergeCell ref="B8:B9"/>
    <mergeCell ref="C8:C9"/>
    <mergeCell ref="A32:A44"/>
    <mergeCell ref="B32:B44"/>
    <mergeCell ref="C10:C12"/>
    <mergeCell ref="C13:C15"/>
    <mergeCell ref="C16:C18"/>
    <mergeCell ref="C32:C34"/>
    <mergeCell ref="C35:C37"/>
    <mergeCell ref="C38:C40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79F4C-B9BA-4FA7-B8DB-F2275636888E}">
  <dimension ref="A1:S64"/>
  <sheetViews>
    <sheetView zoomScale="80" zoomScaleNormal="80" workbookViewId="0">
      <pane xSplit="3" ySplit="8" topLeftCell="D24" activePane="bottomRight" state="frozen"/>
      <selection activeCell="D15" sqref="A15:XFD17"/>
      <selection pane="topRight" activeCell="D15" sqref="A15:XFD17"/>
      <selection pane="bottomLeft" activeCell="D15" sqref="A15:XFD17"/>
      <selection pane="bottomRight" activeCell="K37" sqref="K37"/>
    </sheetView>
  </sheetViews>
  <sheetFormatPr baseColWidth="10" defaultColWidth="16" defaultRowHeight="12.75" x14ac:dyDescent="0.2"/>
  <cols>
    <col min="2" max="2" width="34.5703125" customWidth="1"/>
  </cols>
  <sheetData>
    <row r="1" spans="1:19" ht="32.25" thickBot="1" x14ac:dyDescent="0.25">
      <c r="A1" s="32" t="s">
        <v>15</v>
      </c>
      <c r="B1" s="55" t="s">
        <v>218</v>
      </c>
      <c r="C1" s="33"/>
      <c r="D1" s="33"/>
      <c r="E1" s="33"/>
      <c r="F1" s="33"/>
      <c r="G1" s="51"/>
    </row>
    <row r="2" spans="1:19" x14ac:dyDescent="0.2">
      <c r="D2" s="40"/>
      <c r="E2" s="42"/>
      <c r="F2" s="42"/>
      <c r="G2" s="51"/>
    </row>
    <row r="3" spans="1:19" x14ac:dyDescent="0.2">
      <c r="A3" s="23" t="s">
        <v>16</v>
      </c>
      <c r="B3" s="23"/>
      <c r="C3" s="23"/>
      <c r="D3" s="23"/>
      <c r="E3" s="43"/>
      <c r="F3" s="43"/>
      <c r="G3" s="51"/>
    </row>
    <row r="4" spans="1:19" x14ac:dyDescent="0.2">
      <c r="A4" s="20" t="s">
        <v>219</v>
      </c>
      <c r="B4" s="20"/>
      <c r="C4" s="20"/>
      <c r="D4" s="20"/>
      <c r="E4" s="44"/>
      <c r="F4" s="44"/>
      <c r="G4" s="51"/>
    </row>
    <row r="5" spans="1:19" x14ac:dyDescent="0.2">
      <c r="A5" s="38" t="s">
        <v>323</v>
      </c>
      <c r="B5" s="22"/>
      <c r="C5" s="22"/>
      <c r="D5" s="22"/>
      <c r="E5" s="45"/>
      <c r="F5" s="45"/>
      <c r="G5" s="51"/>
    </row>
    <row r="6" spans="1:19" ht="13.5" thickBot="1" x14ac:dyDescent="0.25">
      <c r="A6" s="38"/>
      <c r="B6" s="22"/>
      <c r="C6" s="22"/>
      <c r="D6" s="22"/>
      <c r="E6" s="45"/>
      <c r="F6" s="45"/>
      <c r="G6" s="51"/>
    </row>
    <row r="7" spans="1:19" x14ac:dyDescent="0.2">
      <c r="A7" s="576" t="s">
        <v>24</v>
      </c>
      <c r="B7" s="582" t="s">
        <v>25</v>
      </c>
      <c r="C7" s="584" t="s">
        <v>207</v>
      </c>
      <c r="D7" s="562" t="s">
        <v>564</v>
      </c>
      <c r="E7" s="563"/>
      <c r="F7" s="563"/>
      <c r="G7" s="563"/>
      <c r="H7" s="563"/>
      <c r="I7" s="564"/>
      <c r="J7" s="562" t="s">
        <v>212</v>
      </c>
      <c r="K7" s="563"/>
      <c r="L7" s="564"/>
      <c r="M7" s="565" t="s">
        <v>292</v>
      </c>
      <c r="N7" s="562" t="s">
        <v>17</v>
      </c>
      <c r="O7" s="563"/>
      <c r="P7" s="563"/>
      <c r="Q7" s="563"/>
      <c r="R7" s="563"/>
      <c r="S7" s="564"/>
    </row>
    <row r="8" spans="1:19" ht="13.5" thickBot="1" x14ac:dyDescent="0.25">
      <c r="A8" s="577"/>
      <c r="B8" s="583"/>
      <c r="C8" s="585"/>
      <c r="D8" s="75" t="s">
        <v>1</v>
      </c>
      <c r="E8" s="35" t="s">
        <v>0</v>
      </c>
      <c r="F8" s="37" t="s">
        <v>204</v>
      </c>
      <c r="G8" s="37" t="s">
        <v>231</v>
      </c>
      <c r="H8" s="35" t="s">
        <v>10</v>
      </c>
      <c r="I8" s="36" t="s">
        <v>11</v>
      </c>
      <c r="J8" s="75" t="s">
        <v>210</v>
      </c>
      <c r="K8" s="35" t="s">
        <v>211</v>
      </c>
      <c r="L8" s="36" t="s">
        <v>213</v>
      </c>
      <c r="M8" s="566"/>
      <c r="N8" s="75" t="s">
        <v>18</v>
      </c>
      <c r="O8" s="37" t="s">
        <v>19</v>
      </c>
      <c r="P8" s="35" t="s">
        <v>199</v>
      </c>
      <c r="Q8" s="35" t="s">
        <v>200</v>
      </c>
      <c r="R8" s="41" t="s">
        <v>201</v>
      </c>
      <c r="S8" s="36" t="s">
        <v>17</v>
      </c>
    </row>
    <row r="9" spans="1:19" ht="15.75" customHeight="1" thickTop="1" x14ac:dyDescent="0.2">
      <c r="A9" s="581" t="s">
        <v>254</v>
      </c>
      <c r="B9" s="574" t="s">
        <v>255</v>
      </c>
      <c r="C9" s="593" t="s">
        <v>208</v>
      </c>
      <c r="D9" s="56"/>
      <c r="E9" s="76"/>
      <c r="F9" s="76"/>
      <c r="G9" s="76"/>
      <c r="H9" s="76"/>
      <c r="I9" s="136"/>
      <c r="J9" s="137"/>
      <c r="K9" s="48"/>
      <c r="L9" s="49"/>
      <c r="M9" s="138"/>
      <c r="N9" s="137"/>
      <c r="O9" s="50"/>
      <c r="P9" s="48"/>
      <c r="Q9" s="48"/>
      <c r="R9" s="48"/>
      <c r="S9" s="49"/>
    </row>
    <row r="10" spans="1:19" ht="15.75" customHeight="1" x14ac:dyDescent="0.2">
      <c r="A10" s="556"/>
      <c r="B10" s="574"/>
      <c r="C10" s="561"/>
      <c r="D10" s="57"/>
      <c r="E10" s="77"/>
      <c r="F10" s="77"/>
      <c r="G10" s="77"/>
      <c r="H10" s="77"/>
      <c r="I10" s="124"/>
      <c r="J10" s="27"/>
      <c r="K10" s="25"/>
      <c r="L10" s="26"/>
      <c r="M10" s="73"/>
      <c r="N10" s="27"/>
      <c r="O10" s="24"/>
      <c r="P10" s="25"/>
      <c r="Q10" s="25"/>
      <c r="R10" s="25"/>
      <c r="S10" s="26"/>
    </row>
    <row r="11" spans="1:19" ht="15.75" customHeight="1" x14ac:dyDescent="0.2">
      <c r="A11" s="556"/>
      <c r="B11" s="574"/>
      <c r="C11" s="573"/>
      <c r="D11" s="102"/>
      <c r="E11" s="103"/>
      <c r="F11" s="103"/>
      <c r="G11" s="103"/>
      <c r="H11" s="103"/>
      <c r="I11" s="126"/>
      <c r="J11" s="104"/>
      <c r="K11" s="105"/>
      <c r="L11" s="106"/>
      <c r="M11" s="107"/>
      <c r="N11" s="104"/>
      <c r="O11" s="108"/>
      <c r="P11" s="105"/>
      <c r="Q11" s="105"/>
      <c r="R11" s="105"/>
      <c r="S11" s="106"/>
    </row>
    <row r="12" spans="1:19" ht="15.75" customHeight="1" x14ac:dyDescent="0.2">
      <c r="A12" s="556"/>
      <c r="B12" s="574"/>
      <c r="C12" s="560" t="s">
        <v>293</v>
      </c>
      <c r="D12" s="95"/>
      <c r="E12" s="96"/>
      <c r="F12" s="96"/>
      <c r="G12" s="96"/>
      <c r="H12" s="96"/>
      <c r="I12" s="125"/>
      <c r="J12" s="97"/>
      <c r="K12" s="98"/>
      <c r="L12" s="99"/>
      <c r="M12" s="100"/>
      <c r="N12" s="97"/>
      <c r="O12" s="101"/>
      <c r="P12" s="98"/>
      <c r="Q12" s="98"/>
      <c r="R12" s="98"/>
      <c r="S12" s="99"/>
    </row>
    <row r="13" spans="1:19" ht="15.75" customHeight="1" x14ac:dyDescent="0.2">
      <c r="A13" s="556"/>
      <c r="B13" s="574"/>
      <c r="C13" s="561"/>
      <c r="D13" s="57"/>
      <c r="E13" s="77"/>
      <c r="F13" s="77"/>
      <c r="G13" s="77"/>
      <c r="H13" s="77"/>
      <c r="I13" s="124"/>
      <c r="J13" s="27"/>
      <c r="K13" s="25"/>
      <c r="L13" s="26"/>
      <c r="M13" s="73"/>
      <c r="N13" s="27"/>
      <c r="O13" s="24"/>
      <c r="P13" s="25"/>
      <c r="Q13" s="25"/>
      <c r="R13" s="25"/>
      <c r="S13" s="26"/>
    </row>
    <row r="14" spans="1:19" ht="15.75" customHeight="1" x14ac:dyDescent="0.2">
      <c r="A14" s="556"/>
      <c r="B14" s="574"/>
      <c r="C14" s="573"/>
      <c r="D14" s="102"/>
      <c r="E14" s="103"/>
      <c r="F14" s="103"/>
      <c r="G14" s="103"/>
      <c r="H14" s="103"/>
      <c r="I14" s="126"/>
      <c r="J14" s="104"/>
      <c r="K14" s="105"/>
      <c r="L14" s="106"/>
      <c r="M14" s="107"/>
      <c r="N14" s="104"/>
      <c r="O14" s="108"/>
      <c r="P14" s="105"/>
      <c r="Q14" s="105"/>
      <c r="R14" s="105"/>
      <c r="S14" s="106"/>
    </row>
    <row r="15" spans="1:19" ht="15.75" customHeight="1" x14ac:dyDescent="0.2">
      <c r="A15" s="556"/>
      <c r="B15" s="574"/>
      <c r="C15" s="578" t="s">
        <v>294</v>
      </c>
      <c r="D15" s="57"/>
      <c r="E15" s="77"/>
      <c r="F15" s="77"/>
      <c r="G15" s="77"/>
      <c r="H15" s="77"/>
      <c r="I15" s="124"/>
      <c r="J15" s="27"/>
      <c r="K15" s="25"/>
      <c r="L15" s="26"/>
      <c r="M15" s="73"/>
      <c r="N15" s="27"/>
      <c r="O15" s="24"/>
      <c r="P15" s="25"/>
      <c r="Q15" s="25"/>
      <c r="R15" s="25"/>
      <c r="S15" s="26"/>
    </row>
    <row r="16" spans="1:19" ht="15.75" customHeight="1" x14ac:dyDescent="0.2">
      <c r="A16" s="556"/>
      <c r="B16" s="574"/>
      <c r="C16" s="578"/>
      <c r="D16" s="57"/>
      <c r="E16" s="77"/>
      <c r="F16" s="77"/>
      <c r="G16" s="77"/>
      <c r="H16" s="77"/>
      <c r="I16" s="124"/>
      <c r="J16" s="27"/>
      <c r="K16" s="25"/>
      <c r="L16" s="26"/>
      <c r="M16" s="73"/>
      <c r="N16" s="27"/>
      <c r="O16" s="24"/>
      <c r="P16" s="25"/>
      <c r="Q16" s="25"/>
      <c r="R16" s="25"/>
      <c r="S16" s="26"/>
    </row>
    <row r="17" spans="1:19" ht="15.75" customHeight="1" x14ac:dyDescent="0.2">
      <c r="A17" s="556"/>
      <c r="B17" s="574"/>
      <c r="C17" s="579"/>
      <c r="D17" s="57"/>
      <c r="E17" s="77"/>
      <c r="F17" s="77"/>
      <c r="G17" s="77"/>
      <c r="H17" s="77"/>
      <c r="I17" s="124"/>
      <c r="J17" s="27"/>
      <c r="K17" s="25"/>
      <c r="L17" s="26"/>
      <c r="M17" s="73"/>
      <c r="N17" s="27"/>
      <c r="O17" s="24"/>
      <c r="P17" s="25"/>
      <c r="Q17" s="25"/>
      <c r="R17" s="25"/>
      <c r="S17" s="26"/>
    </row>
    <row r="18" spans="1:19" ht="15.75" customHeight="1" x14ac:dyDescent="0.2">
      <c r="A18" s="556"/>
      <c r="B18" s="574"/>
      <c r="C18" s="112" t="s">
        <v>297</v>
      </c>
      <c r="D18" s="113"/>
      <c r="E18" s="114"/>
      <c r="F18" s="114"/>
      <c r="G18" s="114"/>
      <c r="H18" s="114"/>
      <c r="I18" s="127"/>
      <c r="J18" s="115"/>
      <c r="K18" s="116"/>
      <c r="L18" s="117"/>
      <c r="M18" s="118"/>
      <c r="N18" s="115"/>
      <c r="O18" s="119"/>
      <c r="P18" s="116"/>
      <c r="Q18" s="116"/>
      <c r="R18" s="116"/>
      <c r="S18" s="117"/>
    </row>
    <row r="19" spans="1:19" ht="15.75" customHeight="1" x14ac:dyDescent="0.2">
      <c r="A19" s="556"/>
      <c r="B19" s="574"/>
      <c r="C19" s="560" t="s">
        <v>230</v>
      </c>
      <c r="D19" s="120">
        <v>309.26274338875908</v>
      </c>
      <c r="E19" s="121">
        <v>677.28808949025574</v>
      </c>
      <c r="F19" s="121">
        <v>30.917515594714718</v>
      </c>
      <c r="G19" s="121">
        <v>28.539245164352046</v>
      </c>
      <c r="H19" s="121">
        <v>158.74295730012602</v>
      </c>
      <c r="I19" s="128" t="s">
        <v>232</v>
      </c>
      <c r="J19" s="52" t="s">
        <v>561</v>
      </c>
      <c r="K19" s="110">
        <v>1787.64591554196</v>
      </c>
      <c r="L19" s="62" t="s">
        <v>262</v>
      </c>
      <c r="M19" s="73"/>
      <c r="N19" s="27"/>
      <c r="O19" s="24"/>
      <c r="P19" s="25"/>
      <c r="Q19" s="25"/>
      <c r="R19" s="25"/>
      <c r="S19" s="26"/>
    </row>
    <row r="20" spans="1:19" ht="15.75" customHeight="1" x14ac:dyDescent="0.2">
      <c r="A20" s="556"/>
      <c r="B20" s="574"/>
      <c r="C20" s="561"/>
      <c r="D20" s="120">
        <v>143.86633075544452</v>
      </c>
      <c r="E20" s="121">
        <v>176.69993585816795</v>
      </c>
      <c r="F20" s="121">
        <v>25.491315480730332</v>
      </c>
      <c r="G20" s="121">
        <v>21.84969898348314</v>
      </c>
      <c r="H20" s="121">
        <v>37.595731033652754</v>
      </c>
      <c r="I20" s="128" t="s">
        <v>232</v>
      </c>
      <c r="J20" s="52" t="s">
        <v>561</v>
      </c>
      <c r="K20" s="110">
        <v>1879.7865516826375</v>
      </c>
      <c r="L20" s="62" t="s">
        <v>263</v>
      </c>
      <c r="M20" s="73"/>
      <c r="N20" s="27"/>
      <c r="O20" s="24"/>
      <c r="P20" s="25"/>
      <c r="Q20" s="25"/>
      <c r="R20" s="25"/>
      <c r="S20" s="26"/>
    </row>
    <row r="21" spans="1:19" ht="15.75" customHeight="1" x14ac:dyDescent="0.2">
      <c r="A21" s="556"/>
      <c r="B21" s="574"/>
      <c r="C21" s="561"/>
      <c r="D21" s="120">
        <v>271.42858383691561</v>
      </c>
      <c r="E21" s="121">
        <v>3.7268991786334245</v>
      </c>
      <c r="F21" s="121">
        <v>4.3387781482598076</v>
      </c>
      <c r="G21" s="121">
        <v>4.3387781482598076</v>
      </c>
      <c r="H21" s="121">
        <v>127.93833001278918</v>
      </c>
      <c r="I21" s="128" t="s">
        <v>232</v>
      </c>
      <c r="J21" s="52" t="s">
        <v>561</v>
      </c>
      <c r="K21" s="110">
        <v>5562.5360875125734</v>
      </c>
      <c r="L21" s="62" t="s">
        <v>227</v>
      </c>
      <c r="M21" s="73"/>
      <c r="N21" s="27"/>
      <c r="O21" s="24"/>
      <c r="P21" s="25"/>
      <c r="Q21" s="25"/>
      <c r="R21" s="25"/>
      <c r="S21" s="26"/>
    </row>
    <row r="22" spans="1:19" ht="16.5" customHeight="1" thickBot="1" x14ac:dyDescent="0.25">
      <c r="A22" s="557"/>
      <c r="B22" s="575"/>
      <c r="C22" s="135" t="s">
        <v>209</v>
      </c>
      <c r="D22" s="130">
        <f t="shared" ref="D22:I22" si="0">SUM(D19:D21)</f>
        <v>724.55765798111929</v>
      </c>
      <c r="E22" s="131">
        <f t="shared" si="0"/>
        <v>857.71492452705706</v>
      </c>
      <c r="F22" s="131">
        <f t="shared" si="0"/>
        <v>60.747609223704856</v>
      </c>
      <c r="G22" s="131">
        <f t="shared" si="0"/>
        <v>54.727722296094996</v>
      </c>
      <c r="H22" s="131">
        <f t="shared" si="0"/>
        <v>324.27701834656796</v>
      </c>
      <c r="I22" s="132">
        <f t="shared" si="0"/>
        <v>0</v>
      </c>
      <c r="J22" s="53" t="s">
        <v>561</v>
      </c>
      <c r="K22" s="111">
        <f>SUM(K19:K21)</f>
        <v>9229.9685547371701</v>
      </c>
      <c r="L22" s="64" t="s">
        <v>229</v>
      </c>
      <c r="M22" s="74"/>
      <c r="N22" s="28"/>
      <c r="O22" s="31"/>
      <c r="P22" s="29"/>
      <c r="Q22" s="29"/>
      <c r="R22" s="29"/>
      <c r="S22" s="30"/>
    </row>
    <row r="23" spans="1:19" ht="12.75" customHeight="1" x14ac:dyDescent="0.2">
      <c r="A23" s="556" t="s">
        <v>256</v>
      </c>
      <c r="B23" s="558" t="s">
        <v>257</v>
      </c>
      <c r="C23" s="594" t="s">
        <v>208</v>
      </c>
      <c r="D23" s="66"/>
      <c r="E23" s="67"/>
      <c r="F23" s="67"/>
      <c r="G23" s="67"/>
      <c r="H23" s="67"/>
      <c r="I23" s="123"/>
      <c r="J23" s="109"/>
      <c r="K23" s="69"/>
      <c r="L23" s="71"/>
      <c r="M23" s="78"/>
      <c r="N23" s="109"/>
      <c r="O23" s="72"/>
      <c r="P23" s="69"/>
      <c r="Q23" s="69"/>
      <c r="R23" s="70"/>
      <c r="S23" s="71"/>
    </row>
    <row r="24" spans="1:19" x14ac:dyDescent="0.2">
      <c r="A24" s="556"/>
      <c r="B24" s="558"/>
      <c r="C24" s="561"/>
      <c r="D24" s="57"/>
      <c r="E24" s="77"/>
      <c r="F24" s="77"/>
      <c r="G24" s="77"/>
      <c r="H24" s="77"/>
      <c r="I24" s="124"/>
      <c r="J24" s="27"/>
      <c r="K24" s="25"/>
      <c r="L24" s="26"/>
      <c r="M24" s="73"/>
      <c r="N24" s="27"/>
      <c r="O24" s="24"/>
      <c r="P24" s="25"/>
      <c r="Q24" s="25"/>
      <c r="R24" s="25"/>
      <c r="S24" s="26"/>
    </row>
    <row r="25" spans="1:19" x14ac:dyDescent="0.2">
      <c r="A25" s="556"/>
      <c r="B25" s="558"/>
      <c r="C25" s="573"/>
      <c r="D25" s="102"/>
      <c r="E25" s="103"/>
      <c r="F25" s="103"/>
      <c r="G25" s="103"/>
      <c r="H25" s="103"/>
      <c r="I25" s="126"/>
      <c r="J25" s="104"/>
      <c r="K25" s="105"/>
      <c r="L25" s="106"/>
      <c r="M25" s="107"/>
      <c r="N25" s="104"/>
      <c r="O25" s="108"/>
      <c r="P25" s="105"/>
      <c r="Q25" s="105"/>
      <c r="R25" s="105"/>
      <c r="S25" s="106"/>
    </row>
    <row r="26" spans="1:19" x14ac:dyDescent="0.2">
      <c r="A26" s="556"/>
      <c r="B26" s="558"/>
      <c r="C26" s="560" t="s">
        <v>293</v>
      </c>
      <c r="D26" s="95"/>
      <c r="E26" s="96"/>
      <c r="F26" s="96"/>
      <c r="G26" s="96"/>
      <c r="H26" s="96"/>
      <c r="I26" s="125"/>
      <c r="J26" s="97"/>
      <c r="K26" s="98"/>
      <c r="L26" s="99"/>
      <c r="M26" s="100"/>
      <c r="N26" s="97"/>
      <c r="O26" s="101"/>
      <c r="P26" s="98"/>
      <c r="Q26" s="98"/>
      <c r="R26" s="98"/>
      <c r="S26" s="99"/>
    </row>
    <row r="27" spans="1:19" x14ac:dyDescent="0.2">
      <c r="A27" s="556"/>
      <c r="B27" s="558"/>
      <c r="C27" s="561"/>
      <c r="D27" s="57"/>
      <c r="E27" s="77"/>
      <c r="F27" s="77"/>
      <c r="G27" s="77"/>
      <c r="H27" s="77"/>
      <c r="I27" s="124"/>
      <c r="J27" s="27"/>
      <c r="K27" s="25"/>
      <c r="L27" s="26"/>
      <c r="M27" s="73"/>
      <c r="N27" s="27"/>
      <c r="O27" s="24"/>
      <c r="P27" s="25"/>
      <c r="Q27" s="25"/>
      <c r="R27" s="25"/>
      <c r="S27" s="26"/>
    </row>
    <row r="28" spans="1:19" x14ac:dyDescent="0.2">
      <c r="A28" s="556"/>
      <c r="B28" s="558"/>
      <c r="C28" s="573"/>
      <c r="D28" s="102"/>
      <c r="E28" s="103"/>
      <c r="F28" s="103"/>
      <c r="G28" s="103"/>
      <c r="H28" s="103"/>
      <c r="I28" s="126"/>
      <c r="J28" s="104"/>
      <c r="K28" s="105"/>
      <c r="L28" s="106"/>
      <c r="M28" s="107"/>
      <c r="N28" s="104"/>
      <c r="O28" s="108"/>
      <c r="P28" s="105"/>
      <c r="Q28" s="105"/>
      <c r="R28" s="105"/>
      <c r="S28" s="106"/>
    </row>
    <row r="29" spans="1:19" x14ac:dyDescent="0.2">
      <c r="A29" s="556"/>
      <c r="B29" s="558"/>
      <c r="C29" s="578" t="s">
        <v>294</v>
      </c>
      <c r="D29" s="57"/>
      <c r="E29" s="77"/>
      <c r="F29" s="77"/>
      <c r="G29" s="77"/>
      <c r="H29" s="77"/>
      <c r="I29" s="124"/>
      <c r="J29" s="27"/>
      <c r="K29" s="25"/>
      <c r="L29" s="26"/>
      <c r="M29" s="73"/>
      <c r="N29" s="27"/>
      <c r="O29" s="24"/>
      <c r="P29" s="25"/>
      <c r="Q29" s="25"/>
      <c r="R29" s="25"/>
      <c r="S29" s="26"/>
    </row>
    <row r="30" spans="1:19" x14ac:dyDescent="0.2">
      <c r="A30" s="556"/>
      <c r="B30" s="558"/>
      <c r="C30" s="578"/>
      <c r="D30" s="57"/>
      <c r="E30" s="77"/>
      <c r="F30" s="77"/>
      <c r="G30" s="77"/>
      <c r="H30" s="77"/>
      <c r="I30" s="124"/>
      <c r="J30" s="27"/>
      <c r="K30" s="25"/>
      <c r="L30" s="26"/>
      <c r="M30" s="73"/>
      <c r="N30" s="27"/>
      <c r="O30" s="24"/>
      <c r="P30" s="25"/>
      <c r="Q30" s="25"/>
      <c r="R30" s="25"/>
      <c r="S30" s="26"/>
    </row>
    <row r="31" spans="1:19" x14ac:dyDescent="0.2">
      <c r="A31" s="556"/>
      <c r="B31" s="558"/>
      <c r="C31" s="579"/>
      <c r="D31" s="57"/>
      <c r="E31" s="77"/>
      <c r="F31" s="77"/>
      <c r="G31" s="77"/>
      <c r="H31" s="77"/>
      <c r="I31" s="124"/>
      <c r="J31" s="27"/>
      <c r="K31" s="25"/>
      <c r="L31" s="26"/>
      <c r="M31" s="73"/>
      <c r="N31" s="27"/>
      <c r="O31" s="24"/>
      <c r="P31" s="25"/>
      <c r="Q31" s="25"/>
      <c r="R31" s="25"/>
      <c r="S31" s="26"/>
    </row>
    <row r="32" spans="1:19" x14ac:dyDescent="0.2">
      <c r="A32" s="556"/>
      <c r="B32" s="558"/>
      <c r="C32" s="112" t="s">
        <v>297</v>
      </c>
      <c r="D32" s="113"/>
      <c r="E32" s="114"/>
      <c r="F32" s="114"/>
      <c r="G32" s="114"/>
      <c r="H32" s="114"/>
      <c r="I32" s="127"/>
      <c r="J32" s="115"/>
      <c r="K32" s="116"/>
      <c r="L32" s="117"/>
      <c r="M32" s="118"/>
      <c r="N32" s="115"/>
      <c r="O32" s="119"/>
      <c r="P32" s="116"/>
      <c r="Q32" s="116"/>
      <c r="R32" s="116"/>
      <c r="S32" s="117"/>
    </row>
    <row r="33" spans="1:19" x14ac:dyDescent="0.2">
      <c r="A33" s="556"/>
      <c r="B33" s="558"/>
      <c r="C33" s="560" t="s">
        <v>230</v>
      </c>
      <c r="D33" s="448">
        <v>146.32757509015593</v>
      </c>
      <c r="E33" s="121">
        <v>995.69661874085443</v>
      </c>
      <c r="F33" s="449">
        <v>346.61858792733705</v>
      </c>
      <c r="G33" s="449">
        <v>331.31583722686656</v>
      </c>
      <c r="H33" s="449">
        <v>418.902843459194</v>
      </c>
      <c r="I33" s="121">
        <v>0.33189887291361808</v>
      </c>
      <c r="J33" s="52" t="s">
        <v>561</v>
      </c>
      <c r="K33" s="110">
        <v>1106.3295763787271</v>
      </c>
      <c r="L33" s="62" t="s">
        <v>262</v>
      </c>
      <c r="M33" s="73"/>
      <c r="N33" s="27"/>
      <c r="O33" s="24"/>
      <c r="P33" s="25"/>
      <c r="Q33" s="25"/>
      <c r="R33" s="25"/>
      <c r="S33" s="26"/>
    </row>
    <row r="34" spans="1:19" x14ac:dyDescent="0.2">
      <c r="A34" s="556"/>
      <c r="B34" s="558"/>
      <c r="C34" s="561"/>
      <c r="D34" s="120">
        <v>185.36525471339374</v>
      </c>
      <c r="E34" s="121">
        <v>173.07680178654877</v>
      </c>
      <c r="F34" s="121">
        <v>6.905764391283296</v>
      </c>
      <c r="G34" s="121">
        <v>6.905764391283296</v>
      </c>
      <c r="H34" s="121">
        <v>2.5078828578870915</v>
      </c>
      <c r="I34" s="128" t="s">
        <v>232</v>
      </c>
      <c r="J34" s="52" t="s">
        <v>561</v>
      </c>
      <c r="K34" s="110">
        <v>3634.6128375175244</v>
      </c>
      <c r="L34" s="62" t="s">
        <v>263</v>
      </c>
      <c r="M34" s="73"/>
      <c r="N34" s="27"/>
      <c r="O34" s="24"/>
      <c r="P34" s="25"/>
      <c r="Q34" s="25"/>
      <c r="R34" s="25"/>
      <c r="S34" s="26"/>
    </row>
    <row r="35" spans="1:19" x14ac:dyDescent="0.2">
      <c r="A35" s="556"/>
      <c r="B35" s="558"/>
      <c r="C35" s="561"/>
      <c r="D35" s="120">
        <v>312.82815571303672</v>
      </c>
      <c r="E35" s="121">
        <v>1.8401656218413922</v>
      </c>
      <c r="F35" s="121">
        <v>7.3606624873655688</v>
      </c>
      <c r="G35" s="121">
        <v>7.3606624873655688</v>
      </c>
      <c r="H35" s="121">
        <v>11.654382271662151</v>
      </c>
      <c r="I35" s="128" t="s">
        <v>232</v>
      </c>
      <c r="J35" s="52" t="s">
        <v>561</v>
      </c>
      <c r="K35" s="110">
        <v>6133.8854061379743</v>
      </c>
      <c r="L35" s="62" t="s">
        <v>227</v>
      </c>
      <c r="M35" s="73"/>
      <c r="N35" s="27"/>
      <c r="O35" s="24"/>
      <c r="P35" s="25"/>
      <c r="Q35" s="25"/>
      <c r="R35" s="25"/>
      <c r="S35" s="26"/>
    </row>
    <row r="36" spans="1:19" x14ac:dyDescent="0.2">
      <c r="A36" s="556"/>
      <c r="B36" s="558"/>
      <c r="C36" s="561"/>
      <c r="D36" s="448">
        <v>2695.6974722626069</v>
      </c>
      <c r="E36" s="121">
        <v>409.43439898497968</v>
      </c>
      <c r="F36" s="449">
        <v>16319.813205032797</v>
      </c>
      <c r="G36" s="449">
        <v>15897.693783941082</v>
      </c>
      <c r="H36" s="449">
        <v>15744.985919512386</v>
      </c>
      <c r="I36" s="121">
        <v>2605.4916299044157</v>
      </c>
      <c r="J36" s="52" t="s">
        <v>561</v>
      </c>
      <c r="K36" s="110">
        <v>37221.308998634515</v>
      </c>
      <c r="L36" s="62" t="s">
        <v>228</v>
      </c>
      <c r="M36" s="73"/>
      <c r="N36" s="27"/>
      <c r="O36" s="24"/>
      <c r="P36" s="25"/>
      <c r="Q36" s="25"/>
      <c r="R36" s="25"/>
      <c r="S36" s="26"/>
    </row>
    <row r="37" spans="1:19" ht="13.5" thickBot="1" x14ac:dyDescent="0.25">
      <c r="A37" s="557"/>
      <c r="B37" s="559"/>
      <c r="C37" s="79" t="s">
        <v>209</v>
      </c>
      <c r="D37" s="130">
        <f t="shared" ref="D37:H37" si="1">SUM(D33:D36)</f>
        <v>3340.2184577791932</v>
      </c>
      <c r="E37" s="131">
        <f t="shared" si="1"/>
        <v>1580.0479851342243</v>
      </c>
      <c r="F37" s="131">
        <f t="shared" si="1"/>
        <v>16680.698219838781</v>
      </c>
      <c r="G37" s="131">
        <f t="shared" si="1"/>
        <v>16243.276048046597</v>
      </c>
      <c r="H37" s="131">
        <f t="shared" si="1"/>
        <v>16178.05102810113</v>
      </c>
      <c r="I37" s="132">
        <f>SUM(I33:I36)</f>
        <v>2605.8235287773296</v>
      </c>
      <c r="J37" s="53" t="s">
        <v>561</v>
      </c>
      <c r="K37" s="111">
        <f>SUM(K34:K36)</f>
        <v>46989.807242290015</v>
      </c>
      <c r="L37" s="64" t="s">
        <v>229</v>
      </c>
      <c r="M37" s="91"/>
      <c r="N37" s="88"/>
      <c r="O37" s="92"/>
      <c r="P37" s="89"/>
      <c r="Q37" s="89"/>
      <c r="R37" s="93"/>
      <c r="S37" s="90"/>
    </row>
    <row r="38" spans="1:19" ht="12.75" customHeight="1" x14ac:dyDescent="0.2">
      <c r="A38" s="556" t="s">
        <v>258</v>
      </c>
      <c r="B38" s="558" t="s">
        <v>259</v>
      </c>
      <c r="C38" s="560" t="s">
        <v>208</v>
      </c>
      <c r="D38" s="66"/>
      <c r="E38" s="67"/>
      <c r="F38" s="67"/>
      <c r="G38" s="67"/>
      <c r="H38" s="67"/>
      <c r="I38" s="123"/>
      <c r="J38" s="109"/>
      <c r="K38" s="69"/>
      <c r="L38" s="71"/>
      <c r="M38" s="78"/>
      <c r="N38" s="109"/>
      <c r="O38" s="72"/>
      <c r="P38" s="69"/>
      <c r="Q38" s="69"/>
      <c r="R38" s="70"/>
      <c r="S38" s="71"/>
    </row>
    <row r="39" spans="1:19" x14ac:dyDescent="0.2">
      <c r="A39" s="556"/>
      <c r="B39" s="558"/>
      <c r="C39" s="561"/>
      <c r="D39" s="57"/>
      <c r="E39" s="77"/>
      <c r="F39" s="77"/>
      <c r="G39" s="77"/>
      <c r="H39" s="77"/>
      <c r="I39" s="124"/>
      <c r="J39" s="27"/>
      <c r="K39" s="25"/>
      <c r="L39" s="26"/>
      <c r="M39" s="73"/>
      <c r="N39" s="27"/>
      <c r="O39" s="24"/>
      <c r="P39" s="25"/>
      <c r="Q39" s="25"/>
      <c r="R39" s="25"/>
      <c r="S39" s="26"/>
    </row>
    <row r="40" spans="1:19" x14ac:dyDescent="0.2">
      <c r="A40" s="556"/>
      <c r="B40" s="558"/>
      <c r="C40" s="573"/>
      <c r="D40" s="102"/>
      <c r="E40" s="103"/>
      <c r="F40" s="103"/>
      <c r="G40" s="103"/>
      <c r="H40" s="103"/>
      <c r="I40" s="126"/>
      <c r="J40" s="104"/>
      <c r="K40" s="105"/>
      <c r="L40" s="106"/>
      <c r="M40" s="107"/>
      <c r="N40" s="104"/>
      <c r="O40" s="108"/>
      <c r="P40" s="105"/>
      <c r="Q40" s="105"/>
      <c r="R40" s="105"/>
      <c r="S40" s="106"/>
    </row>
    <row r="41" spans="1:19" x14ac:dyDescent="0.2">
      <c r="A41" s="556"/>
      <c r="B41" s="558"/>
      <c r="C41" s="560" t="s">
        <v>293</v>
      </c>
      <c r="D41" s="95"/>
      <c r="E41" s="96"/>
      <c r="F41" s="96"/>
      <c r="G41" s="96"/>
      <c r="H41" s="96">
        <v>804</v>
      </c>
      <c r="I41" s="125"/>
      <c r="J41" s="97"/>
      <c r="K41" s="98">
        <v>402000</v>
      </c>
      <c r="L41" s="99"/>
      <c r="M41" s="100"/>
      <c r="N41" s="97"/>
      <c r="O41" s="101"/>
      <c r="P41" s="98"/>
      <c r="Q41" s="98"/>
      <c r="R41" s="98"/>
      <c r="S41" s="99"/>
    </row>
    <row r="42" spans="1:19" x14ac:dyDescent="0.2">
      <c r="A42" s="556"/>
      <c r="B42" s="558"/>
      <c r="C42" s="561"/>
      <c r="D42" s="57"/>
      <c r="E42" s="77"/>
      <c r="F42" s="77"/>
      <c r="G42" s="77"/>
      <c r="H42" s="77"/>
      <c r="I42" s="124"/>
      <c r="J42" s="27"/>
      <c r="K42" s="25"/>
      <c r="L42" s="26"/>
      <c r="M42" s="73"/>
      <c r="N42" s="27"/>
      <c r="O42" s="24"/>
      <c r="P42" s="25"/>
      <c r="Q42" s="25"/>
      <c r="R42" s="25"/>
      <c r="S42" s="26"/>
    </row>
    <row r="43" spans="1:19" x14ac:dyDescent="0.2">
      <c r="A43" s="556"/>
      <c r="B43" s="558"/>
      <c r="C43" s="573"/>
      <c r="D43" s="102"/>
      <c r="E43" s="103"/>
      <c r="F43" s="103"/>
      <c r="G43" s="103"/>
      <c r="H43" s="103"/>
      <c r="I43" s="126"/>
      <c r="J43" s="104"/>
      <c r="K43" s="105"/>
      <c r="L43" s="106"/>
      <c r="M43" s="107"/>
      <c r="N43" s="104"/>
      <c r="O43" s="108"/>
      <c r="P43" s="105"/>
      <c r="Q43" s="105"/>
      <c r="R43" s="105"/>
      <c r="S43" s="106"/>
    </row>
    <row r="44" spans="1:19" x14ac:dyDescent="0.2">
      <c r="A44" s="556"/>
      <c r="B44" s="558"/>
      <c r="C44" s="578" t="s">
        <v>294</v>
      </c>
      <c r="D44" s="57"/>
      <c r="E44" s="77"/>
      <c r="F44" s="77"/>
      <c r="G44" s="77"/>
      <c r="H44" s="77"/>
      <c r="I44" s="124"/>
      <c r="J44" s="27"/>
      <c r="K44" s="25"/>
      <c r="L44" s="26"/>
      <c r="M44" s="73"/>
      <c r="N44" s="27"/>
      <c r="O44" s="24"/>
      <c r="P44" s="25"/>
      <c r="Q44" s="25"/>
      <c r="R44" s="25"/>
      <c r="S44" s="26"/>
    </row>
    <row r="45" spans="1:19" x14ac:dyDescent="0.2">
      <c r="A45" s="556"/>
      <c r="B45" s="558"/>
      <c r="C45" s="578"/>
      <c r="D45" s="57"/>
      <c r="E45" s="77"/>
      <c r="F45" s="77"/>
      <c r="G45" s="77"/>
      <c r="H45" s="77"/>
      <c r="I45" s="124"/>
      <c r="J45" s="27"/>
      <c r="K45" s="25"/>
      <c r="L45" s="26"/>
      <c r="M45" s="73"/>
      <c r="N45" s="27"/>
      <c r="O45" s="24"/>
      <c r="P45" s="25"/>
      <c r="Q45" s="25"/>
      <c r="R45" s="25"/>
      <c r="S45" s="26"/>
    </row>
    <row r="46" spans="1:19" x14ac:dyDescent="0.2">
      <c r="A46" s="556"/>
      <c r="B46" s="558"/>
      <c r="C46" s="579"/>
      <c r="D46" s="57"/>
      <c r="E46" s="77"/>
      <c r="F46" s="77"/>
      <c r="G46" s="77"/>
      <c r="H46" s="77"/>
      <c r="I46" s="124"/>
      <c r="J46" s="27"/>
      <c r="K46" s="25"/>
      <c r="L46" s="26"/>
      <c r="M46" s="73"/>
      <c r="N46" s="27"/>
      <c r="O46" s="24"/>
      <c r="P46" s="25"/>
      <c r="Q46" s="25"/>
      <c r="R46" s="25"/>
      <c r="S46" s="26"/>
    </row>
    <row r="47" spans="1:19" x14ac:dyDescent="0.2">
      <c r="A47" s="556"/>
      <c r="B47" s="558"/>
      <c r="C47" s="112" t="s">
        <v>297</v>
      </c>
      <c r="D47" s="113"/>
      <c r="E47" s="114"/>
      <c r="F47" s="114"/>
      <c r="G47" s="114"/>
      <c r="H47" s="114"/>
      <c r="I47" s="127"/>
      <c r="J47" s="115"/>
      <c r="K47" s="116"/>
      <c r="L47" s="117"/>
      <c r="M47" s="118"/>
      <c r="N47" s="115"/>
      <c r="O47" s="119"/>
      <c r="P47" s="116"/>
      <c r="Q47" s="116"/>
      <c r="R47" s="116"/>
      <c r="S47" s="117"/>
    </row>
    <row r="48" spans="1:19" x14ac:dyDescent="0.2">
      <c r="A48" s="556"/>
      <c r="B48" s="558"/>
      <c r="C48" s="560" t="s">
        <v>230</v>
      </c>
      <c r="D48" s="120">
        <v>6.6801319981537484</v>
      </c>
      <c r="E48" s="121">
        <v>8.2046917398926702</v>
      </c>
      <c r="F48" s="121">
        <v>1.1836358884228675</v>
      </c>
      <c r="G48" s="121">
        <v>1.0145450472196007</v>
      </c>
      <c r="H48" s="121">
        <v>1.745679093594185</v>
      </c>
      <c r="I48" s="128" t="s">
        <v>232</v>
      </c>
      <c r="J48" s="52" t="s">
        <v>561</v>
      </c>
      <c r="K48" s="110">
        <v>87.283954679709254</v>
      </c>
      <c r="L48" s="62" t="s">
        <v>263</v>
      </c>
      <c r="M48" s="73"/>
      <c r="N48" s="27"/>
      <c r="O48" s="24"/>
      <c r="P48" s="25"/>
      <c r="Q48" s="25"/>
      <c r="R48" s="25"/>
      <c r="S48" s="26"/>
    </row>
    <row r="49" spans="1:19" x14ac:dyDescent="0.2">
      <c r="A49" s="556"/>
      <c r="B49" s="558"/>
      <c r="C49" s="561"/>
      <c r="D49" s="120">
        <v>33.171721447245737</v>
      </c>
      <c r="E49" s="121">
        <v>0.45547031070934285</v>
      </c>
      <c r="F49" s="121">
        <v>0.53024901843774241</v>
      </c>
      <c r="G49" s="121">
        <v>0.53024901843774241</v>
      </c>
      <c r="H49" s="121">
        <v>15.635547979574456</v>
      </c>
      <c r="I49" s="128" t="s">
        <v>232</v>
      </c>
      <c r="J49" s="52" t="s">
        <v>561</v>
      </c>
      <c r="K49" s="110">
        <v>679.80643389454156</v>
      </c>
      <c r="L49" s="62" t="s">
        <v>227</v>
      </c>
      <c r="M49" s="73"/>
      <c r="N49" s="27"/>
      <c r="O49" s="24"/>
      <c r="P49" s="25"/>
      <c r="Q49" s="25"/>
      <c r="R49" s="25"/>
      <c r="S49" s="26"/>
    </row>
    <row r="50" spans="1:19" x14ac:dyDescent="0.2">
      <c r="A50" s="556"/>
      <c r="B50" s="558"/>
      <c r="C50" s="561"/>
      <c r="D50" s="120">
        <v>12.971761655238623</v>
      </c>
      <c r="E50" s="121">
        <v>1.5680151451387345</v>
      </c>
      <c r="F50" s="121">
        <v>3.8804376403563583</v>
      </c>
      <c r="G50" s="121">
        <v>3.7990298576915396</v>
      </c>
      <c r="H50" s="121">
        <v>23.320305246075833</v>
      </c>
      <c r="I50" s="121">
        <v>5.2742327609211976</v>
      </c>
      <c r="J50" s="52" t="s">
        <v>561</v>
      </c>
      <c r="K50" s="110">
        <v>142.5468313762486</v>
      </c>
      <c r="L50" s="62" t="s">
        <v>228</v>
      </c>
      <c r="M50" s="73"/>
      <c r="N50" s="27"/>
      <c r="O50" s="24"/>
      <c r="P50" s="25"/>
      <c r="Q50" s="25"/>
      <c r="R50" s="25"/>
      <c r="S50" s="26"/>
    </row>
    <row r="51" spans="1:19" ht="13.5" thickBot="1" x14ac:dyDescent="0.25">
      <c r="A51" s="557"/>
      <c r="B51" s="559"/>
      <c r="C51" s="79" t="s">
        <v>209</v>
      </c>
      <c r="D51" s="130">
        <f t="shared" ref="D51:I51" si="2">SUM(D48:D50)</f>
        <v>52.823615100638108</v>
      </c>
      <c r="E51" s="131">
        <f t="shared" si="2"/>
        <v>10.228177195740747</v>
      </c>
      <c r="F51" s="131">
        <f t="shared" si="2"/>
        <v>5.5943225472169686</v>
      </c>
      <c r="G51" s="131">
        <f t="shared" si="2"/>
        <v>5.3438239233488822</v>
      </c>
      <c r="H51" s="131">
        <f t="shared" si="2"/>
        <v>40.701532319244478</v>
      </c>
      <c r="I51" s="132">
        <f t="shared" si="2"/>
        <v>5.2742327609211976</v>
      </c>
      <c r="J51" s="53" t="s">
        <v>561</v>
      </c>
      <c r="K51" s="111">
        <f>SUM(K48:K50)</f>
        <v>909.63721995049946</v>
      </c>
      <c r="L51" s="64" t="s">
        <v>229</v>
      </c>
      <c r="M51" s="91"/>
      <c r="N51" s="88"/>
      <c r="O51" s="92"/>
      <c r="P51" s="89"/>
      <c r="Q51" s="89"/>
      <c r="R51" s="93"/>
      <c r="S51" s="90"/>
    </row>
    <row r="52" spans="1:19" ht="12.75" customHeight="1" x14ac:dyDescent="0.2">
      <c r="A52" s="556" t="s">
        <v>260</v>
      </c>
      <c r="B52" s="558" t="s">
        <v>261</v>
      </c>
      <c r="C52" s="560" t="s">
        <v>208</v>
      </c>
      <c r="D52" s="66"/>
      <c r="E52" s="67"/>
      <c r="F52" s="67"/>
      <c r="G52" s="67"/>
      <c r="H52" s="67"/>
      <c r="I52" s="123"/>
      <c r="J52" s="109"/>
      <c r="K52" s="69"/>
      <c r="L52" s="71"/>
      <c r="M52" s="78"/>
      <c r="N52" s="109"/>
      <c r="O52" s="72"/>
      <c r="P52" s="69"/>
      <c r="Q52" s="69"/>
      <c r="R52" s="70"/>
      <c r="S52" s="71"/>
    </row>
    <row r="53" spans="1:19" x14ac:dyDescent="0.2">
      <c r="A53" s="556"/>
      <c r="B53" s="558"/>
      <c r="C53" s="561"/>
      <c r="D53" s="57"/>
      <c r="E53" s="77"/>
      <c r="F53" s="77"/>
      <c r="G53" s="77"/>
      <c r="H53" s="77"/>
      <c r="I53" s="124"/>
      <c r="J53" s="27"/>
      <c r="K53" s="25"/>
      <c r="L53" s="26"/>
      <c r="M53" s="73"/>
      <c r="N53" s="27"/>
      <c r="O53" s="24"/>
      <c r="P53" s="25"/>
      <c r="Q53" s="25"/>
      <c r="R53" s="25"/>
      <c r="S53" s="26"/>
    </row>
    <row r="54" spans="1:19" x14ac:dyDescent="0.2">
      <c r="A54" s="556"/>
      <c r="B54" s="558"/>
      <c r="C54" s="573"/>
      <c r="D54" s="102"/>
      <c r="E54" s="103"/>
      <c r="F54" s="103"/>
      <c r="G54" s="103"/>
      <c r="H54" s="103"/>
      <c r="I54" s="126"/>
      <c r="J54" s="104"/>
      <c r="K54" s="105"/>
      <c r="L54" s="106"/>
      <c r="M54" s="107"/>
      <c r="N54" s="104"/>
      <c r="O54" s="108"/>
      <c r="P54" s="105"/>
      <c r="Q54" s="105"/>
      <c r="R54" s="105"/>
      <c r="S54" s="106"/>
    </row>
    <row r="55" spans="1:19" x14ac:dyDescent="0.2">
      <c r="A55" s="556"/>
      <c r="B55" s="558"/>
      <c r="C55" s="560" t="s">
        <v>293</v>
      </c>
      <c r="D55" s="95"/>
      <c r="E55" s="96"/>
      <c r="F55" s="96"/>
      <c r="G55" s="96"/>
      <c r="H55" s="96"/>
      <c r="I55" s="125"/>
      <c r="J55" s="97"/>
      <c r="K55" s="98"/>
      <c r="L55" s="99"/>
      <c r="M55" s="100"/>
      <c r="N55" s="97"/>
      <c r="O55" s="101"/>
      <c r="P55" s="98"/>
      <c r="Q55" s="98"/>
      <c r="R55" s="98"/>
      <c r="S55" s="99"/>
    </row>
    <row r="56" spans="1:19" x14ac:dyDescent="0.2">
      <c r="A56" s="556"/>
      <c r="B56" s="558"/>
      <c r="C56" s="561"/>
      <c r="D56" s="57"/>
      <c r="E56" s="77"/>
      <c r="F56" s="77"/>
      <c r="G56" s="77"/>
      <c r="H56" s="77"/>
      <c r="I56" s="124"/>
      <c r="J56" s="27"/>
      <c r="K56" s="25"/>
      <c r="L56" s="26"/>
      <c r="M56" s="73"/>
      <c r="N56" s="27"/>
      <c r="O56" s="24"/>
      <c r="P56" s="25"/>
      <c r="Q56" s="25"/>
      <c r="R56" s="25"/>
      <c r="S56" s="26"/>
    </row>
    <row r="57" spans="1:19" x14ac:dyDescent="0.2">
      <c r="A57" s="556"/>
      <c r="B57" s="558"/>
      <c r="C57" s="573"/>
      <c r="D57" s="102"/>
      <c r="E57" s="103"/>
      <c r="F57" s="103"/>
      <c r="G57" s="103"/>
      <c r="H57" s="103"/>
      <c r="I57" s="126"/>
      <c r="J57" s="104"/>
      <c r="K57" s="105"/>
      <c r="L57" s="106"/>
      <c r="M57" s="107"/>
      <c r="N57" s="104"/>
      <c r="O57" s="108"/>
      <c r="P57" s="105"/>
      <c r="Q57" s="105"/>
      <c r="R57" s="105"/>
      <c r="S57" s="106"/>
    </row>
    <row r="58" spans="1:19" x14ac:dyDescent="0.2">
      <c r="A58" s="556"/>
      <c r="B58" s="558"/>
      <c r="C58" s="578" t="s">
        <v>294</v>
      </c>
      <c r="D58" s="57"/>
      <c r="E58" s="77"/>
      <c r="F58" s="77"/>
      <c r="G58" s="77"/>
      <c r="H58" s="77"/>
      <c r="I58" s="124"/>
      <c r="J58" s="27"/>
      <c r="K58" s="25"/>
      <c r="L58" s="26"/>
      <c r="M58" s="73"/>
      <c r="N58" s="27"/>
      <c r="O58" s="24"/>
      <c r="P58" s="25"/>
      <c r="Q58" s="25"/>
      <c r="R58" s="25"/>
      <c r="S58" s="26"/>
    </row>
    <row r="59" spans="1:19" x14ac:dyDescent="0.2">
      <c r="A59" s="556"/>
      <c r="B59" s="558"/>
      <c r="C59" s="578"/>
      <c r="D59" s="57"/>
      <c r="E59" s="77"/>
      <c r="F59" s="77"/>
      <c r="G59" s="77"/>
      <c r="H59" s="77"/>
      <c r="I59" s="124"/>
      <c r="J59" s="27"/>
      <c r="K59" s="25"/>
      <c r="L59" s="26"/>
      <c r="M59" s="73"/>
      <c r="N59" s="27"/>
      <c r="O59" s="24"/>
      <c r="P59" s="25"/>
      <c r="Q59" s="25"/>
      <c r="R59" s="25"/>
      <c r="S59" s="26"/>
    </row>
    <row r="60" spans="1:19" x14ac:dyDescent="0.2">
      <c r="A60" s="556"/>
      <c r="B60" s="558"/>
      <c r="C60" s="579"/>
      <c r="D60" s="57"/>
      <c r="E60" s="77"/>
      <c r="F60" s="77"/>
      <c r="G60" s="77"/>
      <c r="H60" s="77"/>
      <c r="I60" s="124"/>
      <c r="J60" s="27"/>
      <c r="K60" s="25"/>
      <c r="L60" s="26"/>
      <c r="M60" s="73"/>
      <c r="N60" s="27"/>
      <c r="O60" s="24"/>
      <c r="P60" s="25"/>
      <c r="Q60" s="25"/>
      <c r="R60" s="25"/>
      <c r="S60" s="26"/>
    </row>
    <row r="61" spans="1:19" x14ac:dyDescent="0.2">
      <c r="A61" s="556"/>
      <c r="B61" s="558"/>
      <c r="C61" s="112" t="s">
        <v>297</v>
      </c>
      <c r="D61" s="113"/>
      <c r="E61" s="114"/>
      <c r="F61" s="114"/>
      <c r="G61" s="114"/>
      <c r="H61" s="114"/>
      <c r="I61" s="127"/>
      <c r="J61" s="115"/>
      <c r="K61" s="116"/>
      <c r="L61" s="117"/>
      <c r="M61" s="118"/>
      <c r="N61" s="115"/>
      <c r="O61" s="119"/>
      <c r="P61" s="116"/>
      <c r="Q61" s="116"/>
      <c r="R61" s="116"/>
      <c r="S61" s="117"/>
    </row>
    <row r="62" spans="1:19" x14ac:dyDescent="0.2">
      <c r="A62" s="556"/>
      <c r="B62" s="558"/>
      <c r="C62" s="560" t="s">
        <v>230</v>
      </c>
      <c r="D62" s="120">
        <v>682.84525445634529</v>
      </c>
      <c r="E62" s="121">
        <v>0.63761894284065757</v>
      </c>
      <c r="F62" s="121">
        <v>38.512184147575709</v>
      </c>
      <c r="G62" s="121">
        <v>38.512184147575709</v>
      </c>
      <c r="H62" s="121">
        <v>74.461140144931989</v>
      </c>
      <c r="I62" s="121">
        <v>0.25504757713626303</v>
      </c>
      <c r="J62" s="52" t="s">
        <v>561</v>
      </c>
      <c r="K62" s="110">
        <v>1368.1070847060566</v>
      </c>
      <c r="L62" s="62" t="s">
        <v>264</v>
      </c>
      <c r="M62" s="73"/>
      <c r="N62" s="27"/>
      <c r="O62" s="24"/>
      <c r="P62" s="25"/>
      <c r="Q62" s="25"/>
      <c r="R62" s="25"/>
      <c r="S62" s="26"/>
    </row>
    <row r="63" spans="1:19" x14ac:dyDescent="0.2">
      <c r="A63" s="556"/>
      <c r="B63" s="558"/>
      <c r="C63" s="561"/>
      <c r="D63" s="120">
        <v>87.359036698988248</v>
      </c>
      <c r="E63" s="121">
        <v>0.30576121486468183</v>
      </c>
      <c r="F63" s="121">
        <v>0.68796273344553416</v>
      </c>
      <c r="G63" s="121">
        <v>0.68796273344553416</v>
      </c>
      <c r="H63" s="121">
        <v>20.547153638906622</v>
      </c>
      <c r="I63" s="121">
        <v>3.0000000000000002E-2</v>
      </c>
      <c r="J63" s="52" t="s">
        <v>561</v>
      </c>
      <c r="K63" s="110">
        <v>144.65868836462963</v>
      </c>
      <c r="L63" s="62" t="s">
        <v>265</v>
      </c>
      <c r="M63" s="73"/>
      <c r="N63" s="27"/>
      <c r="O63" s="24"/>
      <c r="P63" s="25"/>
      <c r="Q63" s="25"/>
      <c r="R63" s="25"/>
      <c r="S63" s="26"/>
    </row>
    <row r="64" spans="1:19" ht="13.5" thickBot="1" x14ac:dyDescent="0.25">
      <c r="A64" s="557"/>
      <c r="B64" s="559"/>
      <c r="C64" s="79" t="s">
        <v>209</v>
      </c>
      <c r="D64" s="130">
        <f>SUM(D62:D63)</f>
        <v>770.20429115533352</v>
      </c>
      <c r="E64" s="131">
        <f t="shared" ref="E64:I64" si="3">SUM(E62:E63)</f>
        <v>0.94338015770533934</v>
      </c>
      <c r="F64" s="131">
        <f t="shared" si="3"/>
        <v>39.20014688102124</v>
      </c>
      <c r="G64" s="131">
        <f t="shared" si="3"/>
        <v>39.20014688102124</v>
      </c>
      <c r="H64" s="131">
        <f t="shared" si="3"/>
        <v>95.00829378383861</v>
      </c>
      <c r="I64" s="132">
        <f t="shared" si="3"/>
        <v>0.28504757713626305</v>
      </c>
      <c r="J64" s="88" t="s">
        <v>561</v>
      </c>
      <c r="K64" s="122">
        <f>SUM(K62:K63)</f>
        <v>1512.7657730706862</v>
      </c>
      <c r="L64" s="90" t="s">
        <v>229</v>
      </c>
      <c r="M64" s="91"/>
      <c r="N64" s="88"/>
      <c r="O64" s="92"/>
      <c r="P64" s="89"/>
      <c r="Q64" s="89"/>
      <c r="R64" s="93"/>
      <c r="S64" s="90"/>
    </row>
  </sheetData>
  <mergeCells count="31">
    <mergeCell ref="A52:A64"/>
    <mergeCell ref="B52:B64"/>
    <mergeCell ref="C62:C63"/>
    <mergeCell ref="N7:S7"/>
    <mergeCell ref="A9:A22"/>
    <mergeCell ref="B9:B22"/>
    <mergeCell ref="C19:C21"/>
    <mergeCell ref="A23:A37"/>
    <mergeCell ref="B23:B37"/>
    <mergeCell ref="C33:C36"/>
    <mergeCell ref="D7:I7"/>
    <mergeCell ref="J7:L7"/>
    <mergeCell ref="A38:A51"/>
    <mergeCell ref="C12:C14"/>
    <mergeCell ref="C15:C17"/>
    <mergeCell ref="C23:C25"/>
    <mergeCell ref="C26:C28"/>
    <mergeCell ref="C29:C31"/>
    <mergeCell ref="M7:M8"/>
    <mergeCell ref="A7:A8"/>
    <mergeCell ref="B7:B8"/>
    <mergeCell ref="C7:C8"/>
    <mergeCell ref="C9:C11"/>
    <mergeCell ref="C52:C54"/>
    <mergeCell ref="C55:C57"/>
    <mergeCell ref="C58:C60"/>
    <mergeCell ref="B38:B51"/>
    <mergeCell ref="C48:C50"/>
    <mergeCell ref="C38:C40"/>
    <mergeCell ref="C41:C43"/>
    <mergeCell ref="C44:C4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42D0B-7A16-4965-AD27-F96C3BD27AAA}">
  <dimension ref="A1:S271"/>
  <sheetViews>
    <sheetView zoomScale="80" zoomScaleNormal="80" workbookViewId="0">
      <pane xSplit="3" ySplit="8" topLeftCell="D240" activePane="bottomRight" state="frozen"/>
      <selection activeCell="D15" sqref="A15:XFD17"/>
      <selection pane="topRight" activeCell="D15" sqref="A15:XFD17"/>
      <selection pane="bottomLeft" activeCell="D15" sqref="A15:XFD17"/>
      <selection pane="bottomRight" activeCell="D266" sqref="D266:I266"/>
    </sheetView>
  </sheetViews>
  <sheetFormatPr baseColWidth="10" defaultRowHeight="12.75" x14ac:dyDescent="0.2"/>
  <cols>
    <col min="1" max="1" width="12.140625" customWidth="1"/>
    <col min="2" max="2" width="29.28515625" customWidth="1"/>
    <col min="3" max="3" width="49.42578125" customWidth="1"/>
    <col min="4" max="4" width="47.28515625" style="46" customWidth="1"/>
    <col min="5" max="5" width="20.5703125" style="46" customWidth="1"/>
    <col min="6" max="6" width="12.42578125" style="51" customWidth="1"/>
    <col min="9" max="9" width="29.28515625" bestFit="1" customWidth="1"/>
    <col min="10" max="10" width="20.140625" bestFit="1" customWidth="1"/>
    <col min="11" max="11" width="24.85546875" customWidth="1"/>
    <col min="12" max="12" width="41.5703125" customWidth="1"/>
    <col min="13" max="13" width="37.42578125" customWidth="1"/>
    <col min="18" max="18" width="11.42578125" style="59"/>
    <col min="19" max="19" width="12.28515625" customWidth="1"/>
  </cols>
  <sheetData>
    <row r="1" spans="1:19" ht="41.25" customHeight="1" thickBot="1" x14ac:dyDescent="0.25">
      <c r="A1" s="32" t="s">
        <v>15</v>
      </c>
      <c r="B1" s="55" t="s">
        <v>224</v>
      </c>
      <c r="C1" s="33"/>
      <c r="D1" s="33"/>
      <c r="E1" s="33"/>
    </row>
    <row r="2" spans="1:19" x14ac:dyDescent="0.2">
      <c r="C2" s="40"/>
      <c r="D2" s="42"/>
      <c r="E2" s="42"/>
    </row>
    <row r="3" spans="1:19" x14ac:dyDescent="0.2">
      <c r="A3" s="23" t="s">
        <v>16</v>
      </c>
      <c r="B3" s="23"/>
      <c r="C3" s="23"/>
      <c r="D3" s="43"/>
      <c r="E3" s="43"/>
    </row>
    <row r="4" spans="1:19" x14ac:dyDescent="0.2">
      <c r="A4" s="20" t="s">
        <v>225</v>
      </c>
      <c r="B4" s="20"/>
      <c r="C4" s="20"/>
      <c r="D4" s="44"/>
      <c r="E4" s="44"/>
    </row>
    <row r="5" spans="1:19" x14ac:dyDescent="0.2">
      <c r="A5" s="38" t="s">
        <v>323</v>
      </c>
      <c r="B5" s="22"/>
      <c r="C5" s="22"/>
      <c r="D5" s="45"/>
      <c r="E5" s="45"/>
    </row>
    <row r="6" spans="1:19" ht="13.5" thickBot="1" x14ac:dyDescent="0.25">
      <c r="A6" s="38"/>
      <c r="B6" s="22"/>
      <c r="C6" s="22"/>
      <c r="D6" s="45"/>
      <c r="E6" s="45"/>
    </row>
    <row r="7" spans="1:19" x14ac:dyDescent="0.2">
      <c r="A7" s="576" t="s">
        <v>24</v>
      </c>
      <c r="B7" s="582" t="s">
        <v>25</v>
      </c>
      <c r="C7" s="584" t="s">
        <v>207</v>
      </c>
      <c r="D7" s="562" t="s">
        <v>564</v>
      </c>
      <c r="E7" s="563"/>
      <c r="F7" s="563"/>
      <c r="G7" s="563"/>
      <c r="H7" s="563"/>
      <c r="I7" s="564"/>
      <c r="J7" s="562" t="s">
        <v>212</v>
      </c>
      <c r="K7" s="563"/>
      <c r="L7" s="564"/>
      <c r="M7" s="565" t="s">
        <v>292</v>
      </c>
      <c r="N7" s="562" t="s">
        <v>17</v>
      </c>
      <c r="O7" s="563"/>
      <c r="P7" s="563"/>
      <c r="Q7" s="563"/>
      <c r="R7" s="563"/>
      <c r="S7" s="564"/>
    </row>
    <row r="8" spans="1:19" ht="13.5" thickBot="1" x14ac:dyDescent="0.25">
      <c r="A8" s="577"/>
      <c r="B8" s="583"/>
      <c r="C8" s="585"/>
      <c r="D8" s="75" t="s">
        <v>1</v>
      </c>
      <c r="E8" s="35" t="s">
        <v>0</v>
      </c>
      <c r="F8" s="37" t="s">
        <v>204</v>
      </c>
      <c r="G8" s="37" t="s">
        <v>231</v>
      </c>
      <c r="H8" s="35" t="s">
        <v>10</v>
      </c>
      <c r="I8" s="36" t="s">
        <v>11</v>
      </c>
      <c r="J8" s="75" t="s">
        <v>210</v>
      </c>
      <c r="K8" s="35" t="s">
        <v>211</v>
      </c>
      <c r="L8" s="36" t="s">
        <v>213</v>
      </c>
      <c r="M8" s="566"/>
      <c r="N8" s="75" t="s">
        <v>18</v>
      </c>
      <c r="O8" s="37" t="s">
        <v>19</v>
      </c>
      <c r="P8" s="35" t="s">
        <v>199</v>
      </c>
      <c r="Q8" s="35" t="s">
        <v>200</v>
      </c>
      <c r="R8" s="41" t="s">
        <v>201</v>
      </c>
      <c r="S8" s="36" t="s">
        <v>17</v>
      </c>
    </row>
    <row r="9" spans="1:19" s="21" customFormat="1" ht="13.5" thickTop="1" x14ac:dyDescent="0.2">
      <c r="A9" s="581" t="s">
        <v>347</v>
      </c>
      <c r="B9" s="580" t="s">
        <v>326</v>
      </c>
      <c r="C9" s="588" t="s">
        <v>208</v>
      </c>
      <c r="D9" s="487">
        <v>570.10124541410823</v>
      </c>
      <c r="E9" s="121">
        <v>645.41667817312486</v>
      </c>
      <c r="F9" s="121">
        <v>111.38595890387676</v>
      </c>
      <c r="G9" s="121">
        <v>87.604955420949793</v>
      </c>
      <c r="H9" s="121">
        <v>178.16284849023438</v>
      </c>
      <c r="I9" s="136"/>
      <c r="J9" s="431"/>
      <c r="K9" s="349"/>
      <c r="L9" s="350"/>
      <c r="M9" s="211" t="s">
        <v>197</v>
      </c>
      <c r="N9" s="298">
        <v>44</v>
      </c>
      <c r="O9" s="72">
        <v>20</v>
      </c>
      <c r="P9" s="168" t="s">
        <v>62</v>
      </c>
      <c r="Q9" s="169" t="s">
        <v>759</v>
      </c>
      <c r="R9" s="168" t="s">
        <v>154</v>
      </c>
      <c r="S9" s="170" t="s">
        <v>196</v>
      </c>
    </row>
    <row r="10" spans="1:19" s="21" customFormat="1" x14ac:dyDescent="0.2">
      <c r="A10" s="556"/>
      <c r="B10" s="574"/>
      <c r="C10" s="589"/>
      <c r="D10" s="447">
        <v>15.773414570801476</v>
      </c>
      <c r="E10" s="121">
        <v>17.85722258568201</v>
      </c>
      <c r="F10" s="121">
        <v>3.0817980512933381</v>
      </c>
      <c r="G10" s="121">
        <v>2.4238313657909916</v>
      </c>
      <c r="H10" s="121">
        <v>4.9293638506438775</v>
      </c>
      <c r="I10" s="124"/>
      <c r="J10" s="428"/>
      <c r="K10" s="60"/>
      <c r="L10" s="62"/>
      <c r="M10" s="167" t="s">
        <v>155</v>
      </c>
      <c r="N10" s="298">
        <v>44.973999999999997</v>
      </c>
      <c r="O10" s="72">
        <v>19.655999999999999</v>
      </c>
      <c r="P10" s="169" t="s">
        <v>29</v>
      </c>
      <c r="Q10" s="169" t="s">
        <v>38</v>
      </c>
      <c r="R10" s="171" t="s">
        <v>668</v>
      </c>
      <c r="S10" s="170" t="s">
        <v>668</v>
      </c>
    </row>
    <row r="11" spans="1:19" s="21" customFormat="1" x14ac:dyDescent="0.2">
      <c r="A11" s="556"/>
      <c r="B11" s="574"/>
      <c r="C11" s="589"/>
      <c r="D11" s="447">
        <v>5.821152452168251E-2</v>
      </c>
      <c r="E11" s="121">
        <v>6.5901783394434185E-2</v>
      </c>
      <c r="F11" s="121">
        <v>1.1373324528337688E-2</v>
      </c>
      <c r="G11" s="121">
        <v>8.9451094024593433E-3</v>
      </c>
      <c r="H11" s="121">
        <v>1.8191735427991813E-2</v>
      </c>
      <c r="I11" s="124"/>
      <c r="J11" s="428"/>
      <c r="K11" s="60"/>
      <c r="L11" s="62"/>
      <c r="M11" s="167" t="s">
        <v>92</v>
      </c>
      <c r="N11" s="298">
        <v>45.951700000000002</v>
      </c>
      <c r="O11" s="72">
        <v>20.1538</v>
      </c>
      <c r="P11" s="169" t="s">
        <v>29</v>
      </c>
      <c r="Q11" s="169" t="s">
        <v>72</v>
      </c>
      <c r="R11" s="171" t="s">
        <v>775</v>
      </c>
      <c r="S11" s="170" t="s">
        <v>775</v>
      </c>
    </row>
    <row r="12" spans="1:19" s="20" customFormat="1" x14ac:dyDescent="0.2">
      <c r="A12" s="556"/>
      <c r="B12" s="574"/>
      <c r="C12" s="589"/>
      <c r="D12" s="447">
        <v>10.989190684948968</v>
      </c>
      <c r="E12" s="121">
        <v>12.440960276343381</v>
      </c>
      <c r="F12" s="121">
        <v>2.1470599334184501</v>
      </c>
      <c r="G12" s="121">
        <v>1.6886606858190298</v>
      </c>
      <c r="H12" s="121">
        <v>3.4342417785997124</v>
      </c>
      <c r="I12" s="124"/>
      <c r="J12" s="428"/>
      <c r="K12" s="60"/>
      <c r="L12" s="62"/>
      <c r="M12" s="189" t="s">
        <v>116</v>
      </c>
      <c r="N12" s="298" t="e">
        <v>#N/A</v>
      </c>
      <c r="O12" s="72" t="e">
        <v>#N/A</v>
      </c>
      <c r="P12" s="169" t="s">
        <v>29</v>
      </c>
      <c r="Q12" s="169" t="s">
        <v>678</v>
      </c>
      <c r="R12" s="172" t="s">
        <v>30</v>
      </c>
      <c r="S12" s="170" t="s">
        <v>30</v>
      </c>
    </row>
    <row r="13" spans="1:19" s="20" customFormat="1" x14ac:dyDescent="0.2">
      <c r="A13" s="556"/>
      <c r="B13" s="574"/>
      <c r="C13" s="589"/>
      <c r="D13" s="447">
        <v>6.7225722236958125</v>
      </c>
      <c r="E13" s="121">
        <v>7.6106836606628034</v>
      </c>
      <c r="F13" s="121">
        <v>1.3134511798742243</v>
      </c>
      <c r="G13" s="121">
        <v>1.0330281589600834</v>
      </c>
      <c r="H13" s="121">
        <v>2.1008770392791982</v>
      </c>
      <c r="I13" s="124"/>
      <c r="J13" s="428"/>
      <c r="K13" s="60"/>
      <c r="L13" s="62"/>
      <c r="M13" s="189" t="s">
        <v>178</v>
      </c>
      <c r="N13" s="298">
        <v>45.814700000000002</v>
      </c>
      <c r="O13" s="72">
        <v>20.4406</v>
      </c>
      <c r="P13" s="169" t="s">
        <v>29</v>
      </c>
      <c r="Q13" s="169" t="s">
        <v>72</v>
      </c>
      <c r="R13" s="172" t="s">
        <v>73</v>
      </c>
      <c r="S13" s="170" t="s">
        <v>73</v>
      </c>
    </row>
    <row r="14" spans="1:19" s="20" customFormat="1" ht="15.75" customHeight="1" x14ac:dyDescent="0.2">
      <c r="A14" s="556"/>
      <c r="B14" s="574"/>
      <c r="C14" s="589"/>
      <c r="D14" s="447">
        <v>19.603446598142011</v>
      </c>
      <c r="E14" s="121">
        <v>22.193235825904331</v>
      </c>
      <c r="F14" s="121">
        <v>3.8301068708750319</v>
      </c>
      <c r="G14" s="121">
        <v>3.0123755721314929</v>
      </c>
      <c r="H14" s="121">
        <v>6.1262905742544547</v>
      </c>
      <c r="I14" s="124"/>
      <c r="J14" s="428"/>
      <c r="K14" s="60"/>
      <c r="L14" s="62"/>
      <c r="M14" s="189" t="s">
        <v>156</v>
      </c>
      <c r="N14" s="298">
        <v>44.977600000000002</v>
      </c>
      <c r="O14" s="72">
        <v>19.647400000000001</v>
      </c>
      <c r="P14" s="169" t="s">
        <v>29</v>
      </c>
      <c r="Q14" s="169" t="s">
        <v>38</v>
      </c>
      <c r="R14" s="172" t="s">
        <v>668</v>
      </c>
      <c r="S14" s="170" t="s">
        <v>668</v>
      </c>
    </row>
    <row r="15" spans="1:19" s="20" customFormat="1" ht="15.75" customHeight="1" x14ac:dyDescent="0.2">
      <c r="A15" s="556"/>
      <c r="B15" s="574"/>
      <c r="C15" s="589"/>
      <c r="D15" s="447">
        <v>51.32691431661322</v>
      </c>
      <c r="E15" s="121">
        <v>58.10765509737179</v>
      </c>
      <c r="F15" s="121">
        <v>10.028214487727206</v>
      </c>
      <c r="G15" s="121">
        <v>7.8871815783101198</v>
      </c>
      <c r="H15" s="121">
        <v>16.040219754685186</v>
      </c>
      <c r="I15" s="124"/>
      <c r="J15" s="428"/>
      <c r="K15" s="60"/>
      <c r="L15" s="62"/>
      <c r="M15" s="189" t="s">
        <v>186</v>
      </c>
      <c r="N15" s="298" t="e">
        <v>#N/A</v>
      </c>
      <c r="O15" s="72" t="e">
        <v>#N/A</v>
      </c>
      <c r="P15" s="169" t="s">
        <v>29</v>
      </c>
      <c r="Q15" s="169" t="s">
        <v>38</v>
      </c>
      <c r="R15" s="172" t="s">
        <v>668</v>
      </c>
      <c r="S15" s="170" t="s">
        <v>668</v>
      </c>
    </row>
    <row r="16" spans="1:19" s="20" customFormat="1" ht="15.75" customHeight="1" x14ac:dyDescent="0.2">
      <c r="A16" s="556"/>
      <c r="B16" s="574"/>
      <c r="C16" s="589"/>
      <c r="D16" s="447">
        <v>0.1208127705646722</v>
      </c>
      <c r="E16" s="121">
        <v>0.13677320947107158</v>
      </c>
      <c r="F16" s="121">
        <v>2.3604309594877887E-2</v>
      </c>
      <c r="G16" s="121">
        <v>1.8564768038546765E-2</v>
      </c>
      <c r="H16" s="121">
        <v>3.7755306642356774E-2</v>
      </c>
      <c r="I16" s="124"/>
      <c r="J16" s="428"/>
      <c r="K16" s="60"/>
      <c r="L16" s="62"/>
      <c r="M16" s="189" t="s">
        <v>117</v>
      </c>
      <c r="N16" s="298">
        <v>43.890231</v>
      </c>
      <c r="O16" s="72">
        <v>20.386811000000002</v>
      </c>
      <c r="P16" s="169" t="s">
        <v>653</v>
      </c>
      <c r="Q16" s="169" t="s">
        <v>724</v>
      </c>
      <c r="R16" s="172" t="s">
        <v>919</v>
      </c>
      <c r="S16" s="170" t="s">
        <v>920</v>
      </c>
    </row>
    <row r="17" spans="1:19" s="20" customFormat="1" ht="15.75" customHeight="1" x14ac:dyDescent="0.2">
      <c r="A17" s="556"/>
      <c r="B17" s="574"/>
      <c r="C17" s="589"/>
      <c r="D17" s="447">
        <v>2.0532445272270832</v>
      </c>
      <c r="E17" s="121">
        <v>2.3244963467453212</v>
      </c>
      <c r="F17" s="121">
        <v>0.40116139434707165</v>
      </c>
      <c r="G17" s="121">
        <v>0.31551307197264794</v>
      </c>
      <c r="H17" s="121">
        <v>0.64166127781749471</v>
      </c>
      <c r="I17" s="124"/>
      <c r="J17" s="428"/>
      <c r="K17" s="60"/>
      <c r="L17" s="62"/>
      <c r="M17" s="189" t="s">
        <v>177</v>
      </c>
      <c r="N17" s="298">
        <v>45.057200000000002</v>
      </c>
      <c r="O17" s="72">
        <v>20.096299999999999</v>
      </c>
      <c r="P17" s="169" t="s">
        <v>29</v>
      </c>
      <c r="Q17" s="169" t="s">
        <v>38</v>
      </c>
      <c r="R17" s="172" t="s">
        <v>739</v>
      </c>
      <c r="S17" s="170" t="s">
        <v>739</v>
      </c>
    </row>
    <row r="18" spans="1:19" s="20" customFormat="1" ht="15.75" customHeight="1" x14ac:dyDescent="0.2">
      <c r="A18" s="556"/>
      <c r="B18" s="574"/>
      <c r="C18" s="589"/>
      <c r="D18" s="447">
        <v>0.70569544891449543</v>
      </c>
      <c r="E18" s="121">
        <v>0.79892407901941109</v>
      </c>
      <c r="F18" s="121">
        <v>0.13787825391320854</v>
      </c>
      <c r="G18" s="121">
        <v>0.10844112136260139</v>
      </c>
      <c r="H18" s="121">
        <v>0.22053751391803189</v>
      </c>
      <c r="I18" s="124"/>
      <c r="J18" s="428"/>
      <c r="K18" s="60"/>
      <c r="L18" s="62"/>
      <c r="M18" s="189" t="s">
        <v>198</v>
      </c>
      <c r="N18" s="298">
        <v>44</v>
      </c>
      <c r="O18" s="72">
        <v>20</v>
      </c>
      <c r="P18" s="169" t="s">
        <v>653</v>
      </c>
      <c r="Q18" s="169" t="s">
        <v>727</v>
      </c>
      <c r="R18" s="172" t="s">
        <v>921</v>
      </c>
      <c r="S18" s="170" t="s">
        <v>921</v>
      </c>
    </row>
    <row r="19" spans="1:19" ht="15.75" customHeight="1" x14ac:dyDescent="0.2">
      <c r="A19" s="556"/>
      <c r="B19" s="574"/>
      <c r="C19" s="589"/>
      <c r="D19" s="57"/>
      <c r="E19" s="338"/>
      <c r="F19" s="338"/>
      <c r="G19" s="338"/>
      <c r="H19" s="338"/>
      <c r="I19" s="124"/>
      <c r="J19" s="430" t="s">
        <v>511</v>
      </c>
      <c r="K19" s="60"/>
      <c r="L19" s="62"/>
      <c r="M19" s="212"/>
      <c r="N19" s="27"/>
      <c r="O19" s="24"/>
      <c r="P19" s="25"/>
      <c r="Q19" s="25"/>
      <c r="R19" s="25"/>
      <c r="S19" s="26"/>
    </row>
    <row r="20" spans="1:19" ht="15.75" customHeight="1" x14ac:dyDescent="0.2">
      <c r="A20" s="556"/>
      <c r="B20" s="574"/>
      <c r="C20" s="589"/>
      <c r="D20" s="57"/>
      <c r="E20" s="338"/>
      <c r="F20" s="338"/>
      <c r="G20" s="338"/>
      <c r="H20" s="338"/>
      <c r="I20" s="124"/>
      <c r="J20" s="428"/>
      <c r="K20" s="60"/>
      <c r="L20" s="62"/>
      <c r="M20" s="212"/>
      <c r="N20" s="27"/>
      <c r="O20" s="24"/>
      <c r="P20" s="25"/>
      <c r="Q20" s="25"/>
      <c r="R20" s="25"/>
      <c r="S20" s="26"/>
    </row>
    <row r="21" spans="1:19" ht="15.75" customHeight="1" x14ac:dyDescent="0.2">
      <c r="A21" s="556"/>
      <c r="B21" s="574"/>
      <c r="C21" s="589"/>
      <c r="D21" s="57"/>
      <c r="E21" s="338"/>
      <c r="F21" s="338"/>
      <c r="G21" s="338"/>
      <c r="H21" s="338"/>
      <c r="I21" s="124"/>
      <c r="J21" s="428"/>
      <c r="K21" s="60"/>
      <c r="L21" s="62"/>
      <c r="M21" s="212"/>
      <c r="N21" s="27"/>
      <c r="O21" s="24"/>
      <c r="P21" s="25"/>
      <c r="Q21" s="25"/>
      <c r="R21" s="25"/>
      <c r="S21" s="26"/>
    </row>
    <row r="22" spans="1:19" ht="15.75" customHeight="1" x14ac:dyDescent="0.2">
      <c r="A22" s="556"/>
      <c r="B22" s="574"/>
      <c r="C22" s="589"/>
      <c r="D22" s="57"/>
      <c r="E22" s="94"/>
      <c r="F22" s="94"/>
      <c r="G22" s="94"/>
      <c r="H22" s="94"/>
      <c r="I22" s="148"/>
      <c r="J22" s="428"/>
      <c r="K22" s="60"/>
      <c r="L22" s="62"/>
      <c r="M22" s="212"/>
      <c r="N22" s="27"/>
      <c r="O22" s="24"/>
      <c r="P22" s="25"/>
      <c r="Q22" s="25"/>
      <c r="R22" s="25"/>
      <c r="S22" s="26"/>
    </row>
    <row r="23" spans="1:19" ht="15.75" customHeight="1" x14ac:dyDescent="0.2">
      <c r="A23" s="556"/>
      <c r="B23" s="574"/>
      <c r="C23" s="560" t="s">
        <v>293</v>
      </c>
      <c r="D23" s="95"/>
      <c r="E23" s="96"/>
      <c r="F23" s="96"/>
      <c r="G23" s="96"/>
      <c r="H23" s="96"/>
      <c r="I23" s="125"/>
      <c r="J23" s="358"/>
      <c r="K23" s="359"/>
      <c r="L23" s="360"/>
      <c r="M23" s="100"/>
      <c r="N23" s="97"/>
      <c r="O23" s="101"/>
      <c r="P23" s="98"/>
      <c r="Q23" s="98"/>
      <c r="R23" s="98"/>
      <c r="S23" s="99"/>
    </row>
    <row r="24" spans="1:19" ht="15.75" customHeight="1" x14ac:dyDescent="0.2">
      <c r="A24" s="556"/>
      <c r="B24" s="574"/>
      <c r="C24" s="561"/>
      <c r="D24" s="57"/>
      <c r="E24" s="338"/>
      <c r="F24" s="338"/>
      <c r="G24" s="338"/>
      <c r="H24" s="338"/>
      <c r="I24" s="124"/>
      <c r="J24" s="428"/>
      <c r="K24" s="60"/>
      <c r="L24" s="62"/>
      <c r="M24" s="73"/>
      <c r="N24" s="27"/>
      <c r="O24" s="24"/>
      <c r="P24" s="25"/>
      <c r="Q24" s="25"/>
      <c r="R24" s="25"/>
      <c r="S24" s="26"/>
    </row>
    <row r="25" spans="1:19" ht="15.75" customHeight="1" x14ac:dyDescent="0.2">
      <c r="A25" s="556"/>
      <c r="B25" s="574"/>
      <c r="C25" s="573"/>
      <c r="D25" s="102"/>
      <c r="E25" s="103"/>
      <c r="F25" s="103"/>
      <c r="G25" s="103"/>
      <c r="H25" s="103"/>
      <c r="I25" s="126"/>
      <c r="J25" s="353"/>
      <c r="K25" s="354"/>
      <c r="L25" s="355"/>
      <c r="M25" s="107"/>
      <c r="N25" s="104"/>
      <c r="O25" s="108"/>
      <c r="P25" s="105"/>
      <c r="Q25" s="105"/>
      <c r="R25" s="105"/>
      <c r="S25" s="106"/>
    </row>
    <row r="26" spans="1:19" ht="15.75" customHeight="1" x14ac:dyDescent="0.2">
      <c r="A26" s="556"/>
      <c r="B26" s="574"/>
      <c r="C26" s="578" t="s">
        <v>294</v>
      </c>
      <c r="D26" s="57"/>
      <c r="E26" s="338"/>
      <c r="F26" s="338"/>
      <c r="G26" s="338"/>
      <c r="H26" s="338"/>
      <c r="I26" s="124"/>
      <c r="J26" s="428"/>
      <c r="K26" s="60"/>
      <c r="L26" s="62"/>
      <c r="M26" s="73"/>
      <c r="N26" s="27"/>
      <c r="O26" s="24"/>
      <c r="P26" s="25"/>
      <c r="Q26" s="25"/>
      <c r="R26" s="25"/>
      <c r="S26" s="26"/>
    </row>
    <row r="27" spans="1:19" ht="15.75" customHeight="1" x14ac:dyDescent="0.2">
      <c r="A27" s="556"/>
      <c r="B27" s="574"/>
      <c r="C27" s="578"/>
      <c r="D27" s="57"/>
      <c r="E27" s="338"/>
      <c r="F27" s="338"/>
      <c r="G27" s="338"/>
      <c r="H27" s="338"/>
      <c r="I27" s="124"/>
      <c r="J27" s="428"/>
      <c r="K27" s="60"/>
      <c r="L27" s="62"/>
      <c r="M27" s="73"/>
      <c r="N27" s="27"/>
      <c r="O27" s="24"/>
      <c r="P27" s="25"/>
      <c r="Q27" s="25"/>
      <c r="R27" s="25"/>
      <c r="S27" s="26"/>
    </row>
    <row r="28" spans="1:19" ht="15.75" customHeight="1" x14ac:dyDescent="0.2">
      <c r="A28" s="556"/>
      <c r="B28" s="574"/>
      <c r="C28" s="579"/>
      <c r="D28" s="102"/>
      <c r="E28" s="103"/>
      <c r="F28" s="103"/>
      <c r="G28" s="103"/>
      <c r="H28" s="103"/>
      <c r="I28" s="126"/>
      <c r="J28" s="353"/>
      <c r="K28" s="354"/>
      <c r="L28" s="355"/>
      <c r="M28" s="107"/>
      <c r="N28" s="104"/>
      <c r="O28" s="108"/>
      <c r="P28" s="105"/>
      <c r="Q28" s="105"/>
      <c r="R28" s="105"/>
      <c r="S28" s="106"/>
    </row>
    <row r="29" spans="1:19" ht="15.75" customHeight="1" x14ac:dyDescent="0.2">
      <c r="A29" s="556"/>
      <c r="B29" s="574"/>
      <c r="C29" s="112" t="s">
        <v>295</v>
      </c>
      <c r="D29" s="191">
        <v>677.45474807953769</v>
      </c>
      <c r="E29" s="192">
        <v>766.95253103771961</v>
      </c>
      <c r="F29" s="192">
        <v>132.36060670944849</v>
      </c>
      <c r="G29" s="192">
        <v>104.10149685273775</v>
      </c>
      <c r="H29" s="192">
        <v>211.71198732150268</v>
      </c>
      <c r="I29" s="127">
        <v>0</v>
      </c>
      <c r="J29" s="308"/>
      <c r="K29" s="17"/>
      <c r="L29" s="309"/>
      <c r="M29" s="118"/>
      <c r="N29" s="115"/>
      <c r="O29" s="119"/>
      <c r="P29" s="116"/>
      <c r="Q29" s="116"/>
      <c r="R29" s="116"/>
      <c r="S29" s="117"/>
    </row>
    <row r="30" spans="1:19" ht="15.75" customHeight="1" x14ac:dyDescent="0.2">
      <c r="A30" s="556"/>
      <c r="B30" s="574"/>
      <c r="C30" s="560" t="s">
        <v>230</v>
      </c>
      <c r="D30" s="194">
        <v>11.706448242199091</v>
      </c>
      <c r="E30" s="195">
        <v>55.605629150445679</v>
      </c>
      <c r="F30" s="488">
        <v>25.117868153053514</v>
      </c>
      <c r="G30" s="488">
        <v>15.698667595658446</v>
      </c>
      <c r="H30" s="195"/>
      <c r="I30" s="195"/>
      <c r="J30" s="428" t="s">
        <v>266</v>
      </c>
      <c r="K30" s="514">
        <v>1463306.0302748899</v>
      </c>
      <c r="L30" s="62" t="s">
        <v>966</v>
      </c>
      <c r="M30" s="73"/>
      <c r="N30" s="27"/>
      <c r="O30" s="24"/>
      <c r="P30" s="25"/>
      <c r="Q30" s="25"/>
      <c r="R30" s="25"/>
      <c r="S30" s="26"/>
    </row>
    <row r="31" spans="1:19" ht="15.75" customHeight="1" x14ac:dyDescent="0.2">
      <c r="A31" s="556"/>
      <c r="B31" s="574"/>
      <c r="C31" s="561"/>
      <c r="D31" s="489">
        <v>360.81921677884071</v>
      </c>
      <c r="E31" s="196">
        <v>662.93371971667955</v>
      </c>
      <c r="F31" s="489">
        <v>45.102402097355089</v>
      </c>
      <c r="G31" s="489">
        <v>36.081921677884061</v>
      </c>
      <c r="H31" s="196">
        <v>197.59147585507941</v>
      </c>
      <c r="I31" s="196"/>
      <c r="J31" s="428" t="s">
        <v>266</v>
      </c>
      <c r="K31" s="514">
        <v>1431822.2888049199</v>
      </c>
      <c r="L31" s="62" t="s">
        <v>967</v>
      </c>
      <c r="M31" s="73"/>
      <c r="N31" s="27"/>
      <c r="O31" s="24"/>
      <c r="P31" s="25"/>
      <c r="Q31" s="25"/>
      <c r="R31" s="25"/>
      <c r="S31" s="26"/>
    </row>
    <row r="32" spans="1:19" ht="15.75" customHeight="1" x14ac:dyDescent="0.2">
      <c r="A32" s="556"/>
      <c r="B32" s="574"/>
      <c r="C32" s="561"/>
      <c r="D32" s="154">
        <v>289.47048506167789</v>
      </c>
      <c r="E32" s="196">
        <v>48.413182170594204</v>
      </c>
      <c r="F32" s="489">
        <v>27.358490966195159</v>
      </c>
      <c r="G32" s="489">
        <v>21.886792772956131</v>
      </c>
      <c r="H32" s="196">
        <v>14.120511466423309</v>
      </c>
      <c r="I32" s="196"/>
      <c r="J32" s="428" t="s">
        <v>266</v>
      </c>
      <c r="K32" s="514">
        <v>1008607.96188738</v>
      </c>
      <c r="L32" s="62" t="s">
        <v>968</v>
      </c>
      <c r="M32" s="73"/>
      <c r="N32" s="27"/>
      <c r="O32" s="24"/>
      <c r="P32" s="25"/>
      <c r="Q32" s="25"/>
      <c r="R32" s="25"/>
      <c r="S32" s="26"/>
    </row>
    <row r="33" spans="1:19" ht="15.75" customHeight="1" x14ac:dyDescent="0.2">
      <c r="A33" s="556"/>
      <c r="B33" s="574"/>
      <c r="C33" s="561"/>
      <c r="D33" s="154">
        <v>15.458597996819874</v>
      </c>
      <c r="E33" s="155"/>
      <c r="F33" s="480">
        <v>34.781845492844717</v>
      </c>
      <c r="G33" s="489">
        <v>30.434114806239126</v>
      </c>
      <c r="H33" s="196"/>
      <c r="I33" s="236"/>
      <c r="J33" s="428" t="s">
        <v>266</v>
      </c>
      <c r="K33" s="514">
        <v>1545859.7996819899</v>
      </c>
      <c r="L33" s="62" t="s">
        <v>969</v>
      </c>
      <c r="M33" s="73"/>
      <c r="N33" s="27"/>
      <c r="O33" s="24"/>
      <c r="P33" s="25"/>
      <c r="Q33" s="25"/>
      <c r="R33" s="25"/>
      <c r="S33" s="26"/>
    </row>
    <row r="34" spans="1:19" ht="16.5" customHeight="1" thickBot="1" x14ac:dyDescent="0.25">
      <c r="A34" s="557"/>
      <c r="B34" s="575"/>
      <c r="C34" s="150" t="s">
        <v>209</v>
      </c>
      <c r="D34" s="477">
        <v>677.45474807953758</v>
      </c>
      <c r="E34" s="197">
        <v>766.95253103771938</v>
      </c>
      <c r="F34" s="508">
        <v>132.36060670944849</v>
      </c>
      <c r="G34" s="509">
        <v>104.10149685273775</v>
      </c>
      <c r="H34" s="198">
        <v>211.7119873215027</v>
      </c>
      <c r="I34" s="199">
        <v>0</v>
      </c>
      <c r="J34" s="429" t="s">
        <v>266</v>
      </c>
      <c r="K34" s="515">
        <f>SUM(K30:K33)</f>
        <v>5449596.0806491803</v>
      </c>
      <c r="L34" s="64" t="s">
        <v>229</v>
      </c>
      <c r="M34" s="74"/>
      <c r="N34" s="28"/>
      <c r="O34" s="31"/>
      <c r="P34" s="29"/>
      <c r="Q34" s="29"/>
      <c r="R34" s="29"/>
      <c r="S34" s="30"/>
    </row>
    <row r="35" spans="1:19" s="21" customFormat="1" x14ac:dyDescent="0.2">
      <c r="A35" s="595" t="s">
        <v>349</v>
      </c>
      <c r="B35" s="596" t="s">
        <v>325</v>
      </c>
      <c r="C35" s="591" t="s">
        <v>208</v>
      </c>
      <c r="D35" s="447">
        <v>14.087568770874103</v>
      </c>
      <c r="E35" s="490">
        <v>8.313975012319144</v>
      </c>
      <c r="F35" s="490">
        <v>1.2932850019163111</v>
      </c>
      <c r="G35" s="490">
        <v>1.2932850019163111</v>
      </c>
      <c r="H35" s="81"/>
      <c r="I35" s="129"/>
      <c r="J35" s="511" t="s">
        <v>332</v>
      </c>
      <c r="K35" s="512"/>
      <c r="L35" s="513" t="s">
        <v>306</v>
      </c>
      <c r="M35" s="166" t="s">
        <v>153</v>
      </c>
      <c r="N35" s="298">
        <v>43.391800000000003</v>
      </c>
      <c r="O35" s="72">
        <v>20.634699999999999</v>
      </c>
      <c r="P35" s="168" t="s">
        <v>653</v>
      </c>
      <c r="Q35" s="169" t="s">
        <v>684</v>
      </c>
      <c r="R35" s="168" t="s">
        <v>686</v>
      </c>
      <c r="S35" s="170" t="s">
        <v>687</v>
      </c>
    </row>
    <row r="36" spans="1:19" s="21" customFormat="1" x14ac:dyDescent="0.2">
      <c r="A36" s="556"/>
      <c r="B36" s="574"/>
      <c r="C36" s="589"/>
      <c r="D36" s="447">
        <v>147.5846110455862</v>
      </c>
      <c r="E36" s="121">
        <v>83.935470192152223</v>
      </c>
      <c r="F36" s="121">
        <v>1.081199369533983</v>
      </c>
      <c r="G36" s="121">
        <v>0.83132514786930034</v>
      </c>
      <c r="H36" s="67"/>
      <c r="I36" s="123"/>
      <c r="J36" s="430" t="s">
        <v>333</v>
      </c>
      <c r="K36" s="60"/>
      <c r="L36" s="62" t="s">
        <v>331</v>
      </c>
      <c r="M36" s="167" t="s">
        <v>69</v>
      </c>
      <c r="N36" s="298">
        <v>44.077646999999999</v>
      </c>
      <c r="O36" s="72">
        <v>22.109940399999999</v>
      </c>
      <c r="P36" s="169" t="s">
        <v>62</v>
      </c>
      <c r="Q36" s="169" t="s">
        <v>66</v>
      </c>
      <c r="R36" s="171" t="s">
        <v>67</v>
      </c>
      <c r="S36" s="170" t="s">
        <v>67</v>
      </c>
    </row>
    <row r="37" spans="1:19" s="21" customFormat="1" x14ac:dyDescent="0.2">
      <c r="A37" s="556"/>
      <c r="B37" s="574"/>
      <c r="C37" s="589"/>
      <c r="D37" s="447">
        <v>5.5181475592160578E-2</v>
      </c>
      <c r="E37" s="121">
        <v>3.1383238854721281E-2</v>
      </c>
      <c r="F37" s="121">
        <v>4.0425743712378198E-4</v>
      </c>
      <c r="G37" s="121">
        <v>3.1083016061972418E-4</v>
      </c>
      <c r="H37" s="67"/>
      <c r="I37" s="123"/>
      <c r="J37" s="428"/>
      <c r="K37" s="60"/>
      <c r="L37" s="62" t="s">
        <v>331</v>
      </c>
      <c r="M37" s="189" t="s">
        <v>130</v>
      </c>
      <c r="N37" s="298">
        <v>43.832700000000003</v>
      </c>
      <c r="O37" s="72">
        <v>19.8752</v>
      </c>
      <c r="P37" s="169" t="s">
        <v>653</v>
      </c>
      <c r="Q37" s="169" t="s">
        <v>688</v>
      </c>
      <c r="R37" s="172" t="s">
        <v>922</v>
      </c>
      <c r="S37" s="170" t="s">
        <v>922</v>
      </c>
    </row>
    <row r="38" spans="1:19" s="20" customFormat="1" x14ac:dyDescent="0.2">
      <c r="A38" s="556"/>
      <c r="B38" s="574"/>
      <c r="C38" s="589"/>
      <c r="D38" s="491">
        <v>0</v>
      </c>
      <c r="E38" s="492">
        <v>0</v>
      </c>
      <c r="F38" s="492">
        <v>0</v>
      </c>
      <c r="G38" s="492">
        <v>0</v>
      </c>
      <c r="H38" s="67"/>
      <c r="I38" s="123"/>
      <c r="J38" s="430" t="s">
        <v>334</v>
      </c>
      <c r="K38" s="60"/>
      <c r="L38" s="62" t="s">
        <v>298</v>
      </c>
      <c r="M38" s="189" t="s">
        <v>127</v>
      </c>
      <c r="N38" s="298">
        <v>43.832700000000003</v>
      </c>
      <c r="O38" s="72">
        <v>19.8752</v>
      </c>
      <c r="P38" s="169" t="s">
        <v>653</v>
      </c>
      <c r="Q38" s="169" t="s">
        <v>688</v>
      </c>
      <c r="R38" s="172" t="s">
        <v>922</v>
      </c>
      <c r="S38" s="170" t="s">
        <v>922</v>
      </c>
    </row>
    <row r="39" spans="1:19" s="20" customFormat="1" ht="15.75" customHeight="1" x14ac:dyDescent="0.2">
      <c r="A39" s="556"/>
      <c r="B39" s="574"/>
      <c r="C39" s="589"/>
      <c r="D39" s="491">
        <v>5.4783389966666665</v>
      </c>
      <c r="E39" s="492">
        <v>3.7804518499999999</v>
      </c>
      <c r="F39" s="492">
        <v>0.61747380216666659</v>
      </c>
      <c r="G39" s="492">
        <v>0.2425789937083333</v>
      </c>
      <c r="H39" s="67"/>
      <c r="I39" s="123"/>
      <c r="J39" s="428"/>
      <c r="K39" s="60"/>
      <c r="L39" s="62" t="s">
        <v>298</v>
      </c>
      <c r="M39" s="189" t="s">
        <v>134</v>
      </c>
      <c r="N39" s="298">
        <v>44.951999999999998</v>
      </c>
      <c r="O39" s="72">
        <v>20.191800000000001</v>
      </c>
      <c r="P39" s="169" t="s">
        <v>29</v>
      </c>
      <c r="Q39" s="169" t="s">
        <v>38</v>
      </c>
      <c r="R39" s="172" t="s">
        <v>39</v>
      </c>
      <c r="S39" s="170" t="s">
        <v>923</v>
      </c>
    </row>
    <row r="40" spans="1:19" s="20" customFormat="1" ht="15.75" customHeight="1" x14ac:dyDescent="0.2">
      <c r="A40" s="556"/>
      <c r="B40" s="574"/>
      <c r="C40" s="589"/>
      <c r="D40" s="491">
        <v>0</v>
      </c>
      <c r="E40" s="492">
        <v>0</v>
      </c>
      <c r="F40" s="492">
        <v>0</v>
      </c>
      <c r="G40" s="492">
        <v>0</v>
      </c>
      <c r="H40" s="67"/>
      <c r="I40" s="123"/>
      <c r="J40" s="428"/>
      <c r="K40" s="60"/>
      <c r="L40" s="62" t="s">
        <v>298</v>
      </c>
      <c r="M40" s="189" t="s">
        <v>194</v>
      </c>
      <c r="N40" s="298">
        <v>43.301299999999998</v>
      </c>
      <c r="O40" s="72">
        <v>22.012499999999999</v>
      </c>
      <c r="P40" s="169" t="s">
        <v>62</v>
      </c>
      <c r="Q40" s="169" t="s">
        <v>656</v>
      </c>
      <c r="R40" s="172" t="s">
        <v>924</v>
      </c>
      <c r="S40" s="170" t="s">
        <v>924</v>
      </c>
    </row>
    <row r="41" spans="1:19" ht="15.75" customHeight="1" x14ac:dyDescent="0.2">
      <c r="A41" s="556"/>
      <c r="B41" s="574"/>
      <c r="C41" s="589"/>
      <c r="D41" s="57"/>
      <c r="E41" s="338"/>
      <c r="F41" s="338"/>
      <c r="G41" s="338"/>
      <c r="H41" s="67"/>
      <c r="I41" s="123"/>
      <c r="J41" s="428"/>
      <c r="K41" s="60"/>
      <c r="L41" s="62"/>
      <c r="M41" s="212"/>
      <c r="N41" s="27"/>
      <c r="O41" s="24"/>
      <c r="P41" s="25"/>
      <c r="Q41" s="25"/>
      <c r="R41" s="25"/>
      <c r="S41" s="26"/>
    </row>
    <row r="42" spans="1:19" ht="15.75" customHeight="1" x14ac:dyDescent="0.2">
      <c r="A42" s="556"/>
      <c r="B42" s="574"/>
      <c r="C42" s="589"/>
      <c r="D42" s="57"/>
      <c r="E42" s="338"/>
      <c r="F42" s="338"/>
      <c r="G42" s="338"/>
      <c r="H42" s="67"/>
      <c r="I42" s="123"/>
      <c r="J42" s="428"/>
      <c r="K42" s="60"/>
      <c r="L42" s="62"/>
      <c r="M42" s="73"/>
      <c r="N42" s="27"/>
      <c r="O42" s="24"/>
      <c r="P42" s="25"/>
      <c r="Q42" s="25"/>
      <c r="R42" s="25"/>
      <c r="S42" s="26"/>
    </row>
    <row r="43" spans="1:19" ht="15.75" customHeight="1" x14ac:dyDescent="0.2">
      <c r="A43" s="556"/>
      <c r="B43" s="574"/>
      <c r="C43" s="560" t="s">
        <v>293</v>
      </c>
      <c r="D43" s="95"/>
      <c r="E43" s="96"/>
      <c r="F43" s="96"/>
      <c r="G43" s="96"/>
      <c r="H43" s="377"/>
      <c r="I43" s="378"/>
      <c r="J43" s="358"/>
      <c r="K43" s="359"/>
      <c r="L43" s="360"/>
      <c r="M43" s="100"/>
      <c r="N43" s="97"/>
      <c r="O43" s="101"/>
      <c r="P43" s="98"/>
      <c r="Q43" s="98"/>
      <c r="R43" s="98"/>
      <c r="S43" s="99"/>
    </row>
    <row r="44" spans="1:19" ht="15.75" customHeight="1" x14ac:dyDescent="0.2">
      <c r="A44" s="556"/>
      <c r="B44" s="574"/>
      <c r="C44" s="561"/>
      <c r="D44" s="57"/>
      <c r="E44" s="338">
        <v>0.45361916803111896</v>
      </c>
      <c r="F44" s="338"/>
      <c r="G44" s="338"/>
      <c r="H44" s="67"/>
      <c r="I44" s="123"/>
      <c r="J44" s="428"/>
      <c r="K44" s="60"/>
      <c r="L44" s="62"/>
      <c r="M44" s="73"/>
      <c r="N44" s="27"/>
      <c r="O44" s="24"/>
      <c r="P44" s="25"/>
      <c r="Q44" s="25"/>
      <c r="R44" s="25"/>
      <c r="S44" s="26"/>
    </row>
    <row r="45" spans="1:19" ht="15.75" customHeight="1" x14ac:dyDescent="0.2">
      <c r="A45" s="556"/>
      <c r="B45" s="574"/>
      <c r="C45" s="573"/>
      <c r="D45" s="102"/>
      <c r="E45" s="103"/>
      <c r="F45" s="103"/>
      <c r="G45" s="103"/>
      <c r="H45" s="380"/>
      <c r="I45" s="381"/>
      <c r="J45" s="353"/>
      <c r="K45" s="354"/>
      <c r="L45" s="355"/>
      <c r="M45" s="107"/>
      <c r="N45" s="104"/>
      <c r="O45" s="108"/>
      <c r="P45" s="105"/>
      <c r="Q45" s="105"/>
      <c r="R45" s="105"/>
      <c r="S45" s="106"/>
    </row>
    <row r="46" spans="1:19" ht="15.75" customHeight="1" x14ac:dyDescent="0.2">
      <c r="A46" s="556"/>
      <c r="B46" s="574"/>
      <c r="C46" s="578" t="s">
        <v>294</v>
      </c>
      <c r="D46" s="57"/>
      <c r="E46" s="338"/>
      <c r="F46" s="338"/>
      <c r="G46" s="338"/>
      <c r="H46" s="67"/>
      <c r="I46" s="123"/>
      <c r="J46" s="428"/>
      <c r="K46" s="60"/>
      <c r="L46" s="62"/>
      <c r="M46" s="73"/>
      <c r="N46" s="27"/>
      <c r="O46" s="24"/>
      <c r="P46" s="25"/>
      <c r="Q46" s="25"/>
      <c r="R46" s="25"/>
      <c r="S46" s="26"/>
    </row>
    <row r="47" spans="1:19" ht="15.75" customHeight="1" x14ac:dyDescent="0.2">
      <c r="A47" s="556"/>
      <c r="B47" s="574"/>
      <c r="C47" s="578"/>
      <c r="D47" s="57"/>
      <c r="E47" s="338"/>
      <c r="F47" s="338"/>
      <c r="G47" s="338"/>
      <c r="H47" s="67"/>
      <c r="I47" s="123"/>
      <c r="J47" s="428"/>
      <c r="K47" s="60"/>
      <c r="L47" s="62"/>
      <c r="M47" s="73"/>
      <c r="N47" s="27"/>
      <c r="O47" s="24"/>
      <c r="P47" s="25"/>
      <c r="Q47" s="25"/>
      <c r="R47" s="25"/>
      <c r="S47" s="26"/>
    </row>
    <row r="48" spans="1:19" ht="15.75" customHeight="1" x14ac:dyDescent="0.2">
      <c r="A48" s="556"/>
      <c r="B48" s="574"/>
      <c r="C48" s="579"/>
      <c r="D48" s="102"/>
      <c r="E48" s="103"/>
      <c r="F48" s="103"/>
      <c r="G48" s="103"/>
      <c r="H48" s="380"/>
      <c r="I48" s="381"/>
      <c r="J48" s="353"/>
      <c r="K48" s="354"/>
      <c r="L48" s="355"/>
      <c r="M48" s="107"/>
      <c r="N48" s="104"/>
      <c r="O48" s="108"/>
      <c r="P48" s="105"/>
      <c r="Q48" s="105"/>
      <c r="R48" s="105"/>
      <c r="S48" s="106"/>
    </row>
    <row r="49" spans="1:19" ht="15.75" customHeight="1" x14ac:dyDescent="0.2">
      <c r="A49" s="556"/>
      <c r="B49" s="574"/>
      <c r="C49" s="112" t="s">
        <v>295</v>
      </c>
      <c r="D49" s="191">
        <v>167.20570028871913</v>
      </c>
      <c r="E49" s="192">
        <v>96.514899461357217</v>
      </c>
      <c r="F49" s="192">
        <v>2.9923624310540848</v>
      </c>
      <c r="G49" s="192">
        <v>2.3674999736545645</v>
      </c>
      <c r="H49" s="209">
        <v>0</v>
      </c>
      <c r="I49" s="210">
        <v>0</v>
      </c>
      <c r="J49" s="308"/>
      <c r="K49" s="17"/>
      <c r="L49" s="309"/>
      <c r="M49" s="118"/>
      <c r="N49" s="115"/>
      <c r="O49" s="119"/>
      <c r="P49" s="116"/>
      <c r="Q49" s="116"/>
      <c r="R49" s="116"/>
      <c r="S49" s="117"/>
    </row>
    <row r="50" spans="1:19" ht="15.75" customHeight="1" x14ac:dyDescent="0.2">
      <c r="A50" s="556"/>
      <c r="B50" s="574"/>
      <c r="C50" s="229" t="s">
        <v>350</v>
      </c>
      <c r="D50" s="196">
        <v>5.4783389966666665</v>
      </c>
      <c r="E50" s="196">
        <v>3.7804518499999995</v>
      </c>
      <c r="F50" s="449">
        <v>0.61747380216666659</v>
      </c>
      <c r="G50" s="449">
        <v>0.2425789937083333</v>
      </c>
      <c r="H50" s="67"/>
      <c r="I50" s="123"/>
      <c r="J50" s="428" t="s">
        <v>266</v>
      </c>
      <c r="K50" s="514">
        <v>13264.743333333299</v>
      </c>
      <c r="L50" s="62" t="s">
        <v>970</v>
      </c>
      <c r="M50" s="73"/>
      <c r="N50" s="27"/>
      <c r="O50" s="24"/>
      <c r="P50" s="25"/>
      <c r="Q50" s="25"/>
      <c r="R50" s="25"/>
      <c r="S50" s="26"/>
    </row>
    <row r="51" spans="1:19" ht="15.75" customHeight="1" x14ac:dyDescent="0.2">
      <c r="A51" s="556"/>
      <c r="B51" s="574"/>
      <c r="C51" s="561" t="s">
        <v>563</v>
      </c>
      <c r="D51" s="196">
        <v>146.71510443732558</v>
      </c>
      <c r="E51" s="489">
        <v>81.279910805496698</v>
      </c>
      <c r="F51" s="449">
        <v>1.0418656659535548</v>
      </c>
      <c r="G51" s="449">
        <v>0.80143512765658054</v>
      </c>
      <c r="H51" s="67"/>
      <c r="I51" s="123"/>
      <c r="J51" s="428" t="s">
        <v>266</v>
      </c>
      <c r="K51" s="514">
        <v>44446.651554645599</v>
      </c>
      <c r="L51" s="62" t="s">
        <v>971</v>
      </c>
      <c r="M51" s="73"/>
      <c r="N51" s="27"/>
      <c r="O51" s="24"/>
      <c r="P51" s="25"/>
      <c r="Q51" s="25"/>
      <c r="R51" s="25"/>
      <c r="S51" s="26"/>
    </row>
    <row r="52" spans="1:19" ht="15.75" customHeight="1" x14ac:dyDescent="0.2">
      <c r="A52" s="556"/>
      <c r="B52" s="574"/>
      <c r="C52" s="561"/>
      <c r="D52" s="196">
        <v>0.92468808385277035</v>
      </c>
      <c r="E52" s="489">
        <v>2.6869426255102389</v>
      </c>
      <c r="F52" s="493">
        <v>3.9737961017551997E-2</v>
      </c>
      <c r="G52" s="493">
        <v>3.0200850373339517E-2</v>
      </c>
      <c r="H52" s="67"/>
      <c r="I52" s="123"/>
      <c r="J52" s="428" t="s">
        <v>266</v>
      </c>
      <c r="K52" s="514">
        <v>2311.7202096319302</v>
      </c>
      <c r="L52" s="62" t="s">
        <v>972</v>
      </c>
      <c r="M52" s="73"/>
      <c r="N52" s="27"/>
      <c r="O52" s="24"/>
      <c r="P52" s="25"/>
      <c r="Q52" s="25"/>
      <c r="R52" s="25"/>
      <c r="S52" s="26"/>
    </row>
    <row r="53" spans="1:19" ht="15.75" customHeight="1" x14ac:dyDescent="0.2">
      <c r="A53" s="556"/>
      <c r="B53" s="574"/>
      <c r="C53" s="229" t="s">
        <v>562</v>
      </c>
      <c r="D53" s="196">
        <v>14.087568770874103</v>
      </c>
      <c r="E53" s="489">
        <v>8.313975012319144</v>
      </c>
      <c r="F53" s="196">
        <v>1.2932850019163111</v>
      </c>
      <c r="G53" s="196">
        <v>1.2932850019163111</v>
      </c>
      <c r="H53" s="67"/>
      <c r="I53" s="123"/>
      <c r="J53" s="428" t="s">
        <v>266</v>
      </c>
      <c r="K53" s="514">
        <v>4618.8750068439704</v>
      </c>
      <c r="L53" s="62" t="s">
        <v>306</v>
      </c>
      <c r="M53" s="73"/>
      <c r="N53" s="27"/>
      <c r="O53" s="24"/>
      <c r="P53" s="25"/>
      <c r="Q53" s="25"/>
      <c r="R53" s="25"/>
      <c r="S53" s="26"/>
    </row>
    <row r="54" spans="1:19" ht="16.5" customHeight="1" thickBot="1" x14ac:dyDescent="0.25">
      <c r="A54" s="557"/>
      <c r="B54" s="575"/>
      <c r="C54" s="150" t="s">
        <v>209</v>
      </c>
      <c r="D54" s="130">
        <v>167.20570028871913</v>
      </c>
      <c r="E54" s="131">
        <v>96.061280293326092</v>
      </c>
      <c r="F54" s="198">
        <v>2.9923624310540844</v>
      </c>
      <c r="G54" s="198">
        <v>2.3674999736545645</v>
      </c>
      <c r="H54" s="384">
        <v>0</v>
      </c>
      <c r="I54" s="385">
        <v>0</v>
      </c>
      <c r="J54" s="429" t="s">
        <v>266</v>
      </c>
      <c r="K54" s="515">
        <f>SUM(K50:K53)</f>
        <v>64641.990104454795</v>
      </c>
      <c r="L54" s="64" t="s">
        <v>229</v>
      </c>
      <c r="M54" s="74"/>
      <c r="N54" s="28"/>
      <c r="O54" s="31"/>
      <c r="P54" s="29"/>
      <c r="Q54" s="29"/>
      <c r="R54" s="29"/>
      <c r="S54" s="30"/>
    </row>
    <row r="55" spans="1:19" s="21" customFormat="1" x14ac:dyDescent="0.2">
      <c r="A55" s="595" t="s">
        <v>357</v>
      </c>
      <c r="B55" s="596" t="s">
        <v>327</v>
      </c>
      <c r="C55" s="591" t="s">
        <v>208</v>
      </c>
      <c r="D55" s="447">
        <v>2.2882382027863208E-2</v>
      </c>
      <c r="E55" s="494">
        <v>1.979326636706015E-2</v>
      </c>
      <c r="F55" s="494">
        <v>3.3172090940396474E-3</v>
      </c>
      <c r="G55" s="494">
        <v>3.2391949235824587E-3</v>
      </c>
      <c r="H55" s="121">
        <v>1.4728311588270973E-2</v>
      </c>
      <c r="I55" s="495"/>
      <c r="J55" s="432"/>
      <c r="K55" s="512"/>
      <c r="L55" s="513"/>
      <c r="M55" s="85" t="s">
        <v>35</v>
      </c>
      <c r="N55" s="298">
        <v>43.710799999999999</v>
      </c>
      <c r="O55" s="72">
        <v>20.693300000000001</v>
      </c>
      <c r="P55" s="168" t="s">
        <v>653</v>
      </c>
      <c r="Q55" s="169" t="s">
        <v>684</v>
      </c>
      <c r="R55" s="168" t="s">
        <v>685</v>
      </c>
      <c r="S55" s="170" t="s">
        <v>925</v>
      </c>
    </row>
    <row r="56" spans="1:19" s="21" customFormat="1" x14ac:dyDescent="0.2">
      <c r="A56" s="556"/>
      <c r="B56" s="574"/>
      <c r="C56" s="589"/>
      <c r="D56" s="447">
        <v>5.4307520012795351E-3</v>
      </c>
      <c r="E56" s="492">
        <v>4.6976018844489429E-3</v>
      </c>
      <c r="F56" s="492">
        <v>7.8728429165207626E-4</v>
      </c>
      <c r="G56" s="121">
        <v>7.6876892853023693E-4</v>
      </c>
      <c r="H56" s="121">
        <v>3.4955192836163117E-3</v>
      </c>
      <c r="I56" s="124"/>
      <c r="J56" s="428"/>
      <c r="K56" s="60"/>
      <c r="L56" s="62"/>
      <c r="M56" s="78" t="s">
        <v>36</v>
      </c>
      <c r="N56" s="298">
        <v>44.7547</v>
      </c>
      <c r="O56" s="72">
        <v>20.4651</v>
      </c>
      <c r="P56" s="169" t="s">
        <v>26</v>
      </c>
      <c r="Q56" s="169" t="s">
        <v>27</v>
      </c>
      <c r="R56" s="171" t="s">
        <v>643</v>
      </c>
      <c r="S56" s="170" t="s">
        <v>644</v>
      </c>
    </row>
    <row r="57" spans="1:19" s="21" customFormat="1" x14ac:dyDescent="0.2">
      <c r="A57" s="556"/>
      <c r="B57" s="574"/>
      <c r="C57" s="589"/>
      <c r="D57" s="447">
        <v>92.290631694653825</v>
      </c>
      <c r="E57" s="121">
        <v>19.010978627743448</v>
      </c>
      <c r="F57" s="121">
        <v>56.282579378681184</v>
      </c>
      <c r="G57" s="121">
        <v>55.90459455502539</v>
      </c>
      <c r="H57" s="121">
        <v>413.58258102020392</v>
      </c>
      <c r="I57" s="124"/>
      <c r="J57" s="430" t="s">
        <v>508</v>
      </c>
      <c r="K57" s="60"/>
      <c r="L57" s="62"/>
      <c r="M57" s="78" t="s">
        <v>107</v>
      </c>
      <c r="N57" s="298">
        <v>44.841999999999999</v>
      </c>
      <c r="O57" s="72">
        <v>20.6692</v>
      </c>
      <c r="P57" s="169" t="s">
        <v>29</v>
      </c>
      <c r="Q57" s="169" t="s">
        <v>64</v>
      </c>
      <c r="R57" s="172" t="s">
        <v>77</v>
      </c>
      <c r="S57" s="170" t="s">
        <v>77</v>
      </c>
    </row>
    <row r="58" spans="1:19" s="21" customFormat="1" x14ac:dyDescent="0.2">
      <c r="A58" s="556"/>
      <c r="B58" s="574"/>
      <c r="C58" s="589"/>
      <c r="D58" s="447">
        <v>7.8567177359994309</v>
      </c>
      <c r="E58" s="492">
        <v>6.7960628718672025</v>
      </c>
      <c r="F58" s="492">
        <v>1.3869072588350861E-2</v>
      </c>
      <c r="G58" s="121">
        <v>1.3542899542782276E-2</v>
      </c>
      <c r="H58" s="121">
        <v>6.1578277621572773E-2</v>
      </c>
      <c r="I58" s="124"/>
      <c r="J58" s="428"/>
      <c r="K58" s="60"/>
      <c r="L58" s="62"/>
      <c r="M58" s="78" t="s">
        <v>74</v>
      </c>
      <c r="N58" s="298">
        <v>45.794899999999998</v>
      </c>
      <c r="O58" s="72">
        <v>20.4145</v>
      </c>
      <c r="P58" s="169" t="s">
        <v>29</v>
      </c>
      <c r="Q58" s="169" t="s">
        <v>72</v>
      </c>
      <c r="R58" s="172" t="s">
        <v>73</v>
      </c>
      <c r="S58" s="170" t="s">
        <v>73</v>
      </c>
    </row>
    <row r="59" spans="1:19" s="21" customFormat="1" x14ac:dyDescent="0.2">
      <c r="A59" s="556"/>
      <c r="B59" s="574"/>
      <c r="C59" s="589"/>
      <c r="D59" s="447">
        <v>1.7692352685516797</v>
      </c>
      <c r="E59" s="121">
        <v>22.123893239206904</v>
      </c>
      <c r="F59" s="492">
        <v>0.25648218420568686</v>
      </c>
      <c r="G59" s="121">
        <v>0.25045023256483101</v>
      </c>
      <c r="H59" s="121">
        <v>1.1387734142563277</v>
      </c>
      <c r="I59" s="124"/>
      <c r="J59" s="428"/>
      <c r="K59" s="60"/>
      <c r="L59" s="62"/>
      <c r="M59" s="78" t="s">
        <v>183</v>
      </c>
      <c r="N59" s="298">
        <v>44.786667000000001</v>
      </c>
      <c r="O59" s="72">
        <v>20.420000000000002</v>
      </c>
      <c r="P59" s="169" t="s">
        <v>26</v>
      </c>
      <c r="Q59" s="169" t="s">
        <v>27</v>
      </c>
      <c r="R59" s="172" t="s">
        <v>639</v>
      </c>
      <c r="S59" s="170" t="s">
        <v>640</v>
      </c>
    </row>
    <row r="60" spans="1:19" s="21" customFormat="1" x14ac:dyDescent="0.2">
      <c r="A60" s="556"/>
      <c r="B60" s="574"/>
      <c r="C60" s="589"/>
      <c r="D60" s="447">
        <v>1.8438928536479211</v>
      </c>
      <c r="E60" s="121">
        <v>18.659098863204331</v>
      </c>
      <c r="F60" s="492">
        <v>0.26730513174317355</v>
      </c>
      <c r="G60" s="121">
        <v>0.26101864586883933</v>
      </c>
      <c r="H60" s="121">
        <v>1.1868269855316598</v>
      </c>
      <c r="I60" s="124"/>
      <c r="J60" s="428"/>
      <c r="K60" s="60"/>
      <c r="L60" s="62"/>
      <c r="M60" s="78" t="s">
        <v>191</v>
      </c>
      <c r="N60" s="298">
        <v>0</v>
      </c>
      <c r="O60" s="72">
        <v>0</v>
      </c>
      <c r="P60" s="169" t="s">
        <v>26</v>
      </c>
      <c r="Q60" s="169" t="s">
        <v>27</v>
      </c>
      <c r="R60" s="172" t="s">
        <v>639</v>
      </c>
      <c r="S60" s="170" t="s">
        <v>640</v>
      </c>
    </row>
    <row r="61" spans="1:19" s="21" customFormat="1" x14ac:dyDescent="0.2">
      <c r="A61" s="556"/>
      <c r="B61" s="574"/>
      <c r="C61" s="589"/>
      <c r="D61" s="447"/>
      <c r="E61" s="121">
        <v>0</v>
      </c>
      <c r="F61" s="492">
        <v>0</v>
      </c>
      <c r="G61" s="121">
        <v>0</v>
      </c>
      <c r="H61" s="121">
        <v>0</v>
      </c>
      <c r="I61" s="124"/>
      <c r="J61" s="428"/>
      <c r="K61" s="60"/>
      <c r="L61" s="62"/>
      <c r="M61" s="78" t="s">
        <v>41</v>
      </c>
      <c r="N61" s="298">
        <v>43</v>
      </c>
      <c r="O61" s="72">
        <v>21</v>
      </c>
      <c r="P61" s="169" t="s">
        <v>653</v>
      </c>
      <c r="Q61" s="169" t="s">
        <v>654</v>
      </c>
      <c r="R61" s="172" t="s">
        <v>655</v>
      </c>
      <c r="S61" s="170" t="s">
        <v>655</v>
      </c>
    </row>
    <row r="62" spans="1:19" s="21" customFormat="1" x14ac:dyDescent="0.2">
      <c r="A62" s="556"/>
      <c r="B62" s="574"/>
      <c r="C62" s="589"/>
      <c r="D62" s="447">
        <v>0.59592434965950636</v>
      </c>
      <c r="E62" s="121">
        <v>0.22368431120592108</v>
      </c>
      <c r="F62" s="492">
        <v>2.5694739497540312E-2</v>
      </c>
      <c r="G62" s="121">
        <v>2.5090450250107605E-2</v>
      </c>
      <c r="H62" s="121">
        <v>0.11408389364999846</v>
      </c>
      <c r="I62" s="124"/>
      <c r="J62" s="428"/>
      <c r="K62" s="60"/>
      <c r="L62" s="62"/>
      <c r="M62" s="78" t="s">
        <v>108</v>
      </c>
      <c r="N62" s="298">
        <v>45.442100000000003</v>
      </c>
      <c r="O62" s="72">
        <v>20.298400000000001</v>
      </c>
      <c r="P62" s="169" t="s">
        <v>29</v>
      </c>
      <c r="Q62" s="169" t="s">
        <v>678</v>
      </c>
      <c r="R62" s="172" t="s">
        <v>30</v>
      </c>
      <c r="S62" s="170" t="s">
        <v>679</v>
      </c>
    </row>
    <row r="63" spans="1:19" s="21" customFormat="1" x14ac:dyDescent="0.2">
      <c r="A63" s="556"/>
      <c r="B63" s="574"/>
      <c r="C63" s="589"/>
      <c r="D63" s="447">
        <v>1.5341996442985506</v>
      </c>
      <c r="E63" s="121">
        <v>1.1042145420827638</v>
      </c>
      <c r="F63" s="492">
        <v>0.69627961599510657</v>
      </c>
      <c r="G63" s="121">
        <v>0.67990450212432019</v>
      </c>
      <c r="H63" s="121">
        <v>3.0914611790266076</v>
      </c>
      <c r="I63" s="124"/>
      <c r="J63" s="428"/>
      <c r="K63" s="60"/>
      <c r="L63" s="62"/>
      <c r="M63" s="78" t="s">
        <v>121</v>
      </c>
      <c r="N63" s="298">
        <v>45.533000000000001</v>
      </c>
      <c r="O63" s="72">
        <v>19.2944</v>
      </c>
      <c r="P63" s="169" t="s">
        <v>29</v>
      </c>
      <c r="Q63" s="169" t="s">
        <v>43</v>
      </c>
      <c r="R63" s="172" t="s">
        <v>926</v>
      </c>
      <c r="S63" s="170" t="s">
        <v>926</v>
      </c>
    </row>
    <row r="64" spans="1:19" s="21" customFormat="1" ht="39.75" customHeight="1" x14ac:dyDescent="0.2">
      <c r="A64" s="556"/>
      <c r="B64" s="574"/>
      <c r="C64" s="589"/>
      <c r="D64" s="447">
        <v>115.66726093976288</v>
      </c>
      <c r="E64" s="121">
        <v>1.81772235363524</v>
      </c>
      <c r="F64" s="121">
        <v>11.085063545594029</v>
      </c>
      <c r="G64" s="121">
        <v>8.4480164361032486</v>
      </c>
      <c r="H64" s="121">
        <v>90.359837602242294</v>
      </c>
      <c r="I64" s="155">
        <v>14.437529312229167</v>
      </c>
      <c r="J64" s="598" t="s">
        <v>629</v>
      </c>
      <c r="K64" s="599"/>
      <c r="L64" s="600"/>
      <c r="M64" s="78" t="s">
        <v>131</v>
      </c>
      <c r="N64" s="298">
        <v>44.842100000000002</v>
      </c>
      <c r="O64" s="72">
        <v>20.6691</v>
      </c>
      <c r="P64" s="169" t="s">
        <v>29</v>
      </c>
      <c r="Q64" s="169" t="s">
        <v>64</v>
      </c>
      <c r="R64" s="172" t="s">
        <v>77</v>
      </c>
      <c r="S64" s="170" t="s">
        <v>77</v>
      </c>
    </row>
    <row r="65" spans="1:19" s="21" customFormat="1" x14ac:dyDescent="0.2">
      <c r="A65" s="556"/>
      <c r="B65" s="574"/>
      <c r="C65" s="589"/>
      <c r="D65" s="447">
        <v>169.95473483861761</v>
      </c>
      <c r="E65" s="156">
        <v>408.06191586896603</v>
      </c>
      <c r="F65" s="492">
        <v>24.637967817129628</v>
      </c>
      <c r="G65" s="121">
        <v>24.058531741044494</v>
      </c>
      <c r="H65" s="121">
        <v>109.39185822337571</v>
      </c>
      <c r="I65" s="124"/>
      <c r="J65" s="430" t="s">
        <v>509</v>
      </c>
      <c r="K65" s="60"/>
      <c r="L65" s="62"/>
      <c r="M65" s="78" t="s">
        <v>70</v>
      </c>
      <c r="N65" s="298" t="e">
        <v>#N/A</v>
      </c>
      <c r="O65" s="72" t="e">
        <v>#N/A</v>
      </c>
      <c r="P65" s="169" t="s">
        <v>62</v>
      </c>
      <c r="Q65" s="169" t="s">
        <v>66</v>
      </c>
      <c r="R65" s="172" t="s">
        <v>67</v>
      </c>
      <c r="S65" s="170" t="s">
        <v>67</v>
      </c>
    </row>
    <row r="66" spans="1:19" s="21" customFormat="1" x14ac:dyDescent="0.2">
      <c r="A66" s="556"/>
      <c r="B66" s="574"/>
      <c r="C66" s="589"/>
      <c r="D66" s="447">
        <v>0.2153255939577291</v>
      </c>
      <c r="E66" s="492">
        <v>0.67880940507805565</v>
      </c>
      <c r="F66" s="492">
        <v>1.9245886435002912</v>
      </c>
      <c r="G66" s="121">
        <v>1.8793261405233816</v>
      </c>
      <c r="H66" s="121">
        <v>8.545117421645795</v>
      </c>
      <c r="I66" s="124"/>
      <c r="J66" s="428"/>
      <c r="K66" s="60"/>
      <c r="L66" s="62"/>
      <c r="M66" s="78" t="s">
        <v>95</v>
      </c>
      <c r="N66" s="298">
        <v>44.290599999999998</v>
      </c>
      <c r="O66" s="72">
        <v>22.606200000000001</v>
      </c>
      <c r="P66" s="169" t="s">
        <v>62</v>
      </c>
      <c r="Q66" s="169" t="s">
        <v>66</v>
      </c>
      <c r="R66" s="172" t="s">
        <v>927</v>
      </c>
      <c r="S66" s="170" t="s">
        <v>928</v>
      </c>
    </row>
    <row r="67" spans="1:19" s="21" customFormat="1" x14ac:dyDescent="0.2">
      <c r="A67" s="556"/>
      <c r="B67" s="574"/>
      <c r="C67" s="589"/>
      <c r="D67" s="447">
        <v>0.15940419619159643</v>
      </c>
      <c r="E67" s="121">
        <v>1.0427062029483884</v>
      </c>
      <c r="F67" s="492">
        <v>1.4247609867355797</v>
      </c>
      <c r="G67" s="121">
        <v>1.3912534376698131</v>
      </c>
      <c r="H67" s="121">
        <v>6.3258972095423855</v>
      </c>
      <c r="I67" s="496">
        <v>22.233688780260373</v>
      </c>
      <c r="J67" s="428"/>
      <c r="K67" s="60"/>
      <c r="L67" s="62"/>
      <c r="M67" s="78" t="s">
        <v>189</v>
      </c>
      <c r="N67" s="298">
        <v>44.751091000000002</v>
      </c>
      <c r="O67" s="72">
        <v>19713540</v>
      </c>
      <c r="P67" s="169" t="s">
        <v>653</v>
      </c>
      <c r="Q67" s="169" t="s">
        <v>727</v>
      </c>
      <c r="R67" s="172" t="s">
        <v>921</v>
      </c>
      <c r="S67" s="170" t="s">
        <v>921</v>
      </c>
    </row>
    <row r="68" spans="1:19" s="21" customFormat="1" x14ac:dyDescent="0.2">
      <c r="A68" s="556"/>
      <c r="B68" s="574"/>
      <c r="C68" s="589"/>
      <c r="D68" s="447">
        <v>1.6214113861135613E-6</v>
      </c>
      <c r="E68" s="492">
        <v>5.1114652845708561E-6</v>
      </c>
      <c r="F68" s="492">
        <v>1.4492238859300795E-5</v>
      </c>
      <c r="G68" s="121">
        <v>1.4151410180545741E-5</v>
      </c>
      <c r="H68" s="121">
        <v>6.434511768189424E-5</v>
      </c>
      <c r="I68" s="124"/>
      <c r="J68" s="428"/>
      <c r="K68" s="60"/>
      <c r="L68" s="62"/>
      <c r="M68" s="78" t="s">
        <v>31</v>
      </c>
      <c r="N68" s="298">
        <v>44.873800000000003</v>
      </c>
      <c r="O68" s="72">
        <v>20.3384</v>
      </c>
      <c r="P68" s="169" t="s">
        <v>26</v>
      </c>
      <c r="Q68" s="169" t="s">
        <v>27</v>
      </c>
      <c r="R68" s="172" t="s">
        <v>649</v>
      </c>
      <c r="S68" s="170" t="s">
        <v>650</v>
      </c>
    </row>
    <row r="69" spans="1:19" s="21" customFormat="1" x14ac:dyDescent="0.2">
      <c r="A69" s="556"/>
      <c r="B69" s="574"/>
      <c r="C69" s="589"/>
      <c r="D69" s="447">
        <v>2.1356889892672329E-4</v>
      </c>
      <c r="E69" s="492">
        <v>1.8473715275922809E-4</v>
      </c>
      <c r="F69" s="492">
        <v>5.7968955437203181E-5</v>
      </c>
      <c r="G69" s="121">
        <v>5.6605640722182962E-5</v>
      </c>
      <c r="H69" s="121">
        <v>2.5738047072757696E-4</v>
      </c>
      <c r="I69" s="124"/>
      <c r="J69" s="428"/>
      <c r="K69" s="60"/>
      <c r="L69" s="62"/>
      <c r="M69" s="78" t="s">
        <v>40</v>
      </c>
      <c r="N69" s="298">
        <v>44.95</v>
      </c>
      <c r="O69" s="72">
        <v>20.200099999999999</v>
      </c>
      <c r="P69" s="169" t="s">
        <v>29</v>
      </c>
      <c r="Q69" s="169" t="s">
        <v>38</v>
      </c>
      <c r="R69" s="172" t="s">
        <v>39</v>
      </c>
      <c r="S69" s="170" t="s">
        <v>923</v>
      </c>
    </row>
    <row r="70" spans="1:19" s="20" customFormat="1" x14ac:dyDescent="0.2">
      <c r="A70" s="556"/>
      <c r="B70" s="574"/>
      <c r="C70" s="589"/>
      <c r="D70" s="447">
        <v>1.1651342810475502</v>
      </c>
      <c r="E70" s="121">
        <v>3.3793307404471102</v>
      </c>
      <c r="F70" s="492">
        <v>0.1689069795339484</v>
      </c>
      <c r="G70" s="121">
        <v>0.1649346227969411</v>
      </c>
      <c r="H70" s="121">
        <v>0.74994206077621683</v>
      </c>
      <c r="I70" s="124"/>
      <c r="J70" s="428"/>
      <c r="K70" s="60"/>
      <c r="L70" s="62"/>
      <c r="M70" s="153" t="s">
        <v>99</v>
      </c>
      <c r="N70" s="298">
        <v>43.534700000000001</v>
      </c>
      <c r="O70" s="72">
        <v>20.2057</v>
      </c>
      <c r="P70" s="169" t="s">
        <v>653</v>
      </c>
      <c r="Q70" s="169" t="s">
        <v>724</v>
      </c>
      <c r="R70" s="172" t="s">
        <v>919</v>
      </c>
      <c r="S70" s="170" t="s">
        <v>929</v>
      </c>
    </row>
    <row r="71" spans="1:19" s="20" customFormat="1" x14ac:dyDescent="0.2">
      <c r="A71" s="556"/>
      <c r="B71" s="574"/>
      <c r="C71" s="589"/>
      <c r="D71" s="57"/>
      <c r="E71" s="338"/>
      <c r="F71" s="338"/>
      <c r="G71" s="338"/>
      <c r="H71" s="338"/>
      <c r="I71" s="124"/>
      <c r="J71" s="428"/>
      <c r="K71" s="60"/>
      <c r="L71" s="62"/>
      <c r="M71" s="153"/>
      <c r="N71" s="295"/>
      <c r="O71" s="299"/>
      <c r="P71" s="60"/>
      <c r="Q71" s="60"/>
      <c r="R71" s="60"/>
      <c r="S71" s="62"/>
    </row>
    <row r="72" spans="1:19" s="20" customFormat="1" ht="15.75" customHeight="1" x14ac:dyDescent="0.2">
      <c r="A72" s="556"/>
      <c r="B72" s="574"/>
      <c r="C72" s="112" t="s">
        <v>295</v>
      </c>
      <c r="D72" s="497">
        <v>393.0809897207277</v>
      </c>
      <c r="E72" s="498">
        <v>482.92309774325497</v>
      </c>
      <c r="F72" s="498">
        <v>96.787675049784482</v>
      </c>
      <c r="G72" s="192">
        <v>93.08074238441715</v>
      </c>
      <c r="H72" s="192">
        <v>634.56650284433283</v>
      </c>
      <c r="I72" s="499">
        <v>36.671218092489539</v>
      </c>
      <c r="J72" s="308"/>
      <c r="K72" s="17"/>
      <c r="L72" s="309"/>
      <c r="M72" s="310"/>
      <c r="N72" s="308"/>
      <c r="O72" s="311"/>
      <c r="P72" s="17"/>
      <c r="Q72" s="17"/>
      <c r="R72" s="17"/>
      <c r="S72" s="309"/>
    </row>
    <row r="73" spans="1:19" s="20" customFormat="1" ht="15.75" customHeight="1" x14ac:dyDescent="0.2">
      <c r="A73" s="556"/>
      <c r="B73" s="574"/>
      <c r="C73" s="560" t="s">
        <v>356</v>
      </c>
      <c r="D73" s="489">
        <v>175.14908902278796</v>
      </c>
      <c r="E73" s="489">
        <v>237.78151642650644</v>
      </c>
      <c r="F73" s="489">
        <v>11.087173346573175</v>
      </c>
      <c r="G73" s="489">
        <v>10.234313858375241</v>
      </c>
      <c r="H73" s="196">
        <v>111.1668234725684</v>
      </c>
      <c r="I73" s="196"/>
      <c r="J73" s="428" t="s">
        <v>561</v>
      </c>
      <c r="K73" s="514">
        <v>1251.8786427091036</v>
      </c>
      <c r="L73" s="62" t="s">
        <v>973</v>
      </c>
      <c r="M73" s="153"/>
      <c r="N73" s="295"/>
      <c r="O73" s="299"/>
      <c r="P73" s="60"/>
      <c r="Q73" s="60"/>
      <c r="R73" s="60"/>
      <c r="S73" s="62"/>
    </row>
    <row r="74" spans="1:19" s="20" customFormat="1" ht="15.75" customHeight="1" x14ac:dyDescent="0.2">
      <c r="A74" s="556"/>
      <c r="B74" s="574"/>
      <c r="C74" s="561"/>
      <c r="D74" s="489">
        <v>36.011916288221492</v>
      </c>
      <c r="E74" s="489">
        <v>31.418609460003633</v>
      </c>
      <c r="F74" s="489">
        <v>5.2270171492201971</v>
      </c>
      <c r="G74" s="489">
        <v>5.2270171492201971</v>
      </c>
      <c r="H74" s="196">
        <v>23.191051970852829</v>
      </c>
      <c r="I74" s="196"/>
      <c r="J74" s="428" t="s">
        <v>561</v>
      </c>
      <c r="K74" s="514">
        <v>927.64207883411325</v>
      </c>
      <c r="L74" s="62" t="s">
        <v>263</v>
      </c>
      <c r="M74" s="153"/>
      <c r="N74" s="295"/>
      <c r="O74" s="299"/>
      <c r="P74" s="60"/>
      <c r="Q74" s="60"/>
      <c r="R74" s="60"/>
      <c r="S74" s="62"/>
    </row>
    <row r="75" spans="1:19" s="20" customFormat="1" ht="15.75" customHeight="1" x14ac:dyDescent="0.2">
      <c r="A75" s="556"/>
      <c r="B75" s="574"/>
      <c r="C75" s="561"/>
      <c r="D75" s="489">
        <v>55.378647456876003</v>
      </c>
      <c r="E75" s="196">
        <v>2.0474117841406456</v>
      </c>
      <c r="F75" s="196">
        <v>2.3835540173577665</v>
      </c>
      <c r="G75" s="196">
        <v>2.3835540173577665</v>
      </c>
      <c r="H75" s="196">
        <v>70.284285127216194</v>
      </c>
      <c r="I75" s="196"/>
      <c r="J75" s="428" t="s">
        <v>561</v>
      </c>
      <c r="K75" s="514">
        <v>3055.8384837920084</v>
      </c>
      <c r="L75" s="62" t="s">
        <v>227</v>
      </c>
      <c r="M75" s="153"/>
      <c r="N75" s="295"/>
      <c r="O75" s="299"/>
      <c r="P75" s="60"/>
      <c r="Q75" s="60"/>
      <c r="R75" s="60"/>
      <c r="S75" s="62"/>
    </row>
    <row r="76" spans="1:19" s="20" customFormat="1" ht="15.75" customHeight="1" x14ac:dyDescent="0.2">
      <c r="A76" s="556"/>
      <c r="B76" s="574"/>
      <c r="C76" s="561"/>
      <c r="D76" s="196">
        <v>54.682856189289033</v>
      </c>
      <c r="E76" s="196">
        <v>6.6100155833206529</v>
      </c>
      <c r="F76" s="196">
        <v>9.3474874369970689</v>
      </c>
      <c r="G76" s="196">
        <v>9.1513863019551724</v>
      </c>
      <c r="H76" s="196">
        <v>16.341761253491377</v>
      </c>
      <c r="I76" s="196">
        <v>22.233688780260376</v>
      </c>
      <c r="J76" s="428" t="s">
        <v>561</v>
      </c>
      <c r="K76" s="514">
        <v>600.91050757460482</v>
      </c>
      <c r="L76" s="62" t="s">
        <v>228</v>
      </c>
      <c r="M76" s="153"/>
      <c r="N76" s="295"/>
      <c r="O76" s="299"/>
      <c r="P76" s="60"/>
      <c r="Q76" s="60"/>
      <c r="R76" s="60"/>
      <c r="S76" s="62"/>
    </row>
    <row r="77" spans="1:19" s="20" customFormat="1" ht="15.75" customHeight="1" x14ac:dyDescent="0.2">
      <c r="A77" s="556"/>
      <c r="B77" s="574"/>
      <c r="C77" s="297" t="s">
        <v>310</v>
      </c>
      <c r="D77" s="500">
        <v>37.125386768973428</v>
      </c>
      <c r="E77" s="156"/>
      <c r="F77" s="156"/>
      <c r="G77" s="156"/>
      <c r="H77" s="156"/>
      <c r="I77" s="501">
        <v>1.2172257957040467</v>
      </c>
      <c r="J77" s="428" t="s">
        <v>266</v>
      </c>
      <c r="K77" s="514">
        <v>121722.57957040468</v>
      </c>
      <c r="L77" s="124" t="s">
        <v>974</v>
      </c>
      <c r="M77" s="153"/>
      <c r="N77" s="295"/>
      <c r="O77" s="299"/>
      <c r="P77" s="60"/>
      <c r="Q77" s="60"/>
      <c r="R77" s="60"/>
      <c r="S77" s="62"/>
    </row>
    <row r="78" spans="1:19" s="20" customFormat="1" ht="15.75" customHeight="1" x14ac:dyDescent="0.2">
      <c r="A78" s="556"/>
      <c r="B78" s="574"/>
      <c r="C78" s="297" t="s">
        <v>311</v>
      </c>
      <c r="D78" s="500">
        <v>34.733093994579853</v>
      </c>
      <c r="E78" s="156"/>
      <c r="F78" s="156"/>
      <c r="G78" s="156"/>
      <c r="H78" s="156"/>
      <c r="I78" s="501"/>
      <c r="J78" s="428" t="s">
        <v>266</v>
      </c>
      <c r="K78" s="514">
        <v>107797.00709555366</v>
      </c>
      <c r="L78" s="124" t="s">
        <v>975</v>
      </c>
      <c r="M78" s="153"/>
      <c r="N78" s="295"/>
      <c r="O78" s="299"/>
      <c r="P78" s="60"/>
      <c r="Q78" s="60"/>
      <c r="R78" s="60"/>
      <c r="S78" s="62"/>
    </row>
    <row r="79" spans="1:19" s="20" customFormat="1" ht="15.75" customHeight="1" x14ac:dyDescent="0.2">
      <c r="A79" s="556"/>
      <c r="B79" s="574"/>
      <c r="C79" s="561" t="s">
        <v>312</v>
      </c>
      <c r="D79" s="502"/>
      <c r="E79" s="479">
        <v>205.06554448928361</v>
      </c>
      <c r="F79" s="156"/>
      <c r="G79" s="156"/>
      <c r="H79" s="156"/>
      <c r="I79" s="501"/>
      <c r="J79" s="428" t="s">
        <v>266</v>
      </c>
      <c r="K79" s="514">
        <v>273503.58690076083</v>
      </c>
      <c r="L79" s="124" t="s">
        <v>976</v>
      </c>
      <c r="M79" s="153"/>
      <c r="N79" s="295"/>
      <c r="O79" s="299"/>
      <c r="P79" s="60"/>
      <c r="Q79" s="60"/>
      <c r="R79" s="60"/>
      <c r="S79" s="62"/>
    </row>
    <row r="80" spans="1:19" s="20" customFormat="1" ht="15.75" customHeight="1" x14ac:dyDescent="0.2">
      <c r="A80" s="556"/>
      <c r="B80" s="574"/>
      <c r="C80" s="561"/>
      <c r="D80" s="502"/>
      <c r="E80" s="156"/>
      <c r="F80" s="156">
        <v>1.2178463814351794</v>
      </c>
      <c r="G80" s="156">
        <v>1.2178463814351794</v>
      </c>
      <c r="H80" s="156"/>
      <c r="I80" s="501">
        <v>7.3070782886110752</v>
      </c>
      <c r="J80" s="428" t="s">
        <v>266</v>
      </c>
      <c r="K80" s="514">
        <v>111858.03639907436</v>
      </c>
      <c r="L80" s="124" t="s">
        <v>977</v>
      </c>
      <c r="M80" s="153"/>
      <c r="N80" s="295"/>
      <c r="O80" s="299"/>
      <c r="P80" s="60"/>
      <c r="Q80" s="60"/>
      <c r="R80" s="60"/>
      <c r="S80" s="62"/>
    </row>
    <row r="81" spans="1:19" s="20" customFormat="1" ht="15.75" customHeight="1" x14ac:dyDescent="0.2">
      <c r="A81" s="556"/>
      <c r="B81" s="574"/>
      <c r="C81" s="561"/>
      <c r="D81" s="502"/>
      <c r="E81" s="156"/>
      <c r="F81" s="479">
        <v>8.7142266516628002</v>
      </c>
      <c r="G81" s="479">
        <v>6.5356699887471006</v>
      </c>
      <c r="H81" s="156"/>
      <c r="I81" s="622">
        <v>5.9132252279140429</v>
      </c>
      <c r="J81" s="428" t="s">
        <v>266</v>
      </c>
      <c r="K81" s="514">
        <v>27999.74816440924</v>
      </c>
      <c r="L81" s="124" t="s">
        <v>978</v>
      </c>
      <c r="M81" s="153"/>
      <c r="N81" s="295"/>
      <c r="O81" s="299"/>
      <c r="P81" s="60"/>
      <c r="Q81" s="60"/>
      <c r="R81" s="60"/>
      <c r="S81" s="62"/>
    </row>
    <row r="82" spans="1:19" s="20" customFormat="1" ht="15.75" customHeight="1" x14ac:dyDescent="0.2">
      <c r="A82" s="556"/>
      <c r="B82" s="574"/>
      <c r="C82" s="561"/>
      <c r="D82" s="502"/>
      <c r="E82" s="156"/>
      <c r="F82" s="479">
        <v>1.917661516847269</v>
      </c>
      <c r="G82" s="479">
        <v>1.4382461376354521</v>
      </c>
      <c r="H82" s="156"/>
      <c r="I82" s="501"/>
      <c r="J82" s="428" t="s">
        <v>266</v>
      </c>
      <c r="K82" s="514">
        <v>29701.18622582535</v>
      </c>
      <c r="L82" s="124" t="s">
        <v>979</v>
      </c>
      <c r="M82" s="153"/>
      <c r="N82" s="295"/>
      <c r="O82" s="299"/>
      <c r="P82" s="60"/>
      <c r="Q82" s="60"/>
      <c r="R82" s="60"/>
      <c r="S82" s="62"/>
    </row>
    <row r="83" spans="1:19" s="20" customFormat="1" ht="15.75" customHeight="1" x14ac:dyDescent="0.2">
      <c r="A83" s="556"/>
      <c r="B83" s="574"/>
      <c r="C83" s="561"/>
      <c r="D83" s="502"/>
      <c r="E83" s="156"/>
      <c r="F83" s="156"/>
      <c r="G83" s="156"/>
      <c r="H83" s="156">
        <v>98.985851195834087</v>
      </c>
      <c r="I83" s="501"/>
      <c r="J83" s="428" t="s">
        <v>266</v>
      </c>
      <c r="K83" s="514">
        <v>164976.41865972348</v>
      </c>
      <c r="L83" s="124" t="s">
        <v>980</v>
      </c>
      <c r="M83" s="153"/>
      <c r="N83" s="295"/>
      <c r="O83" s="299"/>
      <c r="P83" s="60"/>
      <c r="Q83" s="60"/>
      <c r="R83" s="60"/>
      <c r="S83" s="62"/>
    </row>
    <row r="84" spans="1:19" s="20" customFormat="1" ht="15.75" customHeight="1" x14ac:dyDescent="0.2">
      <c r="A84" s="556"/>
      <c r="B84" s="574"/>
      <c r="C84" s="561"/>
      <c r="D84" s="502"/>
      <c r="E84" s="156"/>
      <c r="F84" s="479">
        <v>0.86110767229623897</v>
      </c>
      <c r="G84" s="479">
        <v>0.86110767229623897</v>
      </c>
      <c r="H84" s="479">
        <v>81.045427980822495</v>
      </c>
      <c r="I84" s="501"/>
      <c r="J84" s="428" t="s">
        <v>266</v>
      </c>
      <c r="K84" s="514">
        <v>50653.392488014055</v>
      </c>
      <c r="L84" s="124" t="s">
        <v>981</v>
      </c>
      <c r="M84" s="153"/>
      <c r="N84" s="295"/>
      <c r="O84" s="299"/>
      <c r="P84" s="60"/>
      <c r="Q84" s="60"/>
      <c r="R84" s="60"/>
      <c r="S84" s="62"/>
    </row>
    <row r="85" spans="1:19" s="20" customFormat="1" ht="15.75" customHeight="1" x14ac:dyDescent="0.2">
      <c r="A85" s="556"/>
      <c r="B85" s="574"/>
      <c r="C85" s="561"/>
      <c r="D85" s="502"/>
      <c r="E85" s="156"/>
      <c r="F85" s="479">
        <v>4.7083482733654476</v>
      </c>
      <c r="G85" s="479">
        <v>4.7083482733654476</v>
      </c>
      <c r="H85" s="479">
        <v>96.689294899469004</v>
      </c>
      <c r="I85" s="501"/>
      <c r="J85" s="428" t="s">
        <v>266</v>
      </c>
      <c r="K85" s="514">
        <v>84077.647738668704</v>
      </c>
      <c r="L85" s="124" t="s">
        <v>982</v>
      </c>
      <c r="M85" s="153"/>
      <c r="N85" s="295"/>
      <c r="O85" s="299"/>
      <c r="P85" s="60"/>
      <c r="Q85" s="60"/>
      <c r="R85" s="60"/>
      <c r="S85" s="62"/>
    </row>
    <row r="86" spans="1:19" s="20" customFormat="1" ht="15.75" customHeight="1" x14ac:dyDescent="0.2">
      <c r="A86" s="556"/>
      <c r="B86" s="574"/>
      <c r="C86" s="561"/>
      <c r="D86" s="502"/>
      <c r="E86" s="156"/>
      <c r="F86" s="156">
        <v>51.323252604029364</v>
      </c>
      <c r="G86" s="156">
        <v>51.323252604029364</v>
      </c>
      <c r="H86" s="156">
        <v>136.8620069440783</v>
      </c>
      <c r="I86" s="501"/>
      <c r="J86" s="428" t="s">
        <v>266</v>
      </c>
      <c r="K86" s="514">
        <v>34215.501736019578</v>
      </c>
      <c r="L86" s="124" t="s">
        <v>983</v>
      </c>
      <c r="M86" s="153"/>
      <c r="N86" s="295"/>
      <c r="O86" s="299"/>
      <c r="P86" s="60"/>
      <c r="Q86" s="60"/>
      <c r="R86" s="60"/>
      <c r="S86" s="62"/>
    </row>
    <row r="87" spans="1:19" s="20" customFormat="1" ht="16.5" customHeight="1" thickBot="1" x14ac:dyDescent="0.25">
      <c r="A87" s="557"/>
      <c r="B87" s="575"/>
      <c r="C87" s="294" t="s">
        <v>209</v>
      </c>
      <c r="D87" s="503">
        <v>393.08098972072781</v>
      </c>
      <c r="E87" s="197">
        <v>482.92309774325497</v>
      </c>
      <c r="F87" s="197">
        <v>96.787675049784497</v>
      </c>
      <c r="G87" s="198">
        <v>93.080742384417164</v>
      </c>
      <c r="H87" s="198">
        <v>634.56650284433272</v>
      </c>
      <c r="I87" s="199">
        <v>36.671218092489539</v>
      </c>
      <c r="J87" s="428"/>
      <c r="K87" s="515"/>
      <c r="L87" s="64"/>
      <c r="M87" s="303"/>
      <c r="N87" s="296"/>
      <c r="O87" s="300"/>
      <c r="P87" s="302"/>
      <c r="Q87" s="302"/>
      <c r="R87" s="302"/>
      <c r="S87" s="64"/>
    </row>
    <row r="88" spans="1:19" s="21" customFormat="1" x14ac:dyDescent="0.2">
      <c r="A88" s="595" t="s">
        <v>351</v>
      </c>
      <c r="B88" s="596" t="s">
        <v>328</v>
      </c>
      <c r="C88" s="591" t="s">
        <v>208</v>
      </c>
      <c r="D88" s="174">
        <v>13.063233279986424</v>
      </c>
      <c r="E88" s="155">
        <v>0.52908380958449186</v>
      </c>
      <c r="F88" s="495">
        <v>0.26902431148319844</v>
      </c>
      <c r="G88" s="444">
        <v>0.21568996597059403</v>
      </c>
      <c r="H88" s="401">
        <v>20.928090349572127</v>
      </c>
      <c r="I88" s="386">
        <v>0.77580219782351434</v>
      </c>
      <c r="J88" s="432"/>
      <c r="K88" s="512"/>
      <c r="L88" s="513"/>
      <c r="M88" s="85" t="s">
        <v>125</v>
      </c>
      <c r="N88" s="298" t="e">
        <v>#N/A</v>
      </c>
      <c r="O88" s="72" t="e">
        <v>#N/A</v>
      </c>
      <c r="P88" s="168" t="s">
        <v>29</v>
      </c>
      <c r="Q88" s="169" t="s">
        <v>72</v>
      </c>
      <c r="R88" s="168" t="s">
        <v>930</v>
      </c>
      <c r="S88" s="170" t="s">
        <v>930</v>
      </c>
    </row>
    <row r="89" spans="1:19" s="21" customFormat="1" x14ac:dyDescent="0.2">
      <c r="A89" s="556"/>
      <c r="B89" s="574"/>
      <c r="C89" s="589"/>
      <c r="D89" s="214">
        <v>5.9622263020687241</v>
      </c>
      <c r="E89" s="155">
        <v>1.6656744697838928</v>
      </c>
      <c r="F89" s="155">
        <v>0.72822792741702191</v>
      </c>
      <c r="G89" s="155">
        <v>0.58385599434281388</v>
      </c>
      <c r="H89" s="214">
        <v>9.5518473918288045</v>
      </c>
      <c r="I89" s="386">
        <v>0.35408601912916976</v>
      </c>
      <c r="J89" s="428"/>
      <c r="K89" s="60"/>
      <c r="L89" s="62"/>
      <c r="M89" s="78" t="s">
        <v>32</v>
      </c>
      <c r="N89" s="298">
        <v>44.800800000000002</v>
      </c>
      <c r="O89" s="72">
        <v>20.464200000000002</v>
      </c>
      <c r="P89" s="169" t="s">
        <v>26</v>
      </c>
      <c r="Q89" s="169" t="s">
        <v>27</v>
      </c>
      <c r="R89" s="171" t="s">
        <v>931</v>
      </c>
      <c r="S89" s="170" t="s">
        <v>932</v>
      </c>
    </row>
    <row r="90" spans="1:19" s="21" customFormat="1" x14ac:dyDescent="0.2">
      <c r="A90" s="556"/>
      <c r="B90" s="574"/>
      <c r="C90" s="589"/>
      <c r="D90" s="214">
        <v>160.50667937168669</v>
      </c>
      <c r="E90" s="155">
        <v>1.9972875483517725</v>
      </c>
      <c r="F90" s="155">
        <v>0.50667644311714721</v>
      </c>
      <c r="G90" s="155">
        <v>0.40622731890483577</v>
      </c>
      <c r="H90" s="214">
        <v>257.14141480936291</v>
      </c>
      <c r="I90" s="386">
        <v>9.5322063039846494</v>
      </c>
      <c r="J90" s="428"/>
      <c r="K90" s="60"/>
      <c r="L90" s="62"/>
      <c r="M90" s="78" t="s">
        <v>37</v>
      </c>
      <c r="N90" s="298">
        <v>44.680799999999998</v>
      </c>
      <c r="O90" s="72">
        <v>20.304300000000001</v>
      </c>
      <c r="P90" s="169" t="s">
        <v>26</v>
      </c>
      <c r="Q90" s="169" t="s">
        <v>27</v>
      </c>
      <c r="R90" s="172" t="s">
        <v>639</v>
      </c>
      <c r="S90" s="170" t="s">
        <v>933</v>
      </c>
    </row>
    <row r="91" spans="1:19" s="40" customFormat="1" x14ac:dyDescent="0.2">
      <c r="A91" s="556"/>
      <c r="B91" s="574"/>
      <c r="C91" s="589"/>
      <c r="D91" s="214">
        <v>157.40095523615446</v>
      </c>
      <c r="E91" s="155">
        <v>56.058966958727737</v>
      </c>
      <c r="F91" s="155">
        <v>1.3954849230602731</v>
      </c>
      <c r="G91" s="155">
        <v>1.118828606633737</v>
      </c>
      <c r="H91" s="214">
        <v>252.16585677436686</v>
      </c>
      <c r="I91" s="386">
        <v>9.3477628696114152</v>
      </c>
      <c r="J91" s="428"/>
      <c r="K91" s="60"/>
      <c r="L91" s="62"/>
      <c r="M91" s="78" t="s">
        <v>138</v>
      </c>
      <c r="N91" s="200">
        <v>44.807600000000001</v>
      </c>
      <c r="O91" s="72">
        <v>20.456900000000001</v>
      </c>
      <c r="P91" s="169" t="s">
        <v>26</v>
      </c>
      <c r="Q91" s="169" t="s">
        <v>27</v>
      </c>
      <c r="R91" s="172" t="s">
        <v>28</v>
      </c>
      <c r="S91" s="170" t="s">
        <v>680</v>
      </c>
    </row>
    <row r="92" spans="1:19" s="40" customFormat="1" x14ac:dyDescent="0.2">
      <c r="A92" s="556"/>
      <c r="B92" s="574"/>
      <c r="C92" s="589"/>
      <c r="D92" s="214">
        <v>249.3929680109259</v>
      </c>
      <c r="E92" s="155">
        <v>124.29008111483338</v>
      </c>
      <c r="F92" s="155">
        <v>71.1646947395095</v>
      </c>
      <c r="G92" s="155">
        <v>57.056221060642507</v>
      </c>
      <c r="H92" s="214">
        <v>399.54262893527937</v>
      </c>
      <c r="I92" s="386">
        <v>14.811004944773273</v>
      </c>
      <c r="J92" s="428"/>
      <c r="K92" s="60"/>
      <c r="L92" s="62"/>
      <c r="M92" s="78" t="s">
        <v>140</v>
      </c>
      <c r="N92" s="200">
        <v>43.575299999999999</v>
      </c>
      <c r="O92" s="72">
        <v>20.2349</v>
      </c>
      <c r="P92" s="169" t="s">
        <v>653</v>
      </c>
      <c r="Q92" s="169" t="s">
        <v>724</v>
      </c>
      <c r="R92" s="172" t="s">
        <v>934</v>
      </c>
      <c r="S92" s="170" t="s">
        <v>935</v>
      </c>
    </row>
    <row r="93" spans="1:19" s="40" customFormat="1" x14ac:dyDescent="0.2">
      <c r="A93" s="556"/>
      <c r="B93" s="574"/>
      <c r="C93" s="589"/>
      <c r="D93" s="214">
        <v>136.18252424078315</v>
      </c>
      <c r="E93" s="155">
        <v>1.1228657842355312</v>
      </c>
      <c r="F93" s="155">
        <v>18.778505498862124</v>
      </c>
      <c r="G93" s="155">
        <v>15.0556475349669</v>
      </c>
      <c r="H93" s="214">
        <v>218.17264610211936</v>
      </c>
      <c r="I93" s="386">
        <v>8.087637979566372</v>
      </c>
      <c r="J93" s="428"/>
      <c r="K93" s="60"/>
      <c r="L93" s="62"/>
      <c r="M93" s="78" t="s">
        <v>180</v>
      </c>
      <c r="N93" s="200">
        <v>44.185000000000002</v>
      </c>
      <c r="O93" s="72">
        <v>21.1053</v>
      </c>
      <c r="P93" s="169" t="s">
        <v>653</v>
      </c>
      <c r="Q93" s="169" t="s">
        <v>665</v>
      </c>
      <c r="R93" s="172" t="s">
        <v>936</v>
      </c>
      <c r="S93" s="170" t="s">
        <v>937</v>
      </c>
    </row>
    <row r="94" spans="1:19" x14ac:dyDescent="0.2">
      <c r="A94" s="556"/>
      <c r="B94" s="574"/>
      <c r="C94" s="589"/>
      <c r="D94" s="214">
        <v>74.199019499246106</v>
      </c>
      <c r="E94" s="155">
        <v>24.109495248311692</v>
      </c>
      <c r="F94" s="155">
        <v>5.6786793237494813</v>
      </c>
      <c r="G94" s="155">
        <v>4.5528753269346689</v>
      </c>
      <c r="H94" s="214">
        <v>118.87132003597661</v>
      </c>
      <c r="I94" s="386">
        <v>4.4065478408056684</v>
      </c>
      <c r="J94" s="428"/>
      <c r="K94" s="60"/>
      <c r="L94" s="62"/>
      <c r="M94" s="73" t="s">
        <v>190</v>
      </c>
      <c r="N94" s="27">
        <v>43.134500000000003</v>
      </c>
      <c r="O94" s="24">
        <v>21.2681</v>
      </c>
      <c r="P94" s="25" t="s">
        <v>62</v>
      </c>
      <c r="Q94" s="25" t="s">
        <v>770</v>
      </c>
      <c r="R94" s="25" t="s">
        <v>938</v>
      </c>
      <c r="S94" s="26" t="s">
        <v>938</v>
      </c>
    </row>
    <row r="95" spans="1:19" x14ac:dyDescent="0.2">
      <c r="A95" s="556"/>
      <c r="B95" s="574"/>
      <c r="C95" s="589"/>
      <c r="D95" s="214">
        <v>10.568284882339665</v>
      </c>
      <c r="E95" s="155">
        <v>15.762665388790252</v>
      </c>
      <c r="F95" s="155">
        <v>8.3834019062041978E-2</v>
      </c>
      <c r="G95" s="155">
        <v>6.721383884965082E-2</v>
      </c>
      <c r="H95" s="214">
        <v>16.931032013067721</v>
      </c>
      <c r="I95" s="386">
        <v>0.62763164855252851</v>
      </c>
      <c r="J95" s="428"/>
      <c r="K95" s="60"/>
      <c r="L95" s="62"/>
      <c r="M95" s="73" t="s">
        <v>195</v>
      </c>
      <c r="N95" s="27" t="e">
        <v>#N/A</v>
      </c>
      <c r="O95" s="24" t="e">
        <v>#N/A</v>
      </c>
      <c r="P95" s="25" t="s">
        <v>653</v>
      </c>
      <c r="Q95" s="25" t="s">
        <v>724</v>
      </c>
      <c r="R95" s="25" t="s">
        <v>919</v>
      </c>
      <c r="S95" s="26" t="s">
        <v>939</v>
      </c>
    </row>
    <row r="96" spans="1:19" ht="15.75" customHeight="1" x14ac:dyDescent="0.2">
      <c r="A96" s="556"/>
      <c r="B96" s="574"/>
      <c r="C96" s="589"/>
      <c r="D96" s="183"/>
      <c r="E96" s="338"/>
      <c r="F96" s="338"/>
      <c r="G96" s="338"/>
      <c r="H96" s="67"/>
      <c r="I96" s="123"/>
      <c r="J96" s="428"/>
      <c r="K96" s="60"/>
      <c r="L96" s="62"/>
      <c r="M96" s="73"/>
      <c r="N96" s="27"/>
      <c r="O96" s="24"/>
      <c r="P96" s="25"/>
      <c r="Q96" s="25"/>
      <c r="R96" s="25"/>
      <c r="S96" s="26"/>
    </row>
    <row r="97" spans="1:19" ht="15.75" customHeight="1" x14ac:dyDescent="0.2">
      <c r="A97" s="556"/>
      <c r="B97" s="574"/>
      <c r="C97" s="589"/>
      <c r="D97" s="183"/>
      <c r="E97" s="94"/>
      <c r="F97" s="94"/>
      <c r="G97" s="94"/>
      <c r="H97" s="390"/>
      <c r="I97" s="391"/>
      <c r="J97" s="428"/>
      <c r="K97" s="60"/>
      <c r="L97" s="62"/>
      <c r="M97" s="73"/>
      <c r="N97" s="27"/>
      <c r="O97" s="24"/>
      <c r="P97" s="25"/>
      <c r="Q97" s="25"/>
      <c r="R97" s="25"/>
      <c r="S97" s="26"/>
    </row>
    <row r="98" spans="1:19" ht="15.75" customHeight="1" x14ac:dyDescent="0.2">
      <c r="A98" s="556"/>
      <c r="B98" s="574"/>
      <c r="C98" s="560" t="s">
        <v>293</v>
      </c>
      <c r="D98" s="392"/>
      <c r="E98" s="96"/>
      <c r="F98" s="96"/>
      <c r="G98" s="96"/>
      <c r="H98" s="377"/>
      <c r="I98" s="378"/>
      <c r="J98" s="358"/>
      <c r="K98" s="359"/>
      <c r="L98" s="360"/>
      <c r="M98" s="100"/>
      <c r="N98" s="97"/>
      <c r="O98" s="101"/>
      <c r="P98" s="98"/>
      <c r="Q98" s="98"/>
      <c r="R98" s="98"/>
      <c r="S98" s="99"/>
    </row>
    <row r="99" spans="1:19" ht="15.75" customHeight="1" x14ac:dyDescent="0.2">
      <c r="A99" s="556"/>
      <c r="B99" s="574"/>
      <c r="C99" s="561"/>
      <c r="D99" s="393"/>
      <c r="E99" s="338"/>
      <c r="F99" s="338"/>
      <c r="G99" s="338"/>
      <c r="H99" s="67"/>
      <c r="I99" s="123"/>
      <c r="J99" s="428"/>
      <c r="K99" s="60"/>
      <c r="L99" s="62"/>
      <c r="M99" s="73"/>
      <c r="N99" s="27"/>
      <c r="O99" s="24"/>
      <c r="P99" s="25"/>
      <c r="Q99" s="25"/>
      <c r="R99" s="25"/>
      <c r="S99" s="26"/>
    </row>
    <row r="100" spans="1:19" ht="15.75" customHeight="1" x14ac:dyDescent="0.2">
      <c r="A100" s="556"/>
      <c r="B100" s="574"/>
      <c r="C100" s="573"/>
      <c r="D100" s="394"/>
      <c r="E100" s="103"/>
      <c r="F100" s="103"/>
      <c r="G100" s="103"/>
      <c r="H100" s="380"/>
      <c r="I100" s="381"/>
      <c r="J100" s="353"/>
      <c r="K100" s="354"/>
      <c r="L100" s="355"/>
      <c r="M100" s="107"/>
      <c r="N100" s="104"/>
      <c r="O100" s="108"/>
      <c r="P100" s="105"/>
      <c r="Q100" s="105"/>
      <c r="R100" s="105"/>
      <c r="S100" s="106"/>
    </row>
    <row r="101" spans="1:19" ht="15.75" customHeight="1" x14ac:dyDescent="0.2">
      <c r="A101" s="556"/>
      <c r="B101" s="574"/>
      <c r="C101" s="597" t="s">
        <v>294</v>
      </c>
      <c r="D101" s="393"/>
      <c r="E101" s="338"/>
      <c r="F101" s="338"/>
      <c r="G101" s="338"/>
      <c r="H101" s="67"/>
      <c r="I101" s="123"/>
      <c r="J101" s="428"/>
      <c r="K101" s="60"/>
      <c r="L101" s="62"/>
      <c r="M101" s="73"/>
      <c r="N101" s="27"/>
      <c r="O101" s="24"/>
      <c r="P101" s="25"/>
      <c r="Q101" s="25"/>
      <c r="R101" s="25"/>
      <c r="S101" s="26"/>
    </row>
    <row r="102" spans="1:19" ht="15.75" customHeight="1" x14ac:dyDescent="0.2">
      <c r="A102" s="556"/>
      <c r="B102" s="574"/>
      <c r="C102" s="578"/>
      <c r="D102" s="393"/>
      <c r="E102" s="338"/>
      <c r="F102" s="338"/>
      <c r="G102" s="338"/>
      <c r="H102" s="67"/>
      <c r="I102" s="123"/>
      <c r="J102" s="428"/>
      <c r="K102" s="60"/>
      <c r="L102" s="62"/>
      <c r="M102" s="73"/>
      <c r="N102" s="27"/>
      <c r="O102" s="24"/>
      <c r="P102" s="25"/>
      <c r="Q102" s="25"/>
      <c r="R102" s="25"/>
      <c r="S102" s="26"/>
    </row>
    <row r="103" spans="1:19" ht="15.75" customHeight="1" x14ac:dyDescent="0.2">
      <c r="A103" s="556"/>
      <c r="B103" s="574"/>
      <c r="C103" s="579"/>
      <c r="D103" s="394"/>
      <c r="E103" s="103"/>
      <c r="F103" s="103"/>
      <c r="G103" s="103"/>
      <c r="H103" s="380"/>
      <c r="I103" s="381"/>
      <c r="J103" s="353"/>
      <c r="K103" s="354"/>
      <c r="L103" s="355"/>
      <c r="M103" s="107"/>
      <c r="N103" s="104"/>
      <c r="O103" s="108"/>
      <c r="P103" s="105"/>
      <c r="Q103" s="105"/>
      <c r="R103" s="105"/>
      <c r="S103" s="106"/>
    </row>
    <row r="104" spans="1:19" ht="15.75" customHeight="1" x14ac:dyDescent="0.2">
      <c r="A104" s="556"/>
      <c r="B104" s="574"/>
      <c r="C104" s="164" t="s">
        <v>295</v>
      </c>
      <c r="D104" s="395">
        <v>807.27589082319105</v>
      </c>
      <c r="E104" s="498">
        <v>225.53612032261876</v>
      </c>
      <c r="F104" s="498">
        <v>98.605127186260788</v>
      </c>
      <c r="G104" s="498">
        <v>79.056559647245706</v>
      </c>
      <c r="H104" s="396">
        <v>1293.3048364115739</v>
      </c>
      <c r="I104" s="388">
        <v>47.942679804246588</v>
      </c>
      <c r="J104" s="308"/>
      <c r="K104" s="17"/>
      <c r="L104" s="309"/>
      <c r="M104" s="118"/>
      <c r="N104" s="115"/>
      <c r="O104" s="119"/>
      <c r="P104" s="116"/>
      <c r="Q104" s="116"/>
      <c r="R104" s="116"/>
      <c r="S104" s="117"/>
    </row>
    <row r="105" spans="1:19" ht="15.75" customHeight="1" x14ac:dyDescent="0.2">
      <c r="A105" s="556"/>
      <c r="B105" s="574"/>
      <c r="C105" s="560" t="s">
        <v>230</v>
      </c>
      <c r="D105" s="214">
        <v>18.727367549101572</v>
      </c>
      <c r="E105" s="196">
        <v>35.466711369652565</v>
      </c>
      <c r="F105" s="196">
        <v>1.6280055393306081</v>
      </c>
      <c r="G105" s="196">
        <v>1.5027743439974846</v>
      </c>
      <c r="H105" s="383">
        <v>9.6126603373423087</v>
      </c>
      <c r="I105" s="383"/>
      <c r="J105" s="428" t="s">
        <v>561</v>
      </c>
      <c r="K105" s="514">
        <v>108.25067947457556</v>
      </c>
      <c r="L105" s="62" t="s">
        <v>973</v>
      </c>
      <c r="M105" s="73"/>
      <c r="N105" s="27"/>
      <c r="O105" s="24"/>
      <c r="P105" s="25"/>
      <c r="Q105" s="25"/>
      <c r="R105" s="25"/>
      <c r="S105" s="26"/>
    </row>
    <row r="106" spans="1:19" ht="15.75" customHeight="1" x14ac:dyDescent="0.2">
      <c r="A106" s="556"/>
      <c r="B106" s="574"/>
      <c r="C106" s="561"/>
      <c r="D106" s="214">
        <v>3.2187566816500343E-3</v>
      </c>
      <c r="E106" s="196">
        <v>1.8604004595722684E-3</v>
      </c>
      <c r="F106" s="196">
        <v>5.6801588499706495E-4</v>
      </c>
      <c r="G106" s="196">
        <v>5.6801588499706495E-4</v>
      </c>
      <c r="H106" s="383">
        <v>9.8957471253844059E-4</v>
      </c>
      <c r="I106" s="383"/>
      <c r="J106" s="428" t="s">
        <v>561</v>
      </c>
      <c r="K106" s="514">
        <v>3.9582988501537623E-2</v>
      </c>
      <c r="L106" s="62" t="s">
        <v>263</v>
      </c>
      <c r="M106" s="73"/>
      <c r="N106" s="27"/>
      <c r="O106" s="24"/>
      <c r="P106" s="25"/>
      <c r="Q106" s="25"/>
      <c r="R106" s="25"/>
      <c r="S106" s="26"/>
    </row>
    <row r="107" spans="1:19" ht="15.75" customHeight="1" x14ac:dyDescent="0.2">
      <c r="A107" s="556"/>
      <c r="B107" s="574"/>
      <c r="C107" s="561"/>
      <c r="D107" s="214">
        <v>58.461232304879765</v>
      </c>
      <c r="E107" s="196">
        <v>0.70237344251529188</v>
      </c>
      <c r="F107" s="196">
        <v>0.81768848531631</v>
      </c>
      <c r="G107" s="196">
        <v>0.81768848531631</v>
      </c>
      <c r="H107" s="383">
        <v>24.111327131121957</v>
      </c>
      <c r="I107" s="383"/>
      <c r="J107" s="428" t="s">
        <v>561</v>
      </c>
      <c r="K107" s="514">
        <v>1048.318570918346</v>
      </c>
      <c r="L107" s="62" t="s">
        <v>227</v>
      </c>
      <c r="M107" s="73"/>
      <c r="N107" s="27"/>
      <c r="O107" s="24"/>
      <c r="P107" s="25"/>
      <c r="Q107" s="25"/>
      <c r="R107" s="25"/>
      <c r="S107" s="26"/>
    </row>
    <row r="108" spans="1:19" ht="15.75" customHeight="1" x14ac:dyDescent="0.2">
      <c r="A108" s="556"/>
      <c r="B108" s="574"/>
      <c r="C108" s="561"/>
      <c r="D108" s="214">
        <v>117.91307735639026</v>
      </c>
      <c r="E108" s="196">
        <v>14.25322913099223</v>
      </c>
      <c r="F108" s="196">
        <v>20.156061443301354</v>
      </c>
      <c r="G108" s="196">
        <v>19.733207007427897</v>
      </c>
      <c r="H108" s="383">
        <v>35.237869656121241</v>
      </c>
      <c r="I108" s="383">
        <v>47.942679804246588</v>
      </c>
      <c r="J108" s="428" t="s">
        <v>561</v>
      </c>
      <c r="K108" s="514">
        <v>1295.7481028174755</v>
      </c>
      <c r="L108" s="62" t="s">
        <v>228</v>
      </c>
      <c r="M108" s="73"/>
      <c r="N108" s="27"/>
      <c r="O108" s="24"/>
      <c r="P108" s="25"/>
      <c r="Q108" s="25"/>
      <c r="R108" s="25"/>
      <c r="S108" s="26"/>
    </row>
    <row r="109" spans="1:19" ht="15.75" customHeight="1" x14ac:dyDescent="0.2">
      <c r="A109" s="556"/>
      <c r="B109" s="574"/>
      <c r="C109" s="229" t="s">
        <v>352</v>
      </c>
      <c r="D109" s="214">
        <v>612.17099485613778</v>
      </c>
      <c r="E109" s="480">
        <v>175.10548073667809</v>
      </c>
      <c r="F109" s="480">
        <v>75.998571390607253</v>
      </c>
      <c r="G109" s="489">
        <v>56.998928542955426</v>
      </c>
      <c r="H109" s="383">
        <v>1224.3419897122756</v>
      </c>
      <c r="I109" s="397"/>
      <c r="J109" s="428" t="s">
        <v>266</v>
      </c>
      <c r="K109" s="514">
        <v>612170.99485613778</v>
      </c>
      <c r="L109" s="62" t="s">
        <v>984</v>
      </c>
      <c r="M109" s="73"/>
      <c r="N109" s="27"/>
      <c r="O109" s="24"/>
      <c r="P109" s="25"/>
      <c r="Q109" s="25"/>
      <c r="R109" s="25"/>
      <c r="S109" s="26"/>
    </row>
    <row r="110" spans="1:19" ht="16.5" customHeight="1" thickBot="1" x14ac:dyDescent="0.25">
      <c r="A110" s="557"/>
      <c r="B110" s="575"/>
      <c r="C110" s="79" t="s">
        <v>209</v>
      </c>
      <c r="D110" s="505">
        <v>807.27589082319105</v>
      </c>
      <c r="E110" s="504">
        <v>225.52965508029774</v>
      </c>
      <c r="F110" s="504">
        <v>98.600894874440527</v>
      </c>
      <c r="G110" s="504">
        <v>79.05316639558211</v>
      </c>
      <c r="H110" s="505">
        <v>1293.3048364115737</v>
      </c>
      <c r="I110" s="505">
        <v>47.942679804246588</v>
      </c>
      <c r="J110" s="428"/>
      <c r="K110" s="515"/>
      <c r="L110" s="64"/>
      <c r="M110" s="74"/>
      <c r="N110" s="28"/>
      <c r="O110" s="31"/>
      <c r="P110" s="29"/>
      <c r="Q110" s="29"/>
      <c r="R110" s="29"/>
      <c r="S110" s="30"/>
    </row>
    <row r="111" spans="1:19" s="40" customFormat="1" x14ac:dyDescent="0.2">
      <c r="A111" s="595" t="s">
        <v>353</v>
      </c>
      <c r="B111" s="596" t="s">
        <v>329</v>
      </c>
      <c r="C111" s="591" t="s">
        <v>208</v>
      </c>
      <c r="D111" s="174">
        <v>4.7360233073489004</v>
      </c>
      <c r="E111" s="214">
        <v>0</v>
      </c>
      <c r="F111" s="214">
        <v>0</v>
      </c>
      <c r="G111" s="214">
        <v>0</v>
      </c>
      <c r="H111" s="346">
        <v>38.082895718762657</v>
      </c>
      <c r="I111" s="129"/>
      <c r="J111" s="432"/>
      <c r="K111" s="512"/>
      <c r="L111" s="513"/>
      <c r="M111" s="85" t="s">
        <v>86</v>
      </c>
      <c r="N111" s="200">
        <v>45.595300000000002</v>
      </c>
      <c r="O111" s="72">
        <v>19.579699999999999</v>
      </c>
      <c r="P111" s="168" t="s">
        <v>29</v>
      </c>
      <c r="Q111" s="169" t="s">
        <v>55</v>
      </c>
      <c r="R111" s="168" t="s">
        <v>84</v>
      </c>
      <c r="S111" s="170" t="s">
        <v>84</v>
      </c>
    </row>
    <row r="112" spans="1:19" s="40" customFormat="1" x14ac:dyDescent="0.2">
      <c r="A112" s="556"/>
      <c r="B112" s="574"/>
      <c r="C112" s="589"/>
      <c r="D112" s="182">
        <v>3.2089110906774021</v>
      </c>
      <c r="E112" s="214">
        <v>0</v>
      </c>
      <c r="F112" s="214">
        <v>0</v>
      </c>
      <c r="G112" s="214">
        <v>0</v>
      </c>
      <c r="H112" s="346">
        <v>25.803214745042155</v>
      </c>
      <c r="I112" s="123"/>
      <c r="J112" s="428"/>
      <c r="K112" s="60"/>
      <c r="L112" s="62"/>
      <c r="M112" s="78" t="s">
        <v>118</v>
      </c>
      <c r="N112" s="200">
        <v>43.977899999999998</v>
      </c>
      <c r="O112" s="72">
        <v>21.2774</v>
      </c>
      <c r="P112" s="169" t="s">
        <v>653</v>
      </c>
      <c r="Q112" s="169" t="s">
        <v>669</v>
      </c>
      <c r="R112" s="171" t="s">
        <v>804</v>
      </c>
      <c r="S112" s="170" t="s">
        <v>804</v>
      </c>
    </row>
    <row r="113" spans="1:19" s="40" customFormat="1" x14ac:dyDescent="0.2">
      <c r="A113" s="556"/>
      <c r="B113" s="574"/>
      <c r="C113" s="589"/>
      <c r="D113" s="182">
        <v>1.1524490791017965</v>
      </c>
      <c r="E113" s="214">
        <v>0</v>
      </c>
      <c r="F113" s="214">
        <v>0</v>
      </c>
      <c r="G113" s="214">
        <v>0</v>
      </c>
      <c r="H113" s="346">
        <v>9.2669725743358811</v>
      </c>
      <c r="I113" s="123"/>
      <c r="J113" s="428"/>
      <c r="K113" s="60"/>
      <c r="L113" s="62"/>
      <c r="M113" s="78" t="s">
        <v>123</v>
      </c>
      <c r="N113" s="200">
        <v>45.805399999999999</v>
      </c>
      <c r="O113" s="72">
        <v>19.6311</v>
      </c>
      <c r="P113" s="169" t="s">
        <v>29</v>
      </c>
      <c r="Q113" s="169" t="s">
        <v>663</v>
      </c>
      <c r="R113" s="172" t="s">
        <v>734</v>
      </c>
      <c r="S113" s="170" t="s">
        <v>734</v>
      </c>
    </row>
    <row r="114" spans="1:19" s="40" customFormat="1" x14ac:dyDescent="0.2">
      <c r="A114" s="556"/>
      <c r="B114" s="574"/>
      <c r="C114" s="589"/>
      <c r="D114" s="182">
        <v>1.5123801540682207</v>
      </c>
      <c r="E114" s="214">
        <v>0</v>
      </c>
      <c r="F114" s="214">
        <v>0</v>
      </c>
      <c r="G114" s="214">
        <v>0</v>
      </c>
      <c r="H114" s="346">
        <v>12.16121880252039</v>
      </c>
      <c r="I114" s="123"/>
      <c r="J114" s="428"/>
      <c r="K114" s="60"/>
      <c r="L114" s="62"/>
      <c r="M114" s="78" t="s">
        <v>135</v>
      </c>
      <c r="N114" s="200">
        <v>45.288200000000003</v>
      </c>
      <c r="O114" s="72">
        <v>19.7941</v>
      </c>
      <c r="P114" s="169" t="s">
        <v>29</v>
      </c>
      <c r="Q114" s="169" t="s">
        <v>55</v>
      </c>
      <c r="R114" s="172" t="s">
        <v>661</v>
      </c>
      <c r="S114" s="170" t="s">
        <v>662</v>
      </c>
    </row>
    <row r="115" spans="1:19" s="40" customFormat="1" x14ac:dyDescent="0.2">
      <c r="A115" s="556"/>
      <c r="B115" s="574"/>
      <c r="C115" s="589"/>
      <c r="D115" s="182">
        <v>6.8812125141487863</v>
      </c>
      <c r="E115" s="214">
        <v>2.8171965525011361E-3</v>
      </c>
      <c r="F115" s="214">
        <v>0</v>
      </c>
      <c r="G115" s="214">
        <v>0</v>
      </c>
      <c r="H115" s="346">
        <v>55.332603238742308</v>
      </c>
      <c r="I115" s="123"/>
      <c r="J115" s="428"/>
      <c r="K115" s="60"/>
      <c r="L115" s="62"/>
      <c r="M115" s="78" t="s">
        <v>60</v>
      </c>
      <c r="N115" s="200">
        <v>45.280900000000003</v>
      </c>
      <c r="O115" s="72">
        <v>19.783899999999999</v>
      </c>
      <c r="P115" s="169" t="s">
        <v>29</v>
      </c>
      <c r="Q115" s="169" t="s">
        <v>55</v>
      </c>
      <c r="R115" s="172" t="s">
        <v>661</v>
      </c>
      <c r="S115" s="170" t="s">
        <v>662</v>
      </c>
    </row>
    <row r="116" spans="1:19" s="40" customFormat="1" x14ac:dyDescent="0.2">
      <c r="A116" s="556"/>
      <c r="B116" s="574"/>
      <c r="C116" s="589"/>
      <c r="D116" s="182">
        <v>0.65708347406661127</v>
      </c>
      <c r="E116" s="214">
        <v>0</v>
      </c>
      <c r="F116" s="214">
        <v>7.4597299625772076</v>
      </c>
      <c r="G116" s="214">
        <v>7.2158267066369541</v>
      </c>
      <c r="H116" s="346">
        <v>5.2836820677321814</v>
      </c>
      <c r="I116" s="123"/>
      <c r="J116" s="428"/>
      <c r="K116" s="60"/>
      <c r="L116" s="62"/>
      <c r="M116" s="78" t="s">
        <v>136</v>
      </c>
      <c r="N116" s="200" t="e">
        <v>#N/A</v>
      </c>
      <c r="O116" s="72" t="e">
        <v>#N/A</v>
      </c>
      <c r="P116" s="169" t="s">
        <v>29</v>
      </c>
      <c r="Q116" s="169" t="s">
        <v>55</v>
      </c>
      <c r="R116" s="172" t="s">
        <v>661</v>
      </c>
      <c r="S116" s="170" t="s">
        <v>766</v>
      </c>
    </row>
    <row r="117" spans="1:19" x14ac:dyDescent="0.2">
      <c r="A117" s="556"/>
      <c r="B117" s="574"/>
      <c r="C117" s="589"/>
      <c r="D117" s="182">
        <v>66.306670040116927</v>
      </c>
      <c r="E117" s="214">
        <v>1.5968161493702562</v>
      </c>
      <c r="F117" s="214">
        <v>0.49135187283873794</v>
      </c>
      <c r="G117" s="214">
        <v>0.47528663693892453</v>
      </c>
      <c r="H117" s="346">
        <v>533.17938631718619</v>
      </c>
      <c r="I117" s="123"/>
      <c r="J117" s="428"/>
      <c r="K117" s="60"/>
      <c r="L117" s="62"/>
      <c r="M117" s="73" t="s">
        <v>57</v>
      </c>
      <c r="N117" s="200">
        <v>45.403700000000001</v>
      </c>
      <c r="O117" s="72">
        <v>19.998200000000001</v>
      </c>
      <c r="P117" s="169" t="s">
        <v>29</v>
      </c>
      <c r="Q117" s="169" t="s">
        <v>55</v>
      </c>
      <c r="R117" s="172" t="s">
        <v>56</v>
      </c>
      <c r="S117" s="170" t="s">
        <v>56</v>
      </c>
    </row>
    <row r="118" spans="1:19" x14ac:dyDescent="0.2">
      <c r="A118" s="556"/>
      <c r="B118" s="574"/>
      <c r="C118" s="589"/>
      <c r="D118" s="182">
        <v>2.0815734819221006</v>
      </c>
      <c r="E118" s="214">
        <v>0</v>
      </c>
      <c r="F118" s="214">
        <v>8.1569407809224004E-2</v>
      </c>
      <c r="G118" s="214">
        <v>7.8902415270674431E-2</v>
      </c>
      <c r="H118" s="346">
        <v>16.738166326161004</v>
      </c>
      <c r="I118" s="123"/>
      <c r="J118" s="428"/>
      <c r="K118" s="60"/>
      <c r="L118" s="62"/>
      <c r="M118" s="73" t="s">
        <v>65</v>
      </c>
      <c r="N118" s="200">
        <v>45.2699</v>
      </c>
      <c r="O118" s="72">
        <v>19.5351</v>
      </c>
      <c r="P118" s="169" t="s">
        <v>29</v>
      </c>
      <c r="Q118" s="169" t="s">
        <v>55</v>
      </c>
      <c r="R118" s="172" t="s">
        <v>940</v>
      </c>
      <c r="S118" s="170" t="s">
        <v>941</v>
      </c>
    </row>
    <row r="119" spans="1:19" x14ac:dyDescent="0.2">
      <c r="A119" s="556"/>
      <c r="B119" s="574"/>
      <c r="C119" s="589"/>
      <c r="D119" s="182">
        <v>52.99959967410247</v>
      </c>
      <c r="E119" s="214">
        <v>84.890195137681928</v>
      </c>
      <c r="F119" s="214">
        <v>21.194286911134469</v>
      </c>
      <c r="G119" s="214">
        <v>20.501318719136854</v>
      </c>
      <c r="H119" s="346">
        <v>426.17573785861424</v>
      </c>
      <c r="I119" s="123"/>
      <c r="J119" s="428"/>
      <c r="K119" s="60"/>
      <c r="L119" s="62"/>
      <c r="M119" s="73" t="s">
        <v>85</v>
      </c>
      <c r="N119" s="200">
        <v>45.595300000000002</v>
      </c>
      <c r="O119" s="72">
        <v>19.579699999999999</v>
      </c>
      <c r="P119" s="169" t="s">
        <v>29</v>
      </c>
      <c r="Q119" s="169" t="s">
        <v>55</v>
      </c>
      <c r="R119" s="172" t="s">
        <v>84</v>
      </c>
      <c r="S119" s="170" t="s">
        <v>84</v>
      </c>
    </row>
    <row r="120" spans="1:19" x14ac:dyDescent="0.2">
      <c r="A120" s="556"/>
      <c r="B120" s="574"/>
      <c r="C120" s="589"/>
      <c r="D120" s="182">
        <v>71.701618329357856</v>
      </c>
      <c r="E120" s="214">
        <v>0</v>
      </c>
      <c r="F120" s="214">
        <v>0.63341214001985824</v>
      </c>
      <c r="G120" s="214">
        <v>0.61270210305096617</v>
      </c>
      <c r="H120" s="346">
        <v>576.56077187508106</v>
      </c>
      <c r="I120" s="123"/>
      <c r="J120" s="428"/>
      <c r="K120" s="60"/>
      <c r="L120" s="62"/>
      <c r="M120" s="73" t="s">
        <v>87</v>
      </c>
      <c r="N120" s="200">
        <v>45.3962</v>
      </c>
      <c r="O120" s="72">
        <v>20.4419</v>
      </c>
      <c r="P120" s="169" t="s">
        <v>29</v>
      </c>
      <c r="Q120" s="169" t="s">
        <v>678</v>
      </c>
      <c r="R120" s="172" t="s">
        <v>30</v>
      </c>
      <c r="S120" s="170" t="s">
        <v>30</v>
      </c>
    </row>
    <row r="121" spans="1:19" x14ac:dyDescent="0.2">
      <c r="A121" s="556"/>
      <c r="B121" s="574"/>
      <c r="C121" s="589"/>
      <c r="D121" s="182">
        <v>115.01907208686353</v>
      </c>
      <c r="E121" s="214">
        <v>47.591595381651935</v>
      </c>
      <c r="F121" s="214">
        <v>37.505353307912515</v>
      </c>
      <c r="G121" s="214">
        <v>36.279078652813737</v>
      </c>
      <c r="H121" s="346">
        <v>924.88128619553197</v>
      </c>
      <c r="I121" s="123"/>
      <c r="J121" s="428"/>
      <c r="K121" s="60"/>
      <c r="L121" s="62"/>
      <c r="M121" s="73" t="s">
        <v>93</v>
      </c>
      <c r="N121" s="200">
        <v>45.597900000000003</v>
      </c>
      <c r="O121" s="72">
        <v>20.025099999999998</v>
      </c>
      <c r="P121" s="169" t="s">
        <v>29</v>
      </c>
      <c r="Q121" s="169" t="s">
        <v>55</v>
      </c>
      <c r="R121" s="172" t="s">
        <v>737</v>
      </c>
      <c r="S121" s="170" t="s">
        <v>737</v>
      </c>
    </row>
    <row r="122" spans="1:19" x14ac:dyDescent="0.2">
      <c r="A122" s="556"/>
      <c r="B122" s="574"/>
      <c r="C122" s="589"/>
      <c r="D122" s="182">
        <v>11.483140569847405</v>
      </c>
      <c r="E122" s="214">
        <v>0</v>
      </c>
      <c r="F122" s="214">
        <v>0.31086460249641268</v>
      </c>
      <c r="G122" s="214">
        <v>0.30070057657512417</v>
      </c>
      <c r="H122" s="346">
        <v>92.337223967376687</v>
      </c>
      <c r="I122" s="123"/>
      <c r="J122" s="428"/>
      <c r="K122" s="60"/>
      <c r="L122" s="62"/>
      <c r="M122" s="73" t="s">
        <v>106</v>
      </c>
      <c r="N122" s="200">
        <v>45.6738</v>
      </c>
      <c r="O122" s="72">
        <v>18.976500000000001</v>
      </c>
      <c r="P122" s="169" t="s">
        <v>29</v>
      </c>
      <c r="Q122" s="169" t="s">
        <v>43</v>
      </c>
      <c r="R122" s="172" t="s">
        <v>942</v>
      </c>
      <c r="S122" s="170" t="s">
        <v>942</v>
      </c>
    </row>
    <row r="123" spans="1:19" x14ac:dyDescent="0.2">
      <c r="A123" s="556"/>
      <c r="B123" s="574"/>
      <c r="C123" s="589"/>
      <c r="D123" s="182">
        <v>109.55632282768707</v>
      </c>
      <c r="E123" s="214">
        <v>45.331266310158419</v>
      </c>
      <c r="F123" s="214">
        <v>1.8615279003916947</v>
      </c>
      <c r="G123" s="214">
        <v>1.8006634028553397</v>
      </c>
      <c r="H123" s="346">
        <v>880.95470541790928</v>
      </c>
      <c r="I123" s="123"/>
      <c r="J123" s="428"/>
      <c r="K123" s="60"/>
      <c r="L123" s="62"/>
      <c r="M123" s="73" t="s">
        <v>128</v>
      </c>
      <c r="N123" s="200">
        <v>45.113900000000001</v>
      </c>
      <c r="O123" s="72">
        <v>19.223600000000001</v>
      </c>
      <c r="P123" s="169" t="s">
        <v>29</v>
      </c>
      <c r="Q123" s="169" t="s">
        <v>38</v>
      </c>
      <c r="R123" s="172" t="s">
        <v>943</v>
      </c>
      <c r="S123" s="170" t="s">
        <v>943</v>
      </c>
    </row>
    <row r="124" spans="1:19" x14ac:dyDescent="0.2">
      <c r="A124" s="556"/>
      <c r="B124" s="574"/>
      <c r="C124" s="589"/>
      <c r="D124" s="182">
        <v>135.75428279117341</v>
      </c>
      <c r="E124" s="214">
        <v>252.67338734673984</v>
      </c>
      <c r="F124" s="214">
        <v>6.1789354258937186</v>
      </c>
      <c r="G124" s="214">
        <v>5.9769090152621764</v>
      </c>
      <c r="H124" s="346">
        <v>1091.6154459986503</v>
      </c>
      <c r="I124" s="123"/>
      <c r="J124" s="428"/>
      <c r="K124" s="60"/>
      <c r="L124" s="62"/>
      <c r="M124" s="73" t="s">
        <v>168</v>
      </c>
      <c r="N124" s="200">
        <v>45.566800000000001</v>
      </c>
      <c r="O124" s="72">
        <v>19.6495</v>
      </c>
      <c r="P124" s="169" t="s">
        <v>29</v>
      </c>
      <c r="Q124" s="169" t="s">
        <v>55</v>
      </c>
      <c r="R124" s="172" t="s">
        <v>84</v>
      </c>
      <c r="S124" s="170" t="s">
        <v>84</v>
      </c>
    </row>
    <row r="125" spans="1:19" x14ac:dyDescent="0.2">
      <c r="A125" s="556"/>
      <c r="B125" s="574"/>
      <c r="C125" s="589"/>
      <c r="D125" s="182">
        <v>23.208020894230398</v>
      </c>
      <c r="E125" s="214">
        <v>32.692108821145077</v>
      </c>
      <c r="F125" s="214">
        <v>0.9092983165618409</v>
      </c>
      <c r="G125" s="214">
        <v>0.87956790793538697</v>
      </c>
      <c r="H125" s="346">
        <v>186.61830447126428</v>
      </c>
      <c r="I125" s="123"/>
      <c r="J125" s="428"/>
      <c r="K125" s="60"/>
      <c r="L125" s="62"/>
      <c r="M125" s="73" t="s">
        <v>170</v>
      </c>
      <c r="N125" s="200">
        <v>45.113300000000002</v>
      </c>
      <c r="O125" s="72">
        <v>20.618099999999998</v>
      </c>
      <c r="P125" s="169" t="s">
        <v>29</v>
      </c>
      <c r="Q125" s="169" t="s">
        <v>64</v>
      </c>
      <c r="R125" s="172" t="s">
        <v>169</v>
      </c>
      <c r="S125" s="170" t="s">
        <v>169</v>
      </c>
    </row>
    <row r="126" spans="1:19" x14ac:dyDescent="0.2">
      <c r="A126" s="556"/>
      <c r="B126" s="574"/>
      <c r="C126" s="589"/>
      <c r="D126" s="182">
        <v>46.205105437550245</v>
      </c>
      <c r="E126" s="214">
        <v>132.68510038736818</v>
      </c>
      <c r="F126" s="214">
        <v>3.5438353547211041</v>
      </c>
      <c r="G126" s="214">
        <v>3.4279661495529807</v>
      </c>
      <c r="H126" s="346">
        <v>371.54044603670883</v>
      </c>
      <c r="I126" s="123"/>
      <c r="J126" s="428"/>
      <c r="K126" s="60"/>
      <c r="L126" s="62"/>
      <c r="M126" s="73" t="s">
        <v>172</v>
      </c>
      <c r="N126" s="200">
        <v>44.909500000000001</v>
      </c>
      <c r="O126" s="72">
        <v>19.970700000000001</v>
      </c>
      <c r="P126" s="169" t="s">
        <v>29</v>
      </c>
      <c r="Q126" s="169" t="s">
        <v>38</v>
      </c>
      <c r="R126" s="172" t="s">
        <v>171</v>
      </c>
      <c r="S126" s="170" t="s">
        <v>171</v>
      </c>
    </row>
    <row r="127" spans="1:19" x14ac:dyDescent="0.2">
      <c r="A127" s="556"/>
      <c r="B127" s="574"/>
      <c r="C127" s="589"/>
      <c r="D127" s="182">
        <v>116.17302785418609</v>
      </c>
      <c r="E127" s="214">
        <v>4.1285044029817088</v>
      </c>
      <c r="F127" s="214">
        <v>3.012121052737768</v>
      </c>
      <c r="G127" s="214">
        <v>2.9136367730474206</v>
      </c>
      <c r="H127" s="346">
        <v>934.16037421919498</v>
      </c>
      <c r="I127" s="123"/>
      <c r="J127" s="428"/>
      <c r="K127" s="60"/>
      <c r="L127" s="62"/>
      <c r="M127" s="73" t="s">
        <v>59</v>
      </c>
      <c r="N127" s="200">
        <v>45.6584</v>
      </c>
      <c r="O127" s="72">
        <v>19.456199999999999</v>
      </c>
      <c r="P127" s="169" t="s">
        <v>29</v>
      </c>
      <c r="Q127" s="169" t="s">
        <v>43</v>
      </c>
      <c r="R127" s="172" t="s">
        <v>801</v>
      </c>
      <c r="S127" s="170" t="s">
        <v>58</v>
      </c>
    </row>
    <row r="128" spans="1:19" x14ac:dyDescent="0.2">
      <c r="A128" s="556"/>
      <c r="B128" s="574"/>
      <c r="C128" s="589"/>
      <c r="D128" s="182">
        <v>402.83536133182866</v>
      </c>
      <c r="E128" s="214">
        <v>166.68172655268316</v>
      </c>
      <c r="F128" s="214">
        <v>9.2878277778011853</v>
      </c>
      <c r="G128" s="214">
        <v>8.9841530540534915</v>
      </c>
      <c r="H128" s="346">
        <v>3239.2444170672093</v>
      </c>
      <c r="I128" s="346">
        <v>99.050578966229992</v>
      </c>
      <c r="J128" s="428"/>
      <c r="K128" s="60"/>
      <c r="L128" s="62"/>
      <c r="M128" s="73" t="s">
        <v>113</v>
      </c>
      <c r="N128" s="200">
        <v>45.932803999999997</v>
      </c>
      <c r="O128" s="72">
        <v>20.090363</v>
      </c>
      <c r="P128" s="169" t="s">
        <v>29</v>
      </c>
      <c r="Q128" s="169" t="s">
        <v>72</v>
      </c>
      <c r="R128" s="172" t="s">
        <v>112</v>
      </c>
      <c r="S128" s="170" t="s">
        <v>112</v>
      </c>
    </row>
    <row r="129" spans="1:19" x14ac:dyDescent="0.2">
      <c r="A129" s="556"/>
      <c r="B129" s="574"/>
      <c r="C129" s="589"/>
      <c r="D129" s="182">
        <v>5.0345149848675668</v>
      </c>
      <c r="E129" s="214">
        <v>1.1511647981771882E-2</v>
      </c>
      <c r="F129" s="214">
        <v>0.93593681600600953</v>
      </c>
      <c r="G129" s="214">
        <v>0.90533543526925264</v>
      </c>
      <c r="H129" s="346">
        <v>40.483100846601246</v>
      </c>
      <c r="I129" s="123"/>
      <c r="J129" s="428"/>
      <c r="K129" s="60"/>
      <c r="L129" s="62"/>
      <c r="M129" s="73" t="s">
        <v>33</v>
      </c>
      <c r="N129" s="200">
        <v>46.065300000000001</v>
      </c>
      <c r="O129" s="72">
        <v>19.6861</v>
      </c>
      <c r="P129" s="169" t="s">
        <v>29</v>
      </c>
      <c r="Q129" s="169" t="s">
        <v>663</v>
      </c>
      <c r="R129" s="172" t="s">
        <v>664</v>
      </c>
      <c r="S129" s="170" t="s">
        <v>664</v>
      </c>
    </row>
    <row r="130" spans="1:19" x14ac:dyDescent="0.2">
      <c r="A130" s="556"/>
      <c r="B130" s="574"/>
      <c r="C130" s="589"/>
      <c r="D130" s="182">
        <v>4.1618076854257211</v>
      </c>
      <c r="E130" s="214">
        <v>0</v>
      </c>
      <c r="F130" s="214">
        <v>0</v>
      </c>
      <c r="G130" s="214">
        <v>0</v>
      </c>
      <c r="H130" s="346">
        <v>33.465563364031091</v>
      </c>
      <c r="I130" s="123"/>
      <c r="J130" s="428"/>
      <c r="K130" s="60"/>
      <c r="L130" s="62"/>
      <c r="M130" s="73" t="s">
        <v>34</v>
      </c>
      <c r="N130" s="200">
        <v>44.928443999999999</v>
      </c>
      <c r="O130" s="72">
        <v>20.439305999999998</v>
      </c>
      <c r="P130" s="169" t="s">
        <v>26</v>
      </c>
      <c r="Q130" s="169" t="s">
        <v>27</v>
      </c>
      <c r="R130" s="172" t="s">
        <v>28</v>
      </c>
      <c r="S130" s="170" t="s">
        <v>735</v>
      </c>
    </row>
    <row r="131" spans="1:19" x14ac:dyDescent="0.2">
      <c r="A131" s="556"/>
      <c r="B131" s="574"/>
      <c r="C131" s="589"/>
      <c r="D131" s="182">
        <v>6.5591160545044147</v>
      </c>
      <c r="E131" s="214">
        <v>0.25510200506441327</v>
      </c>
      <c r="F131" s="214">
        <v>1.1894072407039562E-2</v>
      </c>
      <c r="G131" s="214">
        <v>1.1505183935068145E-2</v>
      </c>
      <c r="H131" s="346">
        <v>52.742589404776275</v>
      </c>
      <c r="I131" s="123"/>
      <c r="J131" s="428"/>
      <c r="K131" s="60"/>
      <c r="L131" s="62"/>
      <c r="M131" s="73" t="s">
        <v>137</v>
      </c>
      <c r="N131" s="200">
        <v>44.783099999999997</v>
      </c>
      <c r="O131" s="72">
        <v>19.680499999999999</v>
      </c>
      <c r="P131" s="169" t="s">
        <v>653</v>
      </c>
      <c r="Q131" s="169" t="s">
        <v>727</v>
      </c>
      <c r="R131" s="172" t="s">
        <v>921</v>
      </c>
      <c r="S131" s="170" t="s">
        <v>921</v>
      </c>
    </row>
    <row r="132" spans="1:19" x14ac:dyDescent="0.2">
      <c r="A132" s="556"/>
      <c r="B132" s="574"/>
      <c r="C132" s="589"/>
      <c r="D132" s="182">
        <v>19.491690692751494</v>
      </c>
      <c r="E132" s="214">
        <v>1.1512619428858952</v>
      </c>
      <c r="F132" s="214">
        <v>5.3664084085015787E-2</v>
      </c>
      <c r="G132" s="214">
        <v>5.1909483730706869E-2</v>
      </c>
      <c r="H132" s="346">
        <v>156.73487562500017</v>
      </c>
      <c r="I132" s="123"/>
      <c r="J132" s="428"/>
      <c r="K132" s="60"/>
      <c r="L132" s="62"/>
      <c r="M132" s="73" t="s">
        <v>193</v>
      </c>
      <c r="N132" s="200" t="e">
        <v>#N/A</v>
      </c>
      <c r="O132" s="72" t="e">
        <v>#N/A</v>
      </c>
      <c r="P132" s="169" t="s">
        <v>653</v>
      </c>
      <c r="Q132" s="169" t="s">
        <v>727</v>
      </c>
      <c r="R132" s="172" t="s">
        <v>921</v>
      </c>
      <c r="S132" s="170" t="s">
        <v>921</v>
      </c>
    </row>
    <row r="133" spans="1:19" x14ac:dyDescent="0.2">
      <c r="A133" s="556"/>
      <c r="B133" s="574"/>
      <c r="C133" s="589"/>
      <c r="D133" s="375"/>
      <c r="E133" s="67"/>
      <c r="F133" s="67"/>
      <c r="G133" s="67"/>
      <c r="H133" s="67"/>
      <c r="I133" s="123"/>
      <c r="J133" s="428"/>
      <c r="K133" s="60"/>
      <c r="L133" s="62"/>
      <c r="M133" s="73"/>
      <c r="N133" s="27"/>
      <c r="O133" s="24"/>
      <c r="P133" s="25"/>
      <c r="Q133" s="25"/>
      <c r="R133" s="25"/>
      <c r="S133" s="26"/>
    </row>
    <row r="134" spans="1:19" x14ac:dyDescent="0.2">
      <c r="A134" s="556"/>
      <c r="B134" s="574"/>
      <c r="C134" s="589"/>
      <c r="D134" s="375"/>
      <c r="E134" s="67"/>
      <c r="F134" s="67"/>
      <c r="G134" s="67"/>
      <c r="H134" s="67"/>
      <c r="I134" s="123"/>
      <c r="J134" s="428"/>
      <c r="K134" s="60"/>
      <c r="L134" s="62"/>
      <c r="M134" s="73"/>
      <c r="N134" s="27"/>
      <c r="O134" s="24"/>
      <c r="P134" s="25"/>
      <c r="Q134" s="25"/>
      <c r="R134" s="25"/>
      <c r="S134" s="26"/>
    </row>
    <row r="135" spans="1:19" s="289" customFormat="1" ht="15.75" customHeight="1" x14ac:dyDescent="0.2">
      <c r="A135" s="556"/>
      <c r="B135" s="574"/>
      <c r="C135" s="597" t="s">
        <v>294</v>
      </c>
      <c r="D135" s="376"/>
      <c r="E135" s="377"/>
      <c r="F135" s="377"/>
      <c r="G135" s="377"/>
      <c r="H135" s="377"/>
      <c r="I135" s="398" t="s">
        <v>514</v>
      </c>
      <c r="J135" s="290"/>
      <c r="K135" s="359"/>
      <c r="L135" s="360"/>
      <c r="M135" s="100"/>
      <c r="N135" s="97"/>
      <c r="O135" s="101"/>
      <c r="P135" s="98"/>
      <c r="Q135" s="98"/>
      <c r="R135" s="98"/>
      <c r="S135" s="99"/>
    </row>
    <row r="136" spans="1:19" s="1" customFormat="1" ht="15.75" customHeight="1" x14ac:dyDescent="0.2">
      <c r="A136" s="556"/>
      <c r="B136" s="574"/>
      <c r="C136" s="578"/>
      <c r="D136" s="375"/>
      <c r="E136" s="67"/>
      <c r="F136" s="67"/>
      <c r="G136" s="67"/>
      <c r="H136" s="67"/>
      <c r="I136" s="123"/>
      <c r="J136" s="428"/>
      <c r="K136" s="60"/>
      <c r="L136" s="62"/>
      <c r="M136" s="73"/>
      <c r="N136" s="27"/>
      <c r="O136" s="24"/>
      <c r="P136" s="25"/>
      <c r="Q136" s="25"/>
      <c r="R136" s="25"/>
      <c r="S136" s="26"/>
    </row>
    <row r="137" spans="1:19" s="1" customFormat="1" ht="15.75" customHeight="1" x14ac:dyDescent="0.2">
      <c r="A137" s="556"/>
      <c r="B137" s="574"/>
      <c r="C137" s="579"/>
      <c r="D137" s="379"/>
      <c r="E137" s="380"/>
      <c r="F137" s="380"/>
      <c r="G137" s="380"/>
      <c r="H137" s="380"/>
      <c r="I137" s="381"/>
      <c r="J137" s="353"/>
      <c r="K137" s="354"/>
      <c r="L137" s="355"/>
      <c r="M137" s="107"/>
      <c r="N137" s="104"/>
      <c r="O137" s="108"/>
      <c r="P137" s="105"/>
      <c r="Q137" s="105"/>
      <c r="R137" s="105"/>
      <c r="S137" s="106"/>
    </row>
    <row r="138" spans="1:19" ht="15.75" customHeight="1" x14ac:dyDescent="0.2">
      <c r="A138" s="556"/>
      <c r="B138" s="574"/>
      <c r="C138" s="112" t="s">
        <v>295</v>
      </c>
      <c r="D138" s="387">
        <v>1276.2307762746045</v>
      </c>
      <c r="E138" s="396">
        <v>828.76179512492081</v>
      </c>
      <c r="F138" s="396">
        <v>98.605244772455094</v>
      </c>
      <c r="G138" s="396">
        <v>95.15420292412162</v>
      </c>
      <c r="H138" s="396">
        <v>9703.3629821384293</v>
      </c>
      <c r="I138" s="388">
        <v>99.050578966229992</v>
      </c>
      <c r="J138" s="308"/>
      <c r="K138" s="17"/>
      <c r="L138" s="309"/>
      <c r="M138" s="118"/>
      <c r="N138" s="115"/>
      <c r="O138" s="119"/>
      <c r="P138" s="116"/>
      <c r="Q138" s="116"/>
      <c r="R138" s="116"/>
      <c r="S138" s="117"/>
    </row>
    <row r="139" spans="1:19" ht="15.75" customHeight="1" x14ac:dyDescent="0.2">
      <c r="A139" s="556"/>
      <c r="B139" s="574"/>
      <c r="C139" s="560" t="s">
        <v>354</v>
      </c>
      <c r="D139" s="489">
        <v>470.74440840251611</v>
      </c>
      <c r="E139" s="489">
        <v>665.25343965113711</v>
      </c>
      <c r="F139" s="489">
        <v>28.372768877005811</v>
      </c>
      <c r="G139" s="489">
        <v>26.190248194159214</v>
      </c>
      <c r="H139" s="196">
        <v>282.4651909925272</v>
      </c>
      <c r="I139" s="383"/>
      <c r="J139" s="428" t="s">
        <v>561</v>
      </c>
      <c r="K139" s="514">
        <v>3180.9143129789095</v>
      </c>
      <c r="L139" s="62" t="s">
        <v>973</v>
      </c>
      <c r="M139" s="73"/>
      <c r="N139" s="27"/>
      <c r="O139" s="24"/>
      <c r="P139" s="25"/>
      <c r="Q139" s="25"/>
      <c r="R139" s="25"/>
      <c r="S139" s="26"/>
    </row>
    <row r="140" spans="1:19" ht="15.75" customHeight="1" x14ac:dyDescent="0.2">
      <c r="A140" s="556"/>
      <c r="B140" s="574"/>
      <c r="C140" s="561"/>
      <c r="D140" s="489">
        <v>119.2037164575963</v>
      </c>
      <c r="E140" s="196">
        <v>69.232506853923056</v>
      </c>
      <c r="F140" s="196">
        <v>16.752678798878055</v>
      </c>
      <c r="G140" s="196">
        <v>16.752678798878055</v>
      </c>
      <c r="H140" s="196">
        <v>36.825801518044173</v>
      </c>
      <c r="I140" s="383"/>
      <c r="J140" s="428" t="s">
        <v>561</v>
      </c>
      <c r="K140" s="514">
        <v>1473.032060721767</v>
      </c>
      <c r="L140" s="62" t="s">
        <v>263</v>
      </c>
      <c r="M140" s="73"/>
      <c r="N140" s="27"/>
      <c r="O140" s="24"/>
      <c r="P140" s="25"/>
      <c r="Q140" s="25"/>
      <c r="R140" s="25"/>
      <c r="S140" s="26"/>
    </row>
    <row r="141" spans="1:19" ht="15.75" customHeight="1" x14ac:dyDescent="0.2">
      <c r="A141" s="556"/>
      <c r="B141" s="574"/>
      <c r="C141" s="561"/>
      <c r="D141" s="489">
        <v>373.15997609228413</v>
      </c>
      <c r="E141" s="196">
        <v>5.7579773548121</v>
      </c>
      <c r="F141" s="196">
        <v>6.70331692052752</v>
      </c>
      <c r="G141" s="196">
        <v>6.70331692052752</v>
      </c>
      <c r="H141" s="196">
        <v>197.66190919504226</v>
      </c>
      <c r="I141" s="383"/>
      <c r="J141" s="428" t="s">
        <v>561</v>
      </c>
      <c r="K141" s="514">
        <v>8593.9960519583583</v>
      </c>
      <c r="L141" s="62" t="s">
        <v>227</v>
      </c>
      <c r="M141" s="73"/>
      <c r="N141" s="27"/>
      <c r="O141" s="24"/>
      <c r="P141" s="25"/>
      <c r="Q141" s="25"/>
      <c r="R141" s="25"/>
      <c r="S141" s="26"/>
    </row>
    <row r="142" spans="1:19" ht="15.75" customHeight="1" x14ac:dyDescent="0.2">
      <c r="A142" s="556"/>
      <c r="B142" s="574"/>
      <c r="C142" s="561"/>
      <c r="D142" s="196">
        <v>243.61088340343051</v>
      </c>
      <c r="E142" s="196">
        <v>29.4474694223927</v>
      </c>
      <c r="F142" s="196">
        <v>41.642844408982413</v>
      </c>
      <c r="G142" s="196">
        <v>40.769218302500263</v>
      </c>
      <c r="H142" s="196">
        <v>72.80217554017905</v>
      </c>
      <c r="I142" s="383">
        <v>99.050578966229992</v>
      </c>
      <c r="J142" s="428" t="s">
        <v>561</v>
      </c>
      <c r="K142" s="514">
        <v>2677.0426747629726</v>
      </c>
      <c r="L142" s="62" t="s">
        <v>228</v>
      </c>
      <c r="M142" s="73"/>
      <c r="N142" s="27"/>
      <c r="O142" s="24"/>
      <c r="P142" s="25"/>
      <c r="Q142" s="25"/>
      <c r="R142" s="25"/>
      <c r="S142" s="26"/>
    </row>
    <row r="143" spans="1:19" ht="15.75" customHeight="1" x14ac:dyDescent="0.2">
      <c r="A143" s="556"/>
      <c r="B143" s="574"/>
      <c r="C143" s="561" t="s">
        <v>355</v>
      </c>
      <c r="D143" s="214"/>
      <c r="E143" s="214"/>
      <c r="F143" s="214"/>
      <c r="G143" s="383"/>
      <c r="H143" s="383">
        <v>1432.1561917156682</v>
      </c>
      <c r="I143" s="397"/>
      <c r="J143" s="428" t="s">
        <v>266</v>
      </c>
      <c r="K143" s="514">
        <v>318256.93149237073</v>
      </c>
      <c r="L143" s="516" t="s">
        <v>985</v>
      </c>
      <c r="M143" s="73"/>
      <c r="N143" s="27"/>
      <c r="O143" s="24"/>
      <c r="P143" s="25"/>
      <c r="Q143" s="25"/>
      <c r="R143" s="25"/>
      <c r="S143" s="26"/>
    </row>
    <row r="144" spans="1:19" ht="15.75" customHeight="1" x14ac:dyDescent="0.2">
      <c r="A144" s="556"/>
      <c r="B144" s="574"/>
      <c r="C144" s="561"/>
      <c r="D144" s="214"/>
      <c r="E144" s="214"/>
      <c r="F144" s="214"/>
      <c r="G144" s="383"/>
      <c r="H144" s="383">
        <v>162.87175947059328</v>
      </c>
      <c r="I144" s="397"/>
      <c r="J144" s="428" t="s">
        <v>266</v>
      </c>
      <c r="K144" s="514">
        <v>162871.75947059327</v>
      </c>
      <c r="L144" s="516" t="s">
        <v>986</v>
      </c>
      <c r="M144" s="73"/>
      <c r="N144" s="27"/>
      <c r="O144" s="24"/>
      <c r="P144" s="25"/>
      <c r="Q144" s="25"/>
      <c r="R144" s="25"/>
      <c r="S144" s="26"/>
    </row>
    <row r="145" spans="1:19" ht="15.75" customHeight="1" x14ac:dyDescent="0.2">
      <c r="A145" s="556"/>
      <c r="B145" s="574"/>
      <c r="C145" s="561"/>
      <c r="D145" s="214"/>
      <c r="E145" s="214"/>
      <c r="F145" s="214"/>
      <c r="G145" s="383"/>
      <c r="H145" s="383">
        <v>98.87706299378091</v>
      </c>
      <c r="I145" s="397"/>
      <c r="J145" s="428" t="s">
        <v>266</v>
      </c>
      <c r="K145" s="514">
        <v>329590.20997926971</v>
      </c>
      <c r="L145" s="516" t="s">
        <v>987</v>
      </c>
      <c r="M145" s="73"/>
      <c r="N145" s="27"/>
      <c r="O145" s="24"/>
      <c r="P145" s="25"/>
      <c r="Q145" s="25"/>
      <c r="R145" s="25"/>
      <c r="S145" s="26"/>
    </row>
    <row r="146" spans="1:19" ht="15.75" customHeight="1" x14ac:dyDescent="0.2">
      <c r="A146" s="556"/>
      <c r="B146" s="574"/>
      <c r="C146" s="561"/>
      <c r="D146" s="214"/>
      <c r="E146" s="214"/>
      <c r="F146" s="214"/>
      <c r="G146" s="383"/>
      <c r="H146" s="383">
        <v>5122.2873710028771</v>
      </c>
      <c r="I146" s="397"/>
      <c r="J146" s="428" t="s">
        <v>266</v>
      </c>
      <c r="K146" s="514">
        <v>512228.73710028775</v>
      </c>
      <c r="L146" s="516" t="s">
        <v>988</v>
      </c>
      <c r="M146" s="73"/>
      <c r="N146" s="27"/>
      <c r="O146" s="24"/>
      <c r="P146" s="25"/>
      <c r="Q146" s="25"/>
      <c r="R146" s="25"/>
      <c r="S146" s="26"/>
    </row>
    <row r="147" spans="1:19" ht="15.75" customHeight="1" x14ac:dyDescent="0.2">
      <c r="A147" s="556"/>
      <c r="B147" s="574"/>
      <c r="C147" s="561"/>
      <c r="D147" s="214"/>
      <c r="E147" s="214"/>
      <c r="F147" s="214"/>
      <c r="G147" s="383"/>
      <c r="H147" s="383">
        <v>504.01914587915644</v>
      </c>
      <c r="I147" s="397"/>
      <c r="J147" s="428" t="s">
        <v>266</v>
      </c>
      <c r="K147" s="514">
        <v>50401.914587915642</v>
      </c>
      <c r="L147" s="516" t="s">
        <v>989</v>
      </c>
      <c r="M147" s="73"/>
      <c r="N147" s="27"/>
      <c r="O147" s="24"/>
      <c r="P147" s="25"/>
      <c r="Q147" s="25"/>
      <c r="R147" s="25"/>
      <c r="S147" s="26"/>
    </row>
    <row r="148" spans="1:19" ht="15.75" customHeight="1" x14ac:dyDescent="0.2">
      <c r="A148" s="556"/>
      <c r="B148" s="574"/>
      <c r="C148" s="561"/>
      <c r="D148" s="214"/>
      <c r="E148" s="214"/>
      <c r="F148" s="214"/>
      <c r="G148" s="383"/>
      <c r="H148" s="383">
        <v>1514.4798889864319</v>
      </c>
      <c r="I148" s="397"/>
      <c r="J148" s="428" t="s">
        <v>266</v>
      </c>
      <c r="K148" s="514">
        <v>1514479.888986432</v>
      </c>
      <c r="L148" s="516" t="s">
        <v>990</v>
      </c>
      <c r="M148" s="73"/>
      <c r="N148" s="27"/>
      <c r="O148" s="24"/>
      <c r="P148" s="25"/>
      <c r="Q148" s="25"/>
      <c r="R148" s="25"/>
      <c r="S148" s="26"/>
    </row>
    <row r="149" spans="1:19" ht="15.75" customHeight="1" x14ac:dyDescent="0.2">
      <c r="A149" s="556"/>
      <c r="B149" s="574"/>
      <c r="C149" s="561"/>
      <c r="D149" s="214"/>
      <c r="E149" s="214"/>
      <c r="F149" s="214"/>
      <c r="G149" s="383"/>
      <c r="H149" s="383">
        <v>29.982422241537975</v>
      </c>
      <c r="I149" s="397"/>
      <c r="J149" s="428" t="s">
        <v>991</v>
      </c>
      <c r="K149" s="514">
        <v>374780.27801922464</v>
      </c>
      <c r="L149" s="516" t="s">
        <v>992</v>
      </c>
      <c r="M149" s="73"/>
      <c r="N149" s="27"/>
      <c r="O149" s="24"/>
      <c r="P149" s="25"/>
      <c r="Q149" s="25"/>
      <c r="R149" s="25"/>
      <c r="S149" s="26"/>
    </row>
    <row r="150" spans="1:19" ht="15.75" customHeight="1" x14ac:dyDescent="0.2">
      <c r="A150" s="556"/>
      <c r="B150" s="574"/>
      <c r="C150" s="561"/>
      <c r="D150" s="214"/>
      <c r="E150" s="214"/>
      <c r="F150" s="214"/>
      <c r="G150" s="383"/>
      <c r="H150" s="383">
        <v>296.2709076499404</v>
      </c>
      <c r="I150" s="397"/>
      <c r="J150" s="428" t="s">
        <v>991</v>
      </c>
      <c r="K150" s="514">
        <v>8464883.0757125821</v>
      </c>
      <c r="L150" s="516" t="s">
        <v>993</v>
      </c>
      <c r="M150" s="73"/>
      <c r="N150" s="27"/>
      <c r="O150" s="24"/>
      <c r="P150" s="25"/>
      <c r="Q150" s="25"/>
      <c r="R150" s="25"/>
      <c r="S150" s="26"/>
    </row>
    <row r="151" spans="1:19" ht="15.75" customHeight="1" x14ac:dyDescent="0.2">
      <c r="A151" s="556"/>
      <c r="B151" s="574"/>
      <c r="C151" s="561"/>
      <c r="D151" s="214"/>
      <c r="E151" s="214"/>
      <c r="F151" s="214"/>
      <c r="G151" s="383"/>
      <c r="H151" s="383">
        <v>1414.8017689098617</v>
      </c>
      <c r="I151" s="397"/>
      <c r="J151" s="428" t="s">
        <v>991</v>
      </c>
      <c r="K151" s="514">
        <v>94320.117927324114</v>
      </c>
      <c r="L151" s="516" t="s">
        <v>994</v>
      </c>
      <c r="M151" s="73"/>
      <c r="N151" s="27"/>
      <c r="O151" s="24"/>
      <c r="P151" s="25"/>
      <c r="Q151" s="25"/>
      <c r="R151" s="25"/>
      <c r="S151" s="26"/>
    </row>
    <row r="152" spans="1:19" ht="16.5" customHeight="1" thickBot="1" x14ac:dyDescent="0.25">
      <c r="A152" s="557"/>
      <c r="B152" s="575"/>
      <c r="C152" s="150" t="s">
        <v>209</v>
      </c>
      <c r="D152" s="623">
        <v>1206.7189843558272</v>
      </c>
      <c r="E152" s="624">
        <v>769.69139328226493</v>
      </c>
      <c r="F152" s="624">
        <v>93.471609005393788</v>
      </c>
      <c r="G152" s="625">
        <v>90.415462216065052</v>
      </c>
      <c r="H152" s="384">
        <v>11165.501596095639</v>
      </c>
      <c r="I152" s="384">
        <v>99.050578966229992</v>
      </c>
      <c r="J152" s="428"/>
      <c r="K152" s="515"/>
      <c r="L152" s="238"/>
      <c r="M152" s="74"/>
      <c r="N152" s="28"/>
      <c r="O152" s="31"/>
      <c r="P152" s="29"/>
      <c r="Q152" s="29"/>
      <c r="R152" s="29"/>
      <c r="S152" s="30"/>
    </row>
    <row r="153" spans="1:19" s="40" customFormat="1" x14ac:dyDescent="0.2">
      <c r="A153" s="595" t="s">
        <v>348</v>
      </c>
      <c r="B153" s="596" t="s">
        <v>330</v>
      </c>
      <c r="C153" s="591" t="s">
        <v>208</v>
      </c>
      <c r="D153" s="443">
        <v>2.0764578258856985</v>
      </c>
      <c r="E153" s="495">
        <v>1.0389233804431455</v>
      </c>
      <c r="F153" s="495">
        <v>8.4591521427705327</v>
      </c>
      <c r="G153" s="490">
        <v>4.6995289682058505</v>
      </c>
      <c r="H153" s="490">
        <v>5.0001660021327853E-2</v>
      </c>
      <c r="I153" s="129"/>
      <c r="J153" s="511" t="s">
        <v>512</v>
      </c>
      <c r="K153" s="512"/>
      <c r="L153" s="513" t="s">
        <v>299</v>
      </c>
      <c r="M153" s="166" t="s">
        <v>110</v>
      </c>
      <c r="N153" s="200">
        <v>44.009993999999999</v>
      </c>
      <c r="O153" s="72">
        <v>19.891608000000002</v>
      </c>
      <c r="P153" s="168" t="s">
        <v>653</v>
      </c>
      <c r="Q153" s="169" t="s">
        <v>688</v>
      </c>
      <c r="R153" s="168" t="s">
        <v>732</v>
      </c>
      <c r="S153" s="170" t="s">
        <v>944</v>
      </c>
    </row>
    <row r="154" spans="1:19" s="40" customFormat="1" x14ac:dyDescent="0.2">
      <c r="A154" s="556"/>
      <c r="B154" s="574"/>
      <c r="C154" s="589"/>
      <c r="D154" s="445">
        <v>30.372549028587414</v>
      </c>
      <c r="E154" s="196">
        <v>15.196432557447084</v>
      </c>
      <c r="F154" s="196">
        <v>15.669394010375896</v>
      </c>
      <c r="G154" s="155">
        <v>8.7052188946532763</v>
      </c>
      <c r="H154" s="155">
        <v>0.73137910704290765</v>
      </c>
      <c r="I154" s="123"/>
      <c r="J154" s="430" t="s">
        <v>513</v>
      </c>
      <c r="K154" s="60"/>
      <c r="L154" s="62" t="s">
        <v>299</v>
      </c>
      <c r="M154" s="167" t="s">
        <v>111</v>
      </c>
      <c r="N154" s="200">
        <v>43.906599999999997</v>
      </c>
      <c r="O154" s="72">
        <v>21.5032</v>
      </c>
      <c r="P154" s="169" t="s">
        <v>653</v>
      </c>
      <c r="Q154" s="169" t="s">
        <v>669</v>
      </c>
      <c r="R154" s="171" t="s">
        <v>730</v>
      </c>
      <c r="S154" s="170" t="s">
        <v>945</v>
      </c>
    </row>
    <row r="155" spans="1:19" s="40" customFormat="1" x14ac:dyDescent="0.2">
      <c r="A155" s="556"/>
      <c r="B155" s="574"/>
      <c r="C155" s="589"/>
      <c r="D155" s="445">
        <v>1810.1573754143712</v>
      </c>
      <c r="E155" s="196">
        <v>905.68409151167202</v>
      </c>
      <c r="F155" s="196">
        <v>52.410488187251751</v>
      </c>
      <c r="G155" s="155">
        <v>29.116937881806525</v>
      </c>
      <c r="H155" s="155">
        <v>43.589073923021658</v>
      </c>
      <c r="I155" s="123"/>
      <c r="J155" s="428"/>
      <c r="K155" s="60"/>
      <c r="L155" s="62" t="s">
        <v>299</v>
      </c>
      <c r="M155" s="167" t="s">
        <v>132</v>
      </c>
      <c r="N155" s="200" t="e">
        <v>#N/A</v>
      </c>
      <c r="O155" s="72" t="e">
        <v>#N/A</v>
      </c>
      <c r="P155" s="169" t="s">
        <v>29</v>
      </c>
      <c r="Q155" s="169" t="s">
        <v>55</v>
      </c>
      <c r="R155" s="171" t="s">
        <v>946</v>
      </c>
      <c r="S155" s="170" t="s">
        <v>946</v>
      </c>
    </row>
    <row r="156" spans="1:19" s="40" customFormat="1" x14ac:dyDescent="0.2">
      <c r="A156" s="556"/>
      <c r="B156" s="574"/>
      <c r="C156" s="589"/>
      <c r="D156" s="445">
        <v>12.915009260646254</v>
      </c>
      <c r="E156" s="155">
        <v>2.7913002101063555</v>
      </c>
      <c r="F156" s="155">
        <v>0.92916027572873494</v>
      </c>
      <c r="G156" s="121">
        <v>0.41758438546362414</v>
      </c>
      <c r="H156" s="338"/>
      <c r="I156" s="123"/>
      <c r="J156" s="428"/>
      <c r="K156" s="60"/>
      <c r="L156" s="62"/>
      <c r="M156" s="167" t="s">
        <v>83</v>
      </c>
      <c r="N156" s="200">
        <v>44.082999999999998</v>
      </c>
      <c r="O156" s="72">
        <v>22.0977</v>
      </c>
      <c r="P156" s="169" t="s">
        <v>62</v>
      </c>
      <c r="Q156" s="169" t="s">
        <v>66</v>
      </c>
      <c r="R156" s="171" t="s">
        <v>67</v>
      </c>
      <c r="S156" s="170" t="s">
        <v>67</v>
      </c>
    </row>
    <row r="157" spans="1:19" s="40" customFormat="1" x14ac:dyDescent="0.2">
      <c r="A157" s="556"/>
      <c r="B157" s="574"/>
      <c r="C157" s="589"/>
      <c r="D157" s="445">
        <v>17.243569135965451</v>
      </c>
      <c r="E157" s="155">
        <v>3.7268249043280486</v>
      </c>
      <c r="F157" s="155">
        <v>9.6530839108012592E-2</v>
      </c>
      <c r="G157" s="121">
        <v>4.3383011715166911E-2</v>
      </c>
      <c r="H157" s="338"/>
      <c r="I157" s="123"/>
      <c r="J157" s="428"/>
      <c r="K157" s="60"/>
      <c r="L157" s="62"/>
      <c r="M157" s="167" t="s">
        <v>114</v>
      </c>
      <c r="N157" s="200" t="e">
        <v>#N/A</v>
      </c>
      <c r="O157" s="72" t="e">
        <v>#N/A</v>
      </c>
      <c r="P157" s="169" t="s">
        <v>653</v>
      </c>
      <c r="Q157" s="169" t="s">
        <v>809</v>
      </c>
      <c r="R157" s="171" t="s">
        <v>810</v>
      </c>
      <c r="S157" s="170" t="s">
        <v>947</v>
      </c>
    </row>
    <row r="158" spans="1:19" x14ac:dyDescent="0.2">
      <c r="A158" s="556"/>
      <c r="B158" s="574"/>
      <c r="C158" s="589"/>
      <c r="D158" s="445">
        <v>5.8048638066729588</v>
      </c>
      <c r="E158" s="155">
        <v>1.2545958919733848</v>
      </c>
      <c r="F158" s="155">
        <v>3.2496078378410467E-2</v>
      </c>
      <c r="G158" s="121">
        <v>1.460442861591725E-2</v>
      </c>
      <c r="H158" s="338"/>
      <c r="I158" s="123"/>
      <c r="J158" s="428"/>
      <c r="K158" s="60"/>
      <c r="L158" s="62"/>
      <c r="M158" s="212" t="s">
        <v>149</v>
      </c>
      <c r="N158" s="200">
        <v>44.354399999999998</v>
      </c>
      <c r="O158" s="72">
        <v>20.188099999999999</v>
      </c>
      <c r="P158" s="169" t="s">
        <v>653</v>
      </c>
      <c r="Q158" s="169" t="s">
        <v>809</v>
      </c>
      <c r="R158" s="171" t="s">
        <v>810</v>
      </c>
      <c r="S158" s="170" t="s">
        <v>948</v>
      </c>
    </row>
    <row r="159" spans="1:19" x14ac:dyDescent="0.2">
      <c r="A159" s="556"/>
      <c r="B159" s="574"/>
      <c r="C159" s="589"/>
      <c r="D159" s="445">
        <v>0</v>
      </c>
      <c r="E159" s="155">
        <v>0</v>
      </c>
      <c r="F159" s="155">
        <v>3.1164256226118955E-2</v>
      </c>
      <c r="G159" s="121">
        <v>1.4005879420973134E-2</v>
      </c>
      <c r="H159" s="338"/>
      <c r="I159" s="123"/>
      <c r="J159" s="428"/>
      <c r="K159" s="60"/>
      <c r="L159" s="62"/>
      <c r="M159" s="212" t="s">
        <v>150</v>
      </c>
      <c r="N159" s="228"/>
      <c r="O159" s="72"/>
      <c r="P159" s="169"/>
      <c r="Q159" s="169"/>
      <c r="R159" s="171"/>
      <c r="S159" s="170"/>
    </row>
    <row r="160" spans="1:19" ht="15.75" customHeight="1" x14ac:dyDescent="0.2">
      <c r="A160" s="556"/>
      <c r="B160" s="574"/>
      <c r="C160" s="589"/>
      <c r="D160" s="445">
        <v>14.868126146755586</v>
      </c>
      <c r="E160" s="155">
        <v>0.52574259233493059</v>
      </c>
      <c r="F160" s="155">
        <v>0.3225895131738642</v>
      </c>
      <c r="G160" s="121">
        <v>0.14497858672452052</v>
      </c>
      <c r="H160" s="338"/>
      <c r="I160" s="123"/>
      <c r="J160" s="428"/>
      <c r="K160" s="60"/>
      <c r="L160" s="62"/>
      <c r="M160" s="212" t="s">
        <v>97</v>
      </c>
      <c r="N160" s="200">
        <v>43.889600000000002</v>
      </c>
      <c r="O160" s="72">
        <v>20.1191</v>
      </c>
      <c r="P160" s="169" t="s">
        <v>653</v>
      </c>
      <c r="Q160" s="169" t="s">
        <v>688</v>
      </c>
      <c r="R160" s="171" t="s">
        <v>949</v>
      </c>
      <c r="S160" s="170" t="s">
        <v>950</v>
      </c>
    </row>
    <row r="161" spans="1:19" ht="15.75" customHeight="1" x14ac:dyDescent="0.2">
      <c r="A161" s="556"/>
      <c r="B161" s="574"/>
      <c r="C161" s="589"/>
      <c r="D161" s="445">
        <v>513.80896166641776</v>
      </c>
      <c r="E161" s="155">
        <v>13.453788797594196</v>
      </c>
      <c r="F161" s="155">
        <v>0.46796773298920658</v>
      </c>
      <c r="G161" s="121">
        <v>0.21031465001432567</v>
      </c>
      <c r="H161" s="338"/>
      <c r="I161" s="123"/>
      <c r="J161" s="428"/>
      <c r="K161" s="60"/>
      <c r="L161" s="62"/>
      <c r="M161" s="212" t="s">
        <v>103</v>
      </c>
      <c r="N161" s="200">
        <v>43.865600000000001</v>
      </c>
      <c r="O161" s="72">
        <v>21.420999999999999</v>
      </c>
      <c r="P161" s="169" t="s">
        <v>653</v>
      </c>
      <c r="Q161" s="169" t="s">
        <v>669</v>
      </c>
      <c r="R161" s="171" t="s">
        <v>730</v>
      </c>
      <c r="S161" s="170" t="s">
        <v>730</v>
      </c>
    </row>
    <row r="162" spans="1:19" ht="15.75" customHeight="1" x14ac:dyDescent="0.2">
      <c r="A162" s="556"/>
      <c r="B162" s="574"/>
      <c r="C162" s="589"/>
      <c r="D162" s="445">
        <v>20.63822013369537</v>
      </c>
      <c r="E162" s="155">
        <v>61.023891433265867</v>
      </c>
      <c r="F162" s="155">
        <v>8.20605228557615E-2</v>
      </c>
      <c r="G162" s="121">
        <v>3.6879743896359861E-2</v>
      </c>
      <c r="H162" s="338"/>
      <c r="I162" s="123"/>
      <c r="J162" s="428"/>
      <c r="K162" s="60"/>
      <c r="L162" s="62"/>
      <c r="M162" s="212" t="s">
        <v>104</v>
      </c>
      <c r="N162" s="200">
        <v>44.695700000000002</v>
      </c>
      <c r="O162" s="72">
        <v>22.130099999999999</v>
      </c>
      <c r="P162" s="169" t="s">
        <v>62</v>
      </c>
      <c r="Q162" s="169" t="s">
        <v>951</v>
      </c>
      <c r="R162" s="171" t="s">
        <v>952</v>
      </c>
      <c r="S162" s="170" t="s">
        <v>952</v>
      </c>
    </row>
    <row r="163" spans="1:19" ht="15.75" customHeight="1" x14ac:dyDescent="0.2">
      <c r="A163" s="556"/>
      <c r="B163" s="574"/>
      <c r="C163" s="589"/>
      <c r="D163" s="445">
        <v>5.8228847498273488</v>
      </c>
      <c r="E163" s="155">
        <v>44.786064662635788</v>
      </c>
      <c r="F163" s="155">
        <v>0.39308548914094738</v>
      </c>
      <c r="G163" s="121">
        <v>0.17666097734198938</v>
      </c>
      <c r="H163" s="338"/>
      <c r="I163" s="123"/>
      <c r="J163" s="428"/>
      <c r="K163" s="60"/>
      <c r="L163" s="62"/>
      <c r="M163" s="212" t="s">
        <v>151</v>
      </c>
      <c r="N163" s="200">
        <v>44.757199999999997</v>
      </c>
      <c r="O163" s="72">
        <v>19.694600000000001</v>
      </c>
      <c r="P163" s="169" t="s">
        <v>653</v>
      </c>
      <c r="Q163" s="169" t="s">
        <v>727</v>
      </c>
      <c r="R163" s="171" t="s">
        <v>921</v>
      </c>
      <c r="S163" s="170" t="s">
        <v>921</v>
      </c>
    </row>
    <row r="164" spans="1:19" ht="15.75" customHeight="1" x14ac:dyDescent="0.2">
      <c r="A164" s="556"/>
      <c r="B164" s="574"/>
      <c r="C164" s="589"/>
      <c r="D164" s="445">
        <v>16.548172741301922</v>
      </c>
      <c r="E164" s="155">
        <v>34.011109041229616</v>
      </c>
      <c r="F164" s="155">
        <v>0.35879367720070715</v>
      </c>
      <c r="G164" s="121">
        <v>0.1612495078791257</v>
      </c>
      <c r="H164" s="338"/>
      <c r="I164" s="123"/>
      <c r="J164" s="428"/>
      <c r="K164" s="60"/>
      <c r="L164" s="62"/>
      <c r="M164" s="212" t="s">
        <v>63</v>
      </c>
      <c r="N164" s="200">
        <v>43.239491999999998</v>
      </c>
      <c r="O164" s="72">
        <v>21.485498</v>
      </c>
      <c r="P164" s="169" t="s">
        <v>62</v>
      </c>
      <c r="Q164" s="169" t="s">
        <v>770</v>
      </c>
      <c r="R164" s="171" t="s">
        <v>953</v>
      </c>
      <c r="S164" s="170" t="s">
        <v>954</v>
      </c>
    </row>
    <row r="165" spans="1:19" ht="15.75" customHeight="1" x14ac:dyDescent="0.2">
      <c r="A165" s="556"/>
      <c r="B165" s="574"/>
      <c r="C165" s="589"/>
      <c r="D165" s="445">
        <v>24.684451899595786</v>
      </c>
      <c r="E165" s="155">
        <v>5.3350109460358359</v>
      </c>
      <c r="F165" s="155">
        <v>0.48054676004774916</v>
      </c>
      <c r="G165" s="121">
        <v>0.21596793225333666</v>
      </c>
      <c r="H165" s="338"/>
      <c r="I165" s="123"/>
      <c r="J165" s="428"/>
      <c r="K165" s="60"/>
      <c r="L165" s="62"/>
      <c r="M165" s="212" t="s">
        <v>75</v>
      </c>
      <c r="N165" s="200">
        <v>42.993769</v>
      </c>
      <c r="O165" s="72">
        <v>21.960491999999999</v>
      </c>
      <c r="P165" s="169" t="s">
        <v>62</v>
      </c>
      <c r="Q165" s="169" t="s">
        <v>955</v>
      </c>
      <c r="R165" s="171" t="s">
        <v>956</v>
      </c>
      <c r="S165" s="170" t="s">
        <v>956</v>
      </c>
    </row>
    <row r="166" spans="1:19" ht="15.75" customHeight="1" x14ac:dyDescent="0.2">
      <c r="A166" s="556"/>
      <c r="B166" s="574"/>
      <c r="C166" s="589"/>
      <c r="D166" s="445">
        <v>13.179952460198445</v>
      </c>
      <c r="E166" s="155">
        <v>1.2037421074870425</v>
      </c>
      <c r="F166" s="155">
        <v>0.23556838679493131</v>
      </c>
      <c r="G166" s="121">
        <v>0.10586944212317727</v>
      </c>
      <c r="H166" s="338"/>
      <c r="I166" s="123"/>
      <c r="J166" s="428"/>
      <c r="K166" s="60"/>
      <c r="L166" s="62"/>
      <c r="M166" s="212" t="s">
        <v>76</v>
      </c>
      <c r="N166" s="200">
        <v>45.808999999999997</v>
      </c>
      <c r="O166" s="72">
        <v>20.446400000000001</v>
      </c>
      <c r="P166" s="169" t="s">
        <v>29</v>
      </c>
      <c r="Q166" s="169" t="s">
        <v>72</v>
      </c>
      <c r="R166" s="171" t="s">
        <v>73</v>
      </c>
      <c r="S166" s="170" t="s">
        <v>73</v>
      </c>
    </row>
    <row r="167" spans="1:19" ht="15.75" customHeight="1" x14ac:dyDescent="0.2">
      <c r="A167" s="556"/>
      <c r="B167" s="574"/>
      <c r="C167" s="589"/>
      <c r="D167" s="445">
        <v>9.3506316022269473</v>
      </c>
      <c r="E167" s="155">
        <v>2.0209369911529724</v>
      </c>
      <c r="F167" s="155">
        <v>0.24517466759398235</v>
      </c>
      <c r="G167" s="121">
        <v>0.11018670898105772</v>
      </c>
      <c r="H167" s="338"/>
      <c r="I167" s="123"/>
      <c r="J167" s="428"/>
      <c r="K167" s="60"/>
      <c r="L167" s="62"/>
      <c r="M167" s="212" t="s">
        <v>100</v>
      </c>
      <c r="N167" s="200">
        <v>42.992575899999999</v>
      </c>
      <c r="O167" s="72">
        <v>21.9627339</v>
      </c>
      <c r="P167" s="169" t="s">
        <v>62</v>
      </c>
      <c r="Q167" s="169" t="s">
        <v>955</v>
      </c>
      <c r="R167" s="171" t="s">
        <v>956</v>
      </c>
      <c r="S167" s="170" t="s">
        <v>956</v>
      </c>
    </row>
    <row r="168" spans="1:19" ht="15.75" customHeight="1" x14ac:dyDescent="0.2">
      <c r="A168" s="556"/>
      <c r="B168" s="574"/>
      <c r="C168" s="589"/>
      <c r="D168" s="445">
        <v>5.622534264169718</v>
      </c>
      <c r="E168" s="155">
        <v>18.752120016947082</v>
      </c>
      <c r="F168" s="155">
        <v>0.13635373925427888</v>
      </c>
      <c r="G168" s="121">
        <v>6.1280269830205805E-2</v>
      </c>
      <c r="H168" s="338"/>
      <c r="I168" s="123"/>
      <c r="J168" s="428"/>
      <c r="K168" s="60"/>
      <c r="L168" s="62"/>
      <c r="M168" s="212" t="s">
        <v>101</v>
      </c>
      <c r="N168" s="200">
        <v>42.973599999999998</v>
      </c>
      <c r="O168" s="72">
        <v>22.076799999999999</v>
      </c>
      <c r="P168" s="169" t="s">
        <v>62</v>
      </c>
      <c r="Q168" s="169" t="s">
        <v>955</v>
      </c>
      <c r="R168" s="171" t="s">
        <v>957</v>
      </c>
      <c r="S168" s="170" t="s">
        <v>958</v>
      </c>
    </row>
    <row r="169" spans="1:19" ht="15.75" customHeight="1" x14ac:dyDescent="0.2">
      <c r="A169" s="556"/>
      <c r="B169" s="574"/>
      <c r="C169" s="589"/>
      <c r="D169" s="445">
        <v>16.314960535774521</v>
      </c>
      <c r="E169" s="155">
        <v>1.2243255483450315</v>
      </c>
      <c r="F169" s="155">
        <v>0.6064007757027281</v>
      </c>
      <c r="G169" s="121">
        <v>0.27252940303317108</v>
      </c>
      <c r="H169" s="338"/>
      <c r="I169" s="123"/>
      <c r="J169" s="428"/>
      <c r="K169" s="60"/>
      <c r="L169" s="62"/>
      <c r="M169" s="212" t="s">
        <v>105</v>
      </c>
      <c r="N169" s="200">
        <v>46.065800000000003</v>
      </c>
      <c r="O169" s="72">
        <v>20.059000000000001</v>
      </c>
      <c r="P169" s="169" t="s">
        <v>29</v>
      </c>
      <c r="Q169" s="169" t="s">
        <v>72</v>
      </c>
      <c r="R169" s="171" t="s">
        <v>788</v>
      </c>
      <c r="S169" s="170" t="s">
        <v>788</v>
      </c>
    </row>
    <row r="170" spans="1:19" ht="15.75" customHeight="1" x14ac:dyDescent="0.2">
      <c r="A170" s="556"/>
      <c r="B170" s="574"/>
      <c r="C170" s="589"/>
      <c r="D170" s="445">
        <v>13.820720662476308</v>
      </c>
      <c r="E170" s="155">
        <v>0.98355118133393626</v>
      </c>
      <c r="F170" s="155">
        <v>0.30464679383432636</v>
      </c>
      <c r="G170" s="121">
        <v>0.13691474712152971</v>
      </c>
      <c r="H170" s="338"/>
      <c r="I170" s="123"/>
      <c r="J170" s="428"/>
      <c r="K170" s="60"/>
      <c r="L170" s="62"/>
      <c r="M170" s="212" t="s">
        <v>115</v>
      </c>
      <c r="N170" s="200">
        <v>45.3996</v>
      </c>
      <c r="O170" s="72">
        <v>20.3931</v>
      </c>
      <c r="P170" s="169" t="s">
        <v>29</v>
      </c>
      <c r="Q170" s="169" t="s">
        <v>678</v>
      </c>
      <c r="R170" s="171" t="s">
        <v>30</v>
      </c>
      <c r="S170" s="170" t="s">
        <v>30</v>
      </c>
    </row>
    <row r="171" spans="1:19" ht="15.75" customHeight="1" x14ac:dyDescent="0.2">
      <c r="A171" s="556"/>
      <c r="B171" s="574"/>
      <c r="C171" s="589"/>
      <c r="D171" s="445">
        <v>0.2644485069950111</v>
      </c>
      <c r="E171" s="155">
        <v>5.7154831114735891E-2</v>
      </c>
      <c r="F171" s="155">
        <v>7.7465436904924252E-3</v>
      </c>
      <c r="G171" s="121">
        <v>3.4814614560704634E-3</v>
      </c>
      <c r="H171" s="338"/>
      <c r="I171" s="123"/>
      <c r="J171" s="428"/>
      <c r="K171" s="60"/>
      <c r="L171" s="62"/>
      <c r="M171" s="212" t="s">
        <v>119</v>
      </c>
      <c r="N171" s="200">
        <v>44.391100000000002</v>
      </c>
      <c r="O171" s="72">
        <v>20.9697</v>
      </c>
      <c r="P171" s="169" t="s">
        <v>62</v>
      </c>
      <c r="Q171" s="169" t="s">
        <v>759</v>
      </c>
      <c r="R171" s="171" t="s">
        <v>799</v>
      </c>
      <c r="S171" s="170" t="s">
        <v>799</v>
      </c>
    </row>
    <row r="172" spans="1:19" ht="15.75" customHeight="1" x14ac:dyDescent="0.2">
      <c r="A172" s="556"/>
      <c r="B172" s="574"/>
      <c r="C172" s="589"/>
      <c r="D172" s="445">
        <v>0.38133729121995724</v>
      </c>
      <c r="E172" s="155">
        <v>8.311212884255112E-2</v>
      </c>
      <c r="F172" s="155">
        <v>8.1675646974952845E-2</v>
      </c>
      <c r="G172" s="121">
        <v>3.6706772491570512E-2</v>
      </c>
      <c r="H172" s="338"/>
      <c r="I172" s="123"/>
      <c r="J172" s="428"/>
      <c r="K172" s="60"/>
      <c r="L172" s="62"/>
      <c r="M172" s="212" t="s">
        <v>120</v>
      </c>
      <c r="N172" s="200" t="e">
        <v>#N/A</v>
      </c>
      <c r="O172" s="72" t="e">
        <v>#N/A</v>
      </c>
      <c r="P172" s="169" t="s">
        <v>29</v>
      </c>
      <c r="Q172" s="169" t="s">
        <v>55</v>
      </c>
      <c r="R172" s="171" t="s">
        <v>959</v>
      </c>
      <c r="S172" s="170" t="s">
        <v>959</v>
      </c>
    </row>
    <row r="173" spans="1:19" ht="15.75" customHeight="1" x14ac:dyDescent="0.2">
      <c r="A173" s="556"/>
      <c r="B173" s="574"/>
      <c r="C173" s="589"/>
      <c r="D173" s="445">
        <v>54.785575289209369</v>
      </c>
      <c r="E173" s="155">
        <v>13.644313222523495</v>
      </c>
      <c r="F173" s="155">
        <v>1.7727200294857276E-2</v>
      </c>
      <c r="G173" s="121">
        <v>7.9669807615405583E-3</v>
      </c>
      <c r="H173" s="338"/>
      <c r="I173" s="123"/>
      <c r="J173" s="428"/>
      <c r="K173" s="60"/>
      <c r="L173" s="62"/>
      <c r="M173" s="212" t="s">
        <v>122</v>
      </c>
      <c r="N173" s="200">
        <v>45.5458</v>
      </c>
      <c r="O173" s="72">
        <v>20.231400000000001</v>
      </c>
      <c r="P173" s="169" t="s">
        <v>29</v>
      </c>
      <c r="Q173" s="169" t="s">
        <v>678</v>
      </c>
      <c r="R173" s="171" t="s">
        <v>960</v>
      </c>
      <c r="S173" s="170" t="s">
        <v>960</v>
      </c>
    </row>
    <row r="174" spans="1:19" ht="15.75" customHeight="1" x14ac:dyDescent="0.2">
      <c r="A174" s="556"/>
      <c r="B174" s="574"/>
      <c r="C174" s="589"/>
      <c r="D174" s="445">
        <v>4.3108922839913619E-3</v>
      </c>
      <c r="E174" s="155">
        <v>2.9404915511412467E-3</v>
      </c>
      <c r="F174" s="155">
        <v>7.6163523671865199E-5</v>
      </c>
      <c r="G174" s="121">
        <v>3.4229507070043201E-5</v>
      </c>
      <c r="H174" s="338"/>
      <c r="I174" s="123"/>
      <c r="J174" s="428"/>
      <c r="K174" s="60"/>
      <c r="L174" s="62"/>
      <c r="M174" s="212" t="s">
        <v>133</v>
      </c>
      <c r="N174" s="200">
        <v>43.166699999999999</v>
      </c>
      <c r="O174" s="72">
        <v>20.522300000000001</v>
      </c>
      <c r="P174" s="169" t="s">
        <v>653</v>
      </c>
      <c r="Q174" s="169" t="s">
        <v>684</v>
      </c>
      <c r="R174" s="171" t="s">
        <v>961</v>
      </c>
      <c r="S174" s="170" t="s">
        <v>961</v>
      </c>
    </row>
    <row r="175" spans="1:19" ht="15.75" customHeight="1" x14ac:dyDescent="0.2">
      <c r="A175" s="556"/>
      <c r="B175" s="574"/>
      <c r="C175" s="589"/>
      <c r="D175" s="445">
        <v>11.045000724143049</v>
      </c>
      <c r="E175" s="155">
        <v>2.3871382683300255</v>
      </c>
      <c r="F175" s="155">
        <v>0.33390578075934846</v>
      </c>
      <c r="G175" s="121">
        <v>0.1500643580051752</v>
      </c>
      <c r="H175" s="338"/>
      <c r="I175" s="123"/>
      <c r="J175" s="428"/>
      <c r="K175" s="60"/>
      <c r="L175" s="62"/>
      <c r="M175" s="212" t="s">
        <v>152</v>
      </c>
      <c r="N175" s="200">
        <v>44.757199999999997</v>
      </c>
      <c r="O175" s="72">
        <v>19.694600000000001</v>
      </c>
      <c r="P175" s="169" t="s">
        <v>653</v>
      </c>
      <c r="Q175" s="169" t="s">
        <v>727</v>
      </c>
      <c r="R175" s="171" t="s">
        <v>921</v>
      </c>
      <c r="S175" s="170" t="s">
        <v>921</v>
      </c>
    </row>
    <row r="176" spans="1:19" ht="15.75" customHeight="1" x14ac:dyDescent="0.2">
      <c r="A176" s="556"/>
      <c r="B176" s="574"/>
      <c r="C176" s="589"/>
      <c r="D176" s="445">
        <v>9.4713836997555809</v>
      </c>
      <c r="E176" s="155">
        <v>2.0448956612046825</v>
      </c>
      <c r="F176" s="155">
        <v>0.13524275375634776</v>
      </c>
      <c r="G176" s="121">
        <v>6.0780969323574997E-2</v>
      </c>
      <c r="H176" s="338"/>
      <c r="I176" s="123"/>
      <c r="J176" s="428"/>
      <c r="K176" s="60"/>
      <c r="L176" s="62"/>
      <c r="M176" s="212" t="s">
        <v>179</v>
      </c>
      <c r="N176" s="200">
        <v>46.133600000000001</v>
      </c>
      <c r="O176" s="72">
        <v>19.9969</v>
      </c>
      <c r="P176" s="169" t="s">
        <v>29</v>
      </c>
      <c r="Q176" s="169" t="s">
        <v>72</v>
      </c>
      <c r="R176" s="171" t="s">
        <v>788</v>
      </c>
      <c r="S176" s="170" t="s">
        <v>788</v>
      </c>
    </row>
    <row r="177" spans="1:19" ht="15.75" customHeight="1" x14ac:dyDescent="0.2">
      <c r="A177" s="556"/>
      <c r="B177" s="574"/>
      <c r="C177" s="589"/>
      <c r="D177" s="445">
        <v>1.2974372367507774</v>
      </c>
      <c r="E177" s="155">
        <v>9.2914776338554184</v>
      </c>
      <c r="F177" s="155">
        <v>0.24066441423308824</v>
      </c>
      <c r="G177" s="121">
        <v>0.10815970521519283</v>
      </c>
      <c r="H177" s="338"/>
      <c r="I177" s="123"/>
      <c r="J177" s="428"/>
      <c r="K177" s="60"/>
      <c r="L177" s="62"/>
      <c r="M177" s="212" t="s">
        <v>181</v>
      </c>
      <c r="N177" s="200">
        <v>45.592100000000002</v>
      </c>
      <c r="O177" s="72">
        <v>20.054300000000001</v>
      </c>
      <c r="P177" s="169" t="s">
        <v>29</v>
      </c>
      <c r="Q177" s="169" t="s">
        <v>55</v>
      </c>
      <c r="R177" s="171" t="s">
        <v>737</v>
      </c>
      <c r="S177" s="170" t="s">
        <v>737</v>
      </c>
    </row>
    <row r="178" spans="1:19" ht="15.75" customHeight="1" x14ac:dyDescent="0.2">
      <c r="A178" s="556"/>
      <c r="B178" s="574"/>
      <c r="C178" s="589"/>
      <c r="D178" s="445">
        <v>1.7562999187172676</v>
      </c>
      <c r="E178" s="155">
        <v>6.0241158527865757</v>
      </c>
      <c r="F178" s="155">
        <v>0.15603441886364031</v>
      </c>
      <c r="G178" s="121">
        <v>7.0125185734231155E-2</v>
      </c>
      <c r="H178" s="338"/>
      <c r="I178" s="123"/>
      <c r="J178" s="428"/>
      <c r="K178" s="60"/>
      <c r="L178" s="62"/>
      <c r="M178" s="212" t="s">
        <v>182</v>
      </c>
      <c r="N178" s="200">
        <v>44.543999999999997</v>
      </c>
      <c r="O178" s="72">
        <v>20.9788</v>
      </c>
      <c r="P178" s="169" t="s">
        <v>62</v>
      </c>
      <c r="Q178" s="169" t="s">
        <v>759</v>
      </c>
      <c r="R178" s="171" t="s">
        <v>154</v>
      </c>
      <c r="S178" s="170" t="s">
        <v>962</v>
      </c>
    </row>
    <row r="179" spans="1:19" ht="15.75" customHeight="1" x14ac:dyDescent="0.2">
      <c r="A179" s="556"/>
      <c r="B179" s="574"/>
      <c r="C179" s="589"/>
      <c r="D179" s="445">
        <v>3.2755714321803224</v>
      </c>
      <c r="E179" s="155">
        <v>5.3166681796002395</v>
      </c>
      <c r="F179" s="155">
        <v>7.4763860147660038E-2</v>
      </c>
      <c r="G179" s="121">
        <v>3.3600468519990406E-2</v>
      </c>
      <c r="H179" s="338"/>
      <c r="I179" s="123"/>
      <c r="J179" s="428"/>
      <c r="K179" s="60"/>
      <c r="L179" s="62"/>
      <c r="M179" s="212" t="s">
        <v>184</v>
      </c>
      <c r="N179" s="200" t="e">
        <v>#N/A</v>
      </c>
      <c r="O179" s="72" t="e">
        <v>#N/A</v>
      </c>
      <c r="P179" s="169" t="s">
        <v>653</v>
      </c>
      <c r="Q179" s="169" t="s">
        <v>669</v>
      </c>
      <c r="R179" s="171" t="s">
        <v>670</v>
      </c>
      <c r="S179" s="170" t="s">
        <v>823</v>
      </c>
    </row>
    <row r="180" spans="1:19" ht="15.75" customHeight="1" x14ac:dyDescent="0.2">
      <c r="A180" s="556"/>
      <c r="B180" s="574"/>
      <c r="C180" s="589"/>
      <c r="D180" s="445">
        <v>10.540484986185437</v>
      </c>
      <c r="E180" s="155">
        <v>10.235505149340192</v>
      </c>
      <c r="F180" s="155">
        <v>0.18464821813975479</v>
      </c>
      <c r="G180" s="121">
        <v>8.2984835569265794E-2</v>
      </c>
      <c r="H180" s="338"/>
      <c r="I180" s="123"/>
      <c r="J180" s="428"/>
      <c r="K180" s="60"/>
      <c r="L180" s="62"/>
      <c r="M180" s="212" t="s">
        <v>185</v>
      </c>
      <c r="N180" s="200" t="e">
        <v>#N/A</v>
      </c>
      <c r="O180" s="72" t="e">
        <v>#N/A</v>
      </c>
      <c r="P180" s="169" t="s">
        <v>653</v>
      </c>
      <c r="Q180" s="169" t="s">
        <v>654</v>
      </c>
      <c r="R180" s="171" t="s">
        <v>963</v>
      </c>
      <c r="S180" s="170" t="s">
        <v>964</v>
      </c>
    </row>
    <row r="181" spans="1:19" ht="15.75" customHeight="1" x14ac:dyDescent="0.2">
      <c r="A181" s="556"/>
      <c r="B181" s="574"/>
      <c r="C181" s="589"/>
      <c r="D181" s="445">
        <v>13.289562196796322</v>
      </c>
      <c r="E181" s="155">
        <v>0.63640020820802534</v>
      </c>
      <c r="F181" s="155">
        <v>0.28218424551550036</v>
      </c>
      <c r="G181" s="121">
        <v>0.12681960026615299</v>
      </c>
      <c r="H181" s="338"/>
      <c r="I181" s="123"/>
      <c r="J181" s="428"/>
      <c r="K181" s="60"/>
      <c r="L181" s="62"/>
      <c r="M181" s="212" t="s">
        <v>188</v>
      </c>
      <c r="N181" s="200">
        <v>45.604399999999998</v>
      </c>
      <c r="O181" s="72">
        <v>20.156099999999999</v>
      </c>
      <c r="P181" s="169" t="s">
        <v>29</v>
      </c>
      <c r="Q181" s="169" t="s">
        <v>678</v>
      </c>
      <c r="R181" s="171" t="s">
        <v>960</v>
      </c>
      <c r="S181" s="170" t="s">
        <v>960</v>
      </c>
    </row>
    <row r="182" spans="1:19" ht="15.75" customHeight="1" x14ac:dyDescent="0.2">
      <c r="A182" s="556"/>
      <c r="B182" s="574"/>
      <c r="C182" s="589"/>
      <c r="D182" s="57"/>
      <c r="E182" s="338"/>
      <c r="F182" s="338"/>
      <c r="G182" s="338"/>
      <c r="H182" s="338"/>
      <c r="I182" s="123"/>
      <c r="J182" s="428"/>
      <c r="K182" s="60"/>
      <c r="L182" s="62"/>
      <c r="M182" s="73"/>
      <c r="N182" s="27"/>
      <c r="O182" s="24"/>
      <c r="P182" s="25"/>
      <c r="Q182" s="25"/>
      <c r="R182" s="25"/>
      <c r="S182" s="26"/>
    </row>
    <row r="183" spans="1:19" ht="15.75" customHeight="1" x14ac:dyDescent="0.2">
      <c r="A183" s="556"/>
      <c r="B183" s="574"/>
      <c r="C183" s="112" t="s">
        <v>295</v>
      </c>
      <c r="D183" s="497">
        <v>2639.3408535088051</v>
      </c>
      <c r="E183" s="498">
        <v>1162.7361734016893</v>
      </c>
      <c r="F183" s="498">
        <v>82.776243094327256</v>
      </c>
      <c r="G183" s="498">
        <v>45.324819985929963</v>
      </c>
      <c r="H183" s="498">
        <v>44.370454690085893</v>
      </c>
      <c r="I183" s="210">
        <v>0</v>
      </c>
      <c r="J183" s="308"/>
      <c r="K183" s="17"/>
      <c r="L183" s="309"/>
      <c r="M183" s="118"/>
      <c r="N183" s="115"/>
      <c r="O183" s="119"/>
      <c r="P183" s="116"/>
      <c r="Q183" s="116"/>
      <c r="R183" s="116"/>
      <c r="S183" s="117"/>
    </row>
    <row r="184" spans="1:19" ht="15.75" customHeight="1" x14ac:dyDescent="0.2">
      <c r="A184" s="556"/>
      <c r="B184" s="574"/>
      <c r="C184" s="229" t="s">
        <v>345</v>
      </c>
      <c r="D184" s="489">
        <v>135.32535000000001</v>
      </c>
      <c r="E184" s="196">
        <v>63.352311999999998</v>
      </c>
      <c r="F184" s="489">
        <v>3.9791604066171788</v>
      </c>
      <c r="G184" s="489">
        <v>0.79583208132343586</v>
      </c>
      <c r="H184" s="196"/>
      <c r="I184" s="383"/>
      <c r="J184" s="428" t="s">
        <v>266</v>
      </c>
      <c r="K184" s="514">
        <v>200482</v>
      </c>
      <c r="L184" s="62" t="s">
        <v>995</v>
      </c>
      <c r="M184" s="73"/>
      <c r="N184" s="27"/>
      <c r="O184" s="24"/>
      <c r="P184" s="25"/>
      <c r="Q184" s="25"/>
      <c r="R184" s="25"/>
      <c r="S184" s="26"/>
    </row>
    <row r="185" spans="1:19" ht="15.75" customHeight="1" x14ac:dyDescent="0.2">
      <c r="A185" s="556"/>
      <c r="B185" s="574"/>
      <c r="C185" s="229" t="s">
        <v>344</v>
      </c>
      <c r="D185" s="489">
        <v>1842.6063822688445</v>
      </c>
      <c r="E185" s="196">
        <v>921.91944744956243</v>
      </c>
      <c r="F185" s="489">
        <v>76.539034340398175</v>
      </c>
      <c r="G185" s="489">
        <v>42.521685744665646</v>
      </c>
      <c r="H185" s="196">
        <v>44.370454690085893</v>
      </c>
      <c r="I185" s="383"/>
      <c r="J185" s="428" t="s">
        <v>266</v>
      </c>
      <c r="K185" s="514">
        <v>2465025.2605603272</v>
      </c>
      <c r="L185" s="62" t="s">
        <v>996</v>
      </c>
      <c r="M185" s="73"/>
      <c r="N185" s="27"/>
      <c r="O185" s="24"/>
      <c r="P185" s="25"/>
      <c r="Q185" s="25"/>
      <c r="R185" s="25"/>
      <c r="S185" s="26"/>
    </row>
    <row r="186" spans="1:19" ht="15.75" customHeight="1" x14ac:dyDescent="0.2">
      <c r="A186" s="556"/>
      <c r="B186" s="574"/>
      <c r="C186" s="240" t="s">
        <v>503</v>
      </c>
      <c r="D186" s="196">
        <v>25.098400519722063</v>
      </c>
      <c r="E186" s="196">
        <v>12.478699134805629</v>
      </c>
      <c r="F186" s="196"/>
      <c r="G186" s="196"/>
      <c r="H186" s="196"/>
      <c r="I186" s="383"/>
      <c r="J186" s="428" t="s">
        <v>266</v>
      </c>
      <c r="K186" s="514">
        <v>705011.25055399037</v>
      </c>
      <c r="L186" s="517" t="s">
        <v>997</v>
      </c>
      <c r="M186" s="73"/>
      <c r="N186" s="27"/>
      <c r="O186" s="24"/>
      <c r="P186" s="25"/>
      <c r="Q186" s="25"/>
      <c r="R186" s="25"/>
      <c r="S186" s="26"/>
    </row>
    <row r="187" spans="1:19" ht="15.75" customHeight="1" x14ac:dyDescent="0.2">
      <c r="A187" s="556"/>
      <c r="B187" s="574"/>
      <c r="C187" s="229" t="s">
        <v>346</v>
      </c>
      <c r="D187" s="489">
        <v>65.243565330122877</v>
      </c>
      <c r="E187" s="489">
        <v>35.131150562373854</v>
      </c>
      <c r="F187" s="489">
        <v>2.2583852855366704</v>
      </c>
      <c r="G187" s="489">
        <v>2.0074535871437069</v>
      </c>
      <c r="H187" s="196"/>
      <c r="I187" s="383"/>
      <c r="J187" s="428" t="s">
        <v>266</v>
      </c>
      <c r="K187" s="514">
        <v>66916.477261664477</v>
      </c>
      <c r="L187" s="62" t="s">
        <v>998</v>
      </c>
      <c r="M187" s="73"/>
      <c r="N187" s="27"/>
      <c r="O187" s="24"/>
      <c r="P187" s="25"/>
      <c r="Q187" s="25"/>
      <c r="R187" s="25"/>
      <c r="S187" s="26"/>
    </row>
    <row r="188" spans="1:19" ht="15.75" customHeight="1" x14ac:dyDescent="0.2">
      <c r="A188" s="556"/>
      <c r="B188" s="574"/>
      <c r="C188" s="240" t="s">
        <v>504</v>
      </c>
      <c r="D188" s="196">
        <v>478.84341946863242</v>
      </c>
      <c r="E188" s="196">
        <v>103.05543158129264</v>
      </c>
      <c r="F188" s="196"/>
      <c r="G188" s="196"/>
      <c r="H188" s="196"/>
      <c r="I188" s="383"/>
      <c r="J188" s="428" t="s">
        <v>266</v>
      </c>
      <c r="K188" s="514">
        <v>2602409.8884164803</v>
      </c>
      <c r="L188" s="62" t="s">
        <v>999</v>
      </c>
      <c r="M188" s="73"/>
      <c r="N188" s="27"/>
      <c r="O188" s="24"/>
      <c r="P188" s="25"/>
      <c r="Q188" s="25"/>
      <c r="R188" s="25"/>
      <c r="S188" s="26"/>
    </row>
    <row r="189" spans="1:19" ht="15.75" customHeight="1" x14ac:dyDescent="0.2">
      <c r="A189" s="556"/>
      <c r="B189" s="574"/>
      <c r="C189" s="240" t="s">
        <v>505</v>
      </c>
      <c r="D189" s="196">
        <v>92.223735921484746</v>
      </c>
      <c r="E189" s="196">
        <v>26.799132673654981</v>
      </c>
      <c r="F189" s="196"/>
      <c r="G189" s="196"/>
      <c r="H189" s="196"/>
      <c r="I189" s="383"/>
      <c r="J189" s="428" t="s">
        <v>266</v>
      </c>
      <c r="K189" s="514">
        <v>108498.51284880559</v>
      </c>
      <c r="L189" s="62" t="s">
        <v>1000</v>
      </c>
      <c r="M189" s="73"/>
      <c r="N189" s="27"/>
      <c r="O189" s="24"/>
      <c r="P189" s="25"/>
      <c r="Q189" s="25"/>
      <c r="R189" s="25"/>
      <c r="S189" s="26"/>
    </row>
    <row r="190" spans="1:19" ht="16.5" customHeight="1" thickBot="1" x14ac:dyDescent="0.25">
      <c r="A190" s="557"/>
      <c r="B190" s="575"/>
      <c r="C190" s="150" t="s">
        <v>209</v>
      </c>
      <c r="D190" s="507">
        <v>2639.3408535088065</v>
      </c>
      <c r="E190" s="508">
        <v>1162.7361734016895</v>
      </c>
      <c r="F190" s="508">
        <v>82.776580032552033</v>
      </c>
      <c r="G190" s="509">
        <v>45.324971413132793</v>
      </c>
      <c r="H190" s="198">
        <v>44.370454690085893</v>
      </c>
      <c r="I190" s="385"/>
      <c r="J190" s="428" t="s">
        <v>266</v>
      </c>
      <c r="K190" s="515">
        <f>SUM(K184:K189)</f>
        <v>6148343.3896412682</v>
      </c>
      <c r="L190" s="64" t="s">
        <v>229</v>
      </c>
      <c r="M190" s="74"/>
      <c r="N190" s="28"/>
      <c r="O190" s="31"/>
      <c r="P190" s="29"/>
      <c r="Q190" s="29"/>
      <c r="R190" s="29"/>
      <c r="S190" s="30"/>
    </row>
    <row r="191" spans="1:19" s="40" customFormat="1" x14ac:dyDescent="0.2">
      <c r="A191" s="595" t="s">
        <v>515</v>
      </c>
      <c r="B191" s="596" t="s">
        <v>358</v>
      </c>
      <c r="C191" s="591" t="s">
        <v>208</v>
      </c>
      <c r="D191" s="506">
        <v>10.146480554404549</v>
      </c>
      <c r="E191" s="494">
        <v>0.13256086519868021</v>
      </c>
      <c r="F191" s="495">
        <v>0.71034649360168545</v>
      </c>
      <c r="G191" s="494">
        <v>0.5123074284471032</v>
      </c>
      <c r="H191" s="490">
        <v>0.3403044203653055</v>
      </c>
      <c r="I191" s="129"/>
      <c r="J191" s="432"/>
      <c r="K191" s="512"/>
      <c r="L191" s="513"/>
      <c r="M191" s="85" t="s">
        <v>42</v>
      </c>
      <c r="N191" s="200">
        <v>44.873800000000003</v>
      </c>
      <c r="O191" s="72">
        <v>20.3384</v>
      </c>
      <c r="P191" s="169" t="s">
        <v>26</v>
      </c>
      <c r="Q191" s="169" t="s">
        <v>27</v>
      </c>
      <c r="R191" s="171" t="s">
        <v>649</v>
      </c>
      <c r="S191" s="170" t="s">
        <v>650</v>
      </c>
    </row>
    <row r="192" spans="1:19" s="40" customFormat="1" x14ac:dyDescent="0.2">
      <c r="A192" s="556"/>
      <c r="B192" s="574"/>
      <c r="C192" s="589"/>
      <c r="D192" s="447">
        <v>5.3286479349433495</v>
      </c>
      <c r="E192" s="121">
        <v>0.21335005900354259</v>
      </c>
      <c r="F192" s="121">
        <v>0.19397677358140061</v>
      </c>
      <c r="G192" s="121">
        <v>0.1398975611860718</v>
      </c>
      <c r="H192" s="121">
        <v>0.17871836811873695</v>
      </c>
      <c r="I192" s="123"/>
      <c r="J192" s="428"/>
      <c r="K192" s="60"/>
      <c r="L192" s="62"/>
      <c r="M192" s="78" t="s">
        <v>94</v>
      </c>
      <c r="N192" s="200">
        <v>45.243400000000001</v>
      </c>
      <c r="O192" s="72">
        <v>19.417999999999999</v>
      </c>
      <c r="P192" s="169" t="s">
        <v>29</v>
      </c>
      <c r="Q192" s="169" t="s">
        <v>55</v>
      </c>
      <c r="R192" s="171" t="s">
        <v>940</v>
      </c>
      <c r="S192" s="170" t="s">
        <v>940</v>
      </c>
    </row>
    <row r="193" spans="1:19" s="40" customFormat="1" x14ac:dyDescent="0.2">
      <c r="A193" s="556"/>
      <c r="B193" s="574"/>
      <c r="C193" s="589"/>
      <c r="D193" s="447">
        <v>0.34786447126038522</v>
      </c>
      <c r="E193" s="121">
        <v>2.5324004857828087E-2</v>
      </c>
      <c r="F193" s="121">
        <v>0.71034649360168545</v>
      </c>
      <c r="G193" s="121">
        <v>0.5123074284471032</v>
      </c>
      <c r="H193" s="121">
        <v>1.1667081666712566E-2</v>
      </c>
      <c r="I193" s="123"/>
      <c r="J193" s="428"/>
      <c r="K193" s="60"/>
      <c r="L193" s="62"/>
      <c r="M193" s="78" t="s">
        <v>126</v>
      </c>
      <c r="N193" s="200">
        <v>44.014800000000001</v>
      </c>
      <c r="O193" s="72">
        <v>20.458300000000001</v>
      </c>
      <c r="P193" s="169" t="s">
        <v>653</v>
      </c>
      <c r="Q193" s="169" t="s">
        <v>724</v>
      </c>
      <c r="R193" s="171" t="s">
        <v>725</v>
      </c>
      <c r="S193" s="170" t="s">
        <v>725</v>
      </c>
    </row>
    <row r="194" spans="1:19" s="40" customFormat="1" x14ac:dyDescent="0.2">
      <c r="A194" s="556"/>
      <c r="B194" s="574"/>
      <c r="C194" s="589"/>
      <c r="D194" s="447">
        <v>12.857981157334798</v>
      </c>
      <c r="E194" s="121">
        <v>1.866526898724059E-2</v>
      </c>
      <c r="F194" s="121">
        <v>0.37305412018768769</v>
      </c>
      <c r="G194" s="121">
        <v>0.26904953949433752</v>
      </c>
      <c r="H194" s="121">
        <v>0.43124586908269341</v>
      </c>
      <c r="I194" s="123"/>
      <c r="J194" s="428"/>
      <c r="K194" s="60"/>
      <c r="L194" s="62"/>
      <c r="M194" s="78" t="s">
        <v>187</v>
      </c>
      <c r="N194" s="200">
        <v>44.007899999999999</v>
      </c>
      <c r="O194" s="72">
        <v>20.915400000000002</v>
      </c>
      <c r="P194" s="169" t="s">
        <v>653</v>
      </c>
      <c r="Q194" s="169" t="s">
        <v>665</v>
      </c>
      <c r="R194" s="171" t="s">
        <v>666</v>
      </c>
      <c r="S194" s="170" t="s">
        <v>667</v>
      </c>
    </row>
    <row r="195" spans="1:19" s="40" customFormat="1" x14ac:dyDescent="0.2">
      <c r="A195" s="556"/>
      <c r="B195" s="574"/>
      <c r="C195" s="589"/>
      <c r="D195" s="447">
        <v>11.141897929780969</v>
      </c>
      <c r="E195" s="121">
        <v>6.8786128779808595E-2</v>
      </c>
      <c r="F195" s="121">
        <v>2.4353696445133563E-2</v>
      </c>
      <c r="G195" s="121">
        <v>1.7564075717087669E-2</v>
      </c>
      <c r="H195" s="121">
        <v>0.37368988157352495</v>
      </c>
      <c r="I195" s="123"/>
      <c r="J195" s="428"/>
      <c r="K195" s="60"/>
      <c r="L195" s="62"/>
      <c r="M195" s="78" t="s">
        <v>192</v>
      </c>
      <c r="N195" s="200">
        <v>44.007323</v>
      </c>
      <c r="O195" s="72">
        <v>21.254017000000001</v>
      </c>
      <c r="P195" s="169" t="s">
        <v>653</v>
      </c>
      <c r="Q195" s="169" t="s">
        <v>669</v>
      </c>
      <c r="R195" s="171" t="s">
        <v>804</v>
      </c>
      <c r="S195" s="170" t="s">
        <v>965</v>
      </c>
    </row>
    <row r="196" spans="1:19" s="40" customFormat="1" x14ac:dyDescent="0.2">
      <c r="A196" s="556"/>
      <c r="B196" s="574"/>
      <c r="C196" s="589"/>
      <c r="D196" s="47"/>
      <c r="E196" s="338"/>
      <c r="F196" s="338"/>
      <c r="G196" s="338"/>
      <c r="H196" s="338"/>
      <c r="I196" s="123"/>
      <c r="J196" s="428"/>
      <c r="K196" s="60"/>
      <c r="L196" s="62"/>
      <c r="M196" s="78"/>
      <c r="N196" s="200"/>
      <c r="O196" s="72"/>
      <c r="P196" s="69"/>
      <c r="Q196" s="69"/>
      <c r="R196" s="70"/>
      <c r="S196" s="71"/>
    </row>
    <row r="197" spans="1:19" s="289" customFormat="1" ht="15.75" customHeight="1" x14ac:dyDescent="0.2">
      <c r="A197" s="556"/>
      <c r="B197" s="574"/>
      <c r="C197" s="597" t="s">
        <v>294</v>
      </c>
      <c r="D197" s="95"/>
      <c r="E197" s="96"/>
      <c r="F197" s="96"/>
      <c r="G197" s="96"/>
      <c r="H197" s="96"/>
      <c r="I197" s="378"/>
      <c r="J197" s="358"/>
      <c r="K197" s="359"/>
      <c r="L197" s="360"/>
      <c r="M197" s="100"/>
      <c r="N197" s="97"/>
      <c r="O197" s="101"/>
      <c r="P197" s="98"/>
      <c r="Q197" s="98"/>
      <c r="R197" s="98"/>
      <c r="S197" s="99"/>
    </row>
    <row r="198" spans="1:19" s="1" customFormat="1" ht="15.75" customHeight="1" x14ac:dyDescent="0.2">
      <c r="A198" s="556"/>
      <c r="B198" s="574"/>
      <c r="C198" s="578"/>
      <c r="D198" s="57"/>
      <c r="E198" s="338"/>
      <c r="F198" s="338"/>
      <c r="G198" s="338"/>
      <c r="H198" s="338"/>
      <c r="I198" s="123"/>
      <c r="J198" s="428"/>
      <c r="K198" s="60"/>
      <c r="L198" s="62"/>
      <c r="M198" s="73"/>
      <c r="N198" s="27"/>
      <c r="O198" s="24"/>
      <c r="P198" s="25"/>
      <c r="Q198" s="25"/>
      <c r="R198" s="25"/>
      <c r="S198" s="26"/>
    </row>
    <row r="199" spans="1:19" s="1" customFormat="1" ht="15.75" customHeight="1" x14ac:dyDescent="0.2">
      <c r="A199" s="556"/>
      <c r="B199" s="574"/>
      <c r="C199" s="579"/>
      <c r="D199" s="102"/>
      <c r="E199" s="103"/>
      <c r="F199" s="103"/>
      <c r="G199" s="103"/>
      <c r="H199" s="103"/>
      <c r="I199" s="381"/>
      <c r="J199" s="353"/>
      <c r="K199" s="354"/>
      <c r="L199" s="355"/>
      <c r="M199" s="107"/>
      <c r="N199" s="104"/>
      <c r="O199" s="108"/>
      <c r="P199" s="105"/>
      <c r="Q199" s="105"/>
      <c r="R199" s="105"/>
      <c r="S199" s="106"/>
    </row>
    <row r="200" spans="1:19" ht="15.75" customHeight="1" x14ac:dyDescent="0.2">
      <c r="A200" s="556"/>
      <c r="B200" s="574"/>
      <c r="C200" s="112" t="s">
        <v>295</v>
      </c>
      <c r="D200" s="191">
        <v>39.822872047724047</v>
      </c>
      <c r="E200" s="192">
        <v>0.45868632682710009</v>
      </c>
      <c r="F200" s="192">
        <v>2.012077577417593</v>
      </c>
      <c r="G200" s="498">
        <v>1.4511260332917033</v>
      </c>
      <c r="H200" s="498">
        <v>1.3356256208069734</v>
      </c>
      <c r="I200" s="210"/>
      <c r="J200" s="308"/>
      <c r="K200" s="17"/>
      <c r="L200" s="309"/>
      <c r="M200" s="118"/>
      <c r="N200" s="115"/>
      <c r="O200" s="119"/>
      <c r="P200" s="116"/>
      <c r="Q200" s="116"/>
      <c r="R200" s="116"/>
      <c r="S200" s="117"/>
    </row>
    <row r="201" spans="1:19" ht="15.75" customHeight="1" x14ac:dyDescent="0.2">
      <c r="A201" s="556"/>
      <c r="B201" s="574"/>
      <c r="C201" s="560" t="s">
        <v>230</v>
      </c>
      <c r="D201" s="196">
        <v>309.71742535063811</v>
      </c>
      <c r="E201" s="196">
        <v>454.90426053255123</v>
      </c>
      <c r="F201" s="196">
        <v>11.410641986602457</v>
      </c>
      <c r="G201" s="196">
        <v>5.0384652927854994</v>
      </c>
      <c r="H201" s="196">
        <v>1.4819015567016176</v>
      </c>
      <c r="I201" s="383"/>
      <c r="J201" s="428" t="s">
        <v>561</v>
      </c>
      <c r="K201" s="514">
        <v>1481.9015567016177</v>
      </c>
      <c r="L201" s="62" t="s">
        <v>1001</v>
      </c>
      <c r="M201" s="73"/>
      <c r="N201" s="27"/>
      <c r="O201" s="24"/>
      <c r="P201" s="25"/>
      <c r="Q201" s="25"/>
      <c r="R201" s="25"/>
      <c r="S201" s="26"/>
    </row>
    <row r="202" spans="1:19" ht="15.75" customHeight="1" x14ac:dyDescent="0.2">
      <c r="A202" s="556"/>
      <c r="B202" s="574"/>
      <c r="C202" s="561"/>
      <c r="D202" s="196">
        <v>587.34608743566798</v>
      </c>
      <c r="E202" s="196">
        <v>783.12811658089061</v>
      </c>
      <c r="F202" s="196">
        <v>20.153907356737946</v>
      </c>
      <c r="G202" s="196">
        <v>8.1636080432356231</v>
      </c>
      <c r="H202" s="196">
        <v>3.5715785189155849</v>
      </c>
      <c r="I202" s="383"/>
      <c r="J202" s="428" t="s">
        <v>561</v>
      </c>
      <c r="K202" s="514">
        <v>2551.1275135111323</v>
      </c>
      <c r="L202" s="62" t="s">
        <v>1002</v>
      </c>
      <c r="M202" s="73"/>
      <c r="N202" s="27"/>
      <c r="O202" s="24"/>
      <c r="P202" s="25"/>
      <c r="Q202" s="25"/>
      <c r="R202" s="25"/>
      <c r="S202" s="26"/>
    </row>
    <row r="203" spans="1:19" ht="15.75" customHeight="1" x14ac:dyDescent="0.2">
      <c r="A203" s="556"/>
      <c r="B203" s="574"/>
      <c r="C203" s="561"/>
      <c r="D203" s="489">
        <v>241.66832296350498</v>
      </c>
      <c r="E203" s="196">
        <v>1.2744333542752506</v>
      </c>
      <c r="F203" s="196">
        <v>4.0364615135408286</v>
      </c>
      <c r="G203" s="196">
        <v>4.0364615135408286</v>
      </c>
      <c r="H203" s="196">
        <v>11.791910039557477</v>
      </c>
      <c r="I203" s="383"/>
      <c r="J203" s="428" t="s">
        <v>561</v>
      </c>
      <c r="K203" s="514">
        <v>4535.3500152144143</v>
      </c>
      <c r="L203" s="62" t="s">
        <v>1003</v>
      </c>
      <c r="M203" s="73"/>
      <c r="N203" s="27"/>
      <c r="O203" s="24"/>
      <c r="P203" s="25"/>
      <c r="Q203" s="25"/>
      <c r="R203" s="25"/>
      <c r="S203" s="26"/>
    </row>
    <row r="204" spans="1:19" ht="15.75" customHeight="1" x14ac:dyDescent="0.2">
      <c r="A204" s="556"/>
      <c r="B204" s="574"/>
      <c r="C204" s="561"/>
      <c r="D204" s="196">
        <v>272.41975127645628</v>
      </c>
      <c r="E204" s="196">
        <v>336.51851628268128</v>
      </c>
      <c r="F204" s="196">
        <v>20.533333196909368</v>
      </c>
      <c r="G204" s="196">
        <v>15.725925821442493</v>
      </c>
      <c r="H204" s="196">
        <v>7.7052522394242606</v>
      </c>
      <c r="I204" s="383"/>
      <c r="J204" s="428" t="s">
        <v>561</v>
      </c>
      <c r="K204" s="514">
        <v>3350.1096693148961</v>
      </c>
      <c r="L204" s="62" t="s">
        <v>1004</v>
      </c>
      <c r="M204" s="73"/>
      <c r="N204" s="27"/>
      <c r="O204" s="24"/>
      <c r="P204" s="25"/>
      <c r="Q204" s="25"/>
      <c r="R204" s="25"/>
      <c r="S204" s="26"/>
    </row>
    <row r="205" spans="1:19" ht="15.75" customHeight="1" x14ac:dyDescent="0.2">
      <c r="A205" s="556"/>
      <c r="B205" s="574"/>
      <c r="C205" s="561"/>
      <c r="D205" s="196">
        <v>129.22292602524155</v>
      </c>
      <c r="E205" s="196">
        <v>92.444093233442032</v>
      </c>
      <c r="F205" s="196">
        <v>6.3617440504734306</v>
      </c>
      <c r="G205" s="196">
        <v>1.5904360126183577</v>
      </c>
      <c r="H205" s="196">
        <v>1.5904360126183577</v>
      </c>
      <c r="I205" s="383"/>
      <c r="J205" s="428" t="s">
        <v>561</v>
      </c>
      <c r="K205" s="514">
        <v>1988.045015772947</v>
      </c>
      <c r="L205" s="62" t="s">
        <v>1005</v>
      </c>
      <c r="M205" s="73"/>
      <c r="N205" s="27"/>
      <c r="O205" s="24"/>
      <c r="P205" s="25"/>
      <c r="Q205" s="25"/>
      <c r="R205" s="25"/>
      <c r="S205" s="26"/>
    </row>
    <row r="206" spans="1:19" ht="15.75" customHeight="1" x14ac:dyDescent="0.2">
      <c r="A206" s="556"/>
      <c r="B206" s="574"/>
      <c r="C206" s="561"/>
      <c r="D206" s="196">
        <v>450.05813936489307</v>
      </c>
      <c r="E206" s="196">
        <v>60.007751915319083</v>
      </c>
      <c r="F206" s="196">
        <v>76.852412867388253</v>
      </c>
      <c r="G206" s="196">
        <v>65.944328460404108</v>
      </c>
      <c r="H206" s="196">
        <v>40.616358009350222</v>
      </c>
      <c r="I206" s="383">
        <v>205.58211304322276</v>
      </c>
      <c r="J206" s="428" t="s">
        <v>561</v>
      </c>
      <c r="K206" s="514">
        <v>5556.273325492507</v>
      </c>
      <c r="L206" s="62" t="s">
        <v>1006</v>
      </c>
      <c r="M206" s="73"/>
      <c r="N206" s="27"/>
      <c r="O206" s="24"/>
      <c r="P206" s="25"/>
      <c r="Q206" s="25"/>
      <c r="R206" s="25"/>
      <c r="S206" s="26"/>
    </row>
    <row r="207" spans="1:19" ht="16.5" customHeight="1" thickBot="1" x14ac:dyDescent="0.25">
      <c r="A207" s="557"/>
      <c r="B207" s="575"/>
      <c r="C207" s="201" t="s">
        <v>209</v>
      </c>
      <c r="D207" s="507">
        <v>1990.4326524164021</v>
      </c>
      <c r="E207" s="197">
        <v>1728.2771718991594</v>
      </c>
      <c r="F207" s="197">
        <v>139.3485009716523</v>
      </c>
      <c r="G207" s="198">
        <v>100.49922514402691</v>
      </c>
      <c r="H207" s="198">
        <v>66.757436376567526</v>
      </c>
      <c r="I207" s="385">
        <v>205.58211304322276</v>
      </c>
      <c r="J207" s="429" t="s">
        <v>561</v>
      </c>
      <c r="K207" s="515">
        <f>SUM(K201:K206)</f>
        <v>19462.807096007513</v>
      </c>
      <c r="L207" s="64" t="s">
        <v>229</v>
      </c>
      <c r="M207" s="74"/>
      <c r="N207" s="28"/>
      <c r="O207" s="31"/>
      <c r="P207" s="29"/>
      <c r="Q207" s="29"/>
      <c r="R207" s="29"/>
      <c r="S207" s="30"/>
    </row>
    <row r="208" spans="1:19" s="40" customFormat="1" x14ac:dyDescent="0.2">
      <c r="A208" s="595" t="s">
        <v>515</v>
      </c>
      <c r="B208" s="596" t="s">
        <v>359</v>
      </c>
      <c r="C208" s="591" t="s">
        <v>208</v>
      </c>
      <c r="D208" s="494">
        <v>109.85210752155568</v>
      </c>
      <c r="E208" s="494">
        <v>146.46947669540759</v>
      </c>
      <c r="F208" s="494">
        <v>3.76941167276328</v>
      </c>
      <c r="G208" s="494">
        <v>1.5268502978281642</v>
      </c>
      <c r="H208" s="494">
        <v>0.66799700529982176</v>
      </c>
      <c r="I208" s="626"/>
      <c r="J208" s="432"/>
      <c r="K208" s="512"/>
      <c r="L208" s="513"/>
      <c r="M208" s="166" t="s">
        <v>547</v>
      </c>
      <c r="N208" s="234">
        <v>44.434354999999996</v>
      </c>
      <c r="O208" s="72">
        <v>20.282722</v>
      </c>
      <c r="P208" s="169" t="s">
        <v>26</v>
      </c>
      <c r="Q208" s="169" t="s">
        <v>27</v>
      </c>
      <c r="R208" s="171" t="s">
        <v>166</v>
      </c>
      <c r="S208" s="170"/>
    </row>
    <row r="209" spans="1:19" s="40" customFormat="1" x14ac:dyDescent="0.2">
      <c r="A209" s="556"/>
      <c r="B209" s="574"/>
      <c r="C209" s="589"/>
      <c r="D209" s="121">
        <v>22.885855733657436</v>
      </c>
      <c r="E209" s="121">
        <v>30.51447431154325</v>
      </c>
      <c r="F209" s="121">
        <v>0.78529409849234999</v>
      </c>
      <c r="G209" s="121">
        <v>0.31809381204753423</v>
      </c>
      <c r="H209" s="121">
        <v>0.13916604277079619</v>
      </c>
      <c r="I209" s="156"/>
      <c r="J209" s="428"/>
      <c r="K209" s="60"/>
      <c r="L209" s="62"/>
      <c r="M209" s="167" t="s">
        <v>535</v>
      </c>
      <c r="N209" s="287">
        <v>44.077646999999999</v>
      </c>
      <c r="O209" s="72">
        <v>22.109940399999999</v>
      </c>
      <c r="P209" s="169" t="s">
        <v>62</v>
      </c>
      <c r="Q209" s="169" t="s">
        <v>66</v>
      </c>
      <c r="R209" s="171" t="s">
        <v>67</v>
      </c>
      <c r="S209" s="170"/>
    </row>
    <row r="210" spans="1:19" s="40" customFormat="1" x14ac:dyDescent="0.2">
      <c r="A210" s="556"/>
      <c r="B210" s="574"/>
      <c r="C210" s="589"/>
      <c r="D210" s="121">
        <v>106.1903706041705</v>
      </c>
      <c r="E210" s="121">
        <v>141.58716080556067</v>
      </c>
      <c r="F210" s="121">
        <v>3.6437646170045039</v>
      </c>
      <c r="G210" s="121">
        <v>1.4759552879005586</v>
      </c>
      <c r="H210" s="121">
        <v>0.64573043845649436</v>
      </c>
      <c r="I210" s="156"/>
      <c r="J210" s="428"/>
      <c r="K210" s="60"/>
      <c r="L210" s="62"/>
      <c r="M210" s="167" t="s">
        <v>537</v>
      </c>
      <c r="N210" s="322">
        <v>45.566800000000001</v>
      </c>
      <c r="O210" s="72">
        <v>19.6495</v>
      </c>
      <c r="P210" s="169" t="s">
        <v>29</v>
      </c>
      <c r="Q210" s="169" t="s">
        <v>55</v>
      </c>
      <c r="R210" s="171" t="s">
        <v>84</v>
      </c>
      <c r="S210" s="170"/>
    </row>
    <row r="211" spans="1:19" s="40" customFormat="1" x14ac:dyDescent="0.2">
      <c r="A211" s="556"/>
      <c r="B211" s="574"/>
      <c r="C211" s="589"/>
      <c r="D211" s="121">
        <v>76.896475265088981</v>
      </c>
      <c r="E211" s="121">
        <v>102.52863368678531</v>
      </c>
      <c r="F211" s="121">
        <v>2.638588170934296</v>
      </c>
      <c r="G211" s="121">
        <v>1.068795208479715</v>
      </c>
      <c r="H211" s="121">
        <v>0.4675979037098752</v>
      </c>
      <c r="I211" s="156"/>
      <c r="J211" s="428"/>
      <c r="K211" s="60"/>
      <c r="L211" s="62"/>
      <c r="M211" s="167" t="s">
        <v>537</v>
      </c>
      <c r="N211" s="322">
        <v>45.113300000000002</v>
      </c>
      <c r="O211" s="72">
        <v>20.618099999999998</v>
      </c>
      <c r="P211" s="169" t="s">
        <v>29</v>
      </c>
      <c r="Q211" s="169" t="s">
        <v>64</v>
      </c>
      <c r="R211" s="171" t="s">
        <v>169</v>
      </c>
      <c r="S211" s="170"/>
    </row>
    <row r="212" spans="1:19" s="40" customFormat="1" x14ac:dyDescent="0.2">
      <c r="A212" s="556"/>
      <c r="B212" s="574"/>
      <c r="C212" s="589"/>
      <c r="D212" s="121">
        <v>124.49905519109643</v>
      </c>
      <c r="E212" s="121">
        <v>165.99874025479525</v>
      </c>
      <c r="F212" s="121">
        <v>4.271999895798384</v>
      </c>
      <c r="G212" s="121">
        <v>1.7304303375385859</v>
      </c>
      <c r="H212" s="121">
        <v>0.75706327267313123</v>
      </c>
      <c r="I212" s="156"/>
      <c r="J212" s="428"/>
      <c r="K212" s="60"/>
      <c r="L212" s="62"/>
      <c r="M212" s="167" t="s">
        <v>537</v>
      </c>
      <c r="N212" s="322">
        <v>44.909500000000001</v>
      </c>
      <c r="O212" s="72">
        <v>19.970700000000001</v>
      </c>
      <c r="P212" s="169" t="s">
        <v>29</v>
      </c>
      <c r="Q212" s="169" t="s">
        <v>38</v>
      </c>
      <c r="R212" s="171" t="s">
        <v>171</v>
      </c>
      <c r="S212" s="170"/>
    </row>
    <row r="213" spans="1:19" s="40" customFormat="1" x14ac:dyDescent="0.2">
      <c r="A213" s="556"/>
      <c r="B213" s="574"/>
      <c r="C213" s="589"/>
      <c r="D213" s="121">
        <v>219.70421504311136</v>
      </c>
      <c r="E213" s="121">
        <v>292.93895339081519</v>
      </c>
      <c r="F213" s="121">
        <v>7.5388233455265601</v>
      </c>
      <c r="G213" s="121">
        <v>3.0537005956563283</v>
      </c>
      <c r="H213" s="121">
        <v>1.3359940105996435</v>
      </c>
      <c r="I213" s="156"/>
      <c r="J213" s="428"/>
      <c r="K213" s="60"/>
      <c r="L213" s="62"/>
      <c r="M213" s="167" t="s">
        <v>538</v>
      </c>
      <c r="N213" s="322">
        <v>44.606062999999999</v>
      </c>
      <c r="O213" s="72">
        <v>20.966937000000001</v>
      </c>
      <c r="P213" s="169"/>
      <c r="Q213" s="169" t="s">
        <v>154</v>
      </c>
      <c r="R213" s="171" t="s">
        <v>196</v>
      </c>
      <c r="S213" s="170"/>
    </row>
    <row r="214" spans="1:19" s="40" customFormat="1" x14ac:dyDescent="0.2">
      <c r="A214" s="556"/>
      <c r="B214" s="574"/>
      <c r="C214" s="589"/>
      <c r="D214" s="121">
        <v>13.73151344019446</v>
      </c>
      <c r="E214" s="121">
        <v>18.308684586925949</v>
      </c>
      <c r="F214" s="121">
        <v>0.47117645909541001</v>
      </c>
      <c r="G214" s="121">
        <v>0.19085628722852052</v>
      </c>
      <c r="H214" s="121">
        <v>8.3499625662477719E-2</v>
      </c>
      <c r="I214" s="156"/>
      <c r="J214" s="428"/>
      <c r="K214" s="60"/>
      <c r="L214" s="62"/>
      <c r="M214" s="167" t="s">
        <v>560</v>
      </c>
      <c r="N214" s="322"/>
      <c r="O214" s="72"/>
      <c r="P214" s="169"/>
      <c r="Q214" s="169"/>
      <c r="R214" s="171" t="s">
        <v>553</v>
      </c>
      <c r="S214" s="170"/>
    </row>
    <row r="215" spans="1:19" s="40" customFormat="1" x14ac:dyDescent="0.2">
      <c r="A215" s="556"/>
      <c r="B215" s="574"/>
      <c r="C215" s="589"/>
      <c r="D215" s="121">
        <v>13.73151344019446</v>
      </c>
      <c r="E215" s="121">
        <v>18.308684586925949</v>
      </c>
      <c r="F215" s="121">
        <v>0.47117645909541001</v>
      </c>
      <c r="G215" s="121">
        <v>0.19085628722852052</v>
      </c>
      <c r="H215" s="121">
        <v>8.3499625662477719E-2</v>
      </c>
      <c r="I215" s="156"/>
      <c r="J215" s="428"/>
      <c r="K215" s="60"/>
      <c r="L215" s="62"/>
      <c r="M215" s="167" t="s">
        <v>560</v>
      </c>
      <c r="N215" s="322"/>
      <c r="O215" s="72"/>
      <c r="P215" s="169"/>
      <c r="Q215" s="169"/>
      <c r="R215" s="171" t="s">
        <v>554</v>
      </c>
      <c r="S215" s="170"/>
    </row>
    <row r="216" spans="1:19" s="40" customFormat="1" x14ac:dyDescent="0.2">
      <c r="A216" s="556"/>
      <c r="B216" s="574"/>
      <c r="C216" s="589"/>
      <c r="D216" s="121">
        <v>13.73151344019446</v>
      </c>
      <c r="E216" s="121">
        <v>18.308684586925949</v>
      </c>
      <c r="F216" s="121">
        <v>0.47117645909541001</v>
      </c>
      <c r="G216" s="121">
        <v>0.19085628722852052</v>
      </c>
      <c r="H216" s="121">
        <v>8.3499625662477719E-2</v>
      </c>
      <c r="I216" s="156"/>
      <c r="J216" s="428"/>
      <c r="K216" s="60"/>
      <c r="L216" s="62"/>
      <c r="M216" s="167" t="s">
        <v>560</v>
      </c>
      <c r="N216" s="322"/>
      <c r="O216" s="72"/>
      <c r="P216" s="169"/>
      <c r="Q216" s="169"/>
      <c r="R216" s="171" t="s">
        <v>555</v>
      </c>
      <c r="S216" s="170"/>
    </row>
    <row r="217" spans="1:19" s="40" customFormat="1" x14ac:dyDescent="0.2">
      <c r="A217" s="556"/>
      <c r="B217" s="574"/>
      <c r="C217" s="589"/>
      <c r="D217" s="449">
        <v>127.0411256978792</v>
      </c>
      <c r="E217" s="121">
        <v>0.67070095674588193</v>
      </c>
      <c r="F217" s="121">
        <v>2.1242841690527929</v>
      </c>
      <c r="G217" s="121">
        <v>2.1242841690527929</v>
      </c>
      <c r="H217" s="121">
        <v>6.2057739770081595</v>
      </c>
      <c r="I217" s="156"/>
      <c r="J217" s="428"/>
      <c r="K217" s="60"/>
      <c r="L217" s="62"/>
      <c r="M217" s="167" t="s">
        <v>523</v>
      </c>
      <c r="N217" s="322">
        <v>45.395721999999999</v>
      </c>
      <c r="O217" s="72">
        <v>20.073844999999999</v>
      </c>
      <c r="P217" s="169" t="s">
        <v>542</v>
      </c>
      <c r="Q217" s="169" t="s">
        <v>55</v>
      </c>
      <c r="R217" s="171" t="s">
        <v>56</v>
      </c>
      <c r="S217" s="170"/>
    </row>
    <row r="218" spans="1:19" s="40" customFormat="1" x14ac:dyDescent="0.2">
      <c r="A218" s="556"/>
      <c r="B218" s="574"/>
      <c r="C218" s="589"/>
      <c r="D218" s="121">
        <v>18.395024341260243</v>
      </c>
      <c r="E218" s="121">
        <v>9.6110755657399571E-2</v>
      </c>
      <c r="F218" s="121">
        <v>0.30440773144158578</v>
      </c>
      <c r="G218" s="121">
        <v>0.30440773144158578</v>
      </c>
      <c r="H218" s="121">
        <v>0.8892810132001383</v>
      </c>
      <c r="I218" s="156"/>
      <c r="J218" s="428"/>
      <c r="K218" s="60"/>
      <c r="L218" s="62"/>
      <c r="M218" s="167" t="s">
        <v>524</v>
      </c>
      <c r="N218" s="322">
        <v>44.928443999999999</v>
      </c>
      <c r="O218" s="72">
        <v>20.439305999999998</v>
      </c>
      <c r="P218" s="169" t="s">
        <v>26</v>
      </c>
      <c r="Q218" s="169" t="s">
        <v>27</v>
      </c>
      <c r="R218" s="171" t="s">
        <v>28</v>
      </c>
      <c r="S218" s="170"/>
    </row>
    <row r="219" spans="1:19" s="40" customFormat="1" x14ac:dyDescent="0.2">
      <c r="A219" s="556"/>
      <c r="B219" s="574"/>
      <c r="C219" s="589"/>
      <c r="D219" s="121">
        <v>3.0106964299544647</v>
      </c>
      <c r="E219" s="121">
        <v>1.57303574906895E-2</v>
      </c>
      <c r="F219" s="121">
        <v>4.9822128707166027E-2</v>
      </c>
      <c r="G219" s="121">
        <v>4.9822128707166027E-2</v>
      </c>
      <c r="H219" s="121">
        <v>0.14554779172879961</v>
      </c>
      <c r="I219" s="156"/>
      <c r="J219" s="428"/>
      <c r="K219" s="60"/>
      <c r="L219" s="62"/>
      <c r="M219" s="167" t="s">
        <v>525</v>
      </c>
      <c r="N219" s="322">
        <v>45.906004000000003</v>
      </c>
      <c r="O219" s="72">
        <v>20.105051</v>
      </c>
      <c r="P219" s="169"/>
      <c r="Q219" s="169"/>
      <c r="R219" s="171" t="s">
        <v>112</v>
      </c>
      <c r="S219" s="170"/>
    </row>
    <row r="220" spans="1:19" s="40" customFormat="1" x14ac:dyDescent="0.2">
      <c r="A220" s="556"/>
      <c r="B220" s="574"/>
      <c r="C220" s="589"/>
      <c r="D220" s="121">
        <v>2.3324626188108764</v>
      </c>
      <c r="E220" s="121">
        <v>1.2186705528501205E-2</v>
      </c>
      <c r="F220" s="121">
        <v>3.8598462350057192E-2</v>
      </c>
      <c r="G220" s="121">
        <v>3.8598462350057192E-2</v>
      </c>
      <c r="H220" s="121">
        <v>0.11275955293275136</v>
      </c>
      <c r="I220" s="156"/>
      <c r="J220" s="428"/>
      <c r="K220" s="60"/>
      <c r="L220" s="62"/>
      <c r="M220" s="167" t="s">
        <v>526</v>
      </c>
      <c r="N220" s="322">
        <v>45.597138000000001</v>
      </c>
      <c r="O220" s="72">
        <v>19.658532000000001</v>
      </c>
      <c r="P220" s="169" t="s">
        <v>543</v>
      </c>
      <c r="Q220" s="169"/>
      <c r="R220" s="171" t="s">
        <v>84</v>
      </c>
      <c r="S220" s="170"/>
    </row>
    <row r="221" spans="1:19" s="40" customFormat="1" x14ac:dyDescent="0.2">
      <c r="A221" s="556"/>
      <c r="B221" s="574"/>
      <c r="C221" s="589"/>
      <c r="D221" s="121">
        <v>2.1008705857374559</v>
      </c>
      <c r="E221" s="121">
        <v>1.0976678029217398E-2</v>
      </c>
      <c r="F221" s="121">
        <v>3.4765990911044424E-2</v>
      </c>
      <c r="G221" s="121">
        <v>3.4765990911044424E-2</v>
      </c>
      <c r="H221" s="121">
        <v>0.10156356895361292</v>
      </c>
      <c r="I221" s="156"/>
      <c r="J221" s="428"/>
      <c r="K221" s="60"/>
      <c r="L221" s="62"/>
      <c r="M221" s="167" t="s">
        <v>527</v>
      </c>
      <c r="N221" s="322">
        <v>45.466405999999999</v>
      </c>
      <c r="O221" s="72">
        <v>20.047848999999999</v>
      </c>
      <c r="P221" s="169"/>
      <c r="Q221" s="169"/>
      <c r="R221" s="171" t="s">
        <v>544</v>
      </c>
      <c r="S221" s="170"/>
    </row>
    <row r="222" spans="1:19" s="40" customFormat="1" x14ac:dyDescent="0.2">
      <c r="A222" s="556"/>
      <c r="B222" s="574"/>
      <c r="C222" s="589"/>
      <c r="D222" s="449">
        <v>371.554263935775</v>
      </c>
      <c r="E222" s="121">
        <v>31.087931032247859</v>
      </c>
      <c r="F222" s="121">
        <v>7.5537860340240099</v>
      </c>
      <c r="G222" s="121">
        <v>6.1876597315271678</v>
      </c>
      <c r="H222" s="121">
        <v>16.787971093318898</v>
      </c>
      <c r="I222" s="156"/>
      <c r="J222" s="428"/>
      <c r="K222" s="60"/>
      <c r="L222" s="62"/>
      <c r="M222" s="167" t="s">
        <v>529</v>
      </c>
      <c r="N222" s="322">
        <v>44.839706</v>
      </c>
      <c r="O222" s="72">
        <v>20.689499000000001</v>
      </c>
      <c r="P222" s="169" t="s">
        <v>29</v>
      </c>
      <c r="Q222" s="169" t="s">
        <v>64</v>
      </c>
      <c r="R222" s="171" t="s">
        <v>77</v>
      </c>
      <c r="S222" s="170"/>
    </row>
    <row r="223" spans="1:19" s="40" customFormat="1" x14ac:dyDescent="0.2">
      <c r="A223" s="556"/>
      <c r="B223" s="574"/>
      <c r="C223" s="589"/>
      <c r="D223" s="121">
        <v>2.8750496677257469</v>
      </c>
      <c r="E223" s="121">
        <v>1.502162709825184E-2</v>
      </c>
      <c r="F223" s="121">
        <v>4.7577395435744255E-2</v>
      </c>
      <c r="G223" s="121">
        <v>4.7577395435744255E-2</v>
      </c>
      <c r="H223" s="121">
        <v>0.13899014396958997</v>
      </c>
      <c r="I223" s="156"/>
      <c r="J223" s="428"/>
      <c r="K223" s="60"/>
      <c r="L223" s="62"/>
      <c r="M223" s="167" t="s">
        <v>530</v>
      </c>
      <c r="N223" s="322">
        <v>43.295976000000003</v>
      </c>
      <c r="O223" s="72">
        <v>21.296605</v>
      </c>
      <c r="P223" s="169"/>
      <c r="Q223" s="169"/>
      <c r="R223" s="171" t="s">
        <v>548</v>
      </c>
      <c r="S223" s="170"/>
    </row>
    <row r="224" spans="1:19" s="40" customFormat="1" x14ac:dyDescent="0.2">
      <c r="A224" s="556"/>
      <c r="B224" s="574"/>
      <c r="C224" s="589"/>
      <c r="D224" s="121">
        <v>8.2711440383364412</v>
      </c>
      <c r="E224" s="121">
        <v>4.3215267831564555E-2</v>
      </c>
      <c r="F224" s="121">
        <v>0.13687397996474182</v>
      </c>
      <c r="G224" s="121">
        <v>0.13687397996474182</v>
      </c>
      <c r="H224" s="121">
        <v>0.39985657068351543</v>
      </c>
      <c r="I224" s="156"/>
      <c r="J224" s="428"/>
      <c r="K224" s="60"/>
      <c r="L224" s="62"/>
      <c r="M224" s="167" t="s">
        <v>531</v>
      </c>
      <c r="N224" s="322">
        <v>45.649563000000001</v>
      </c>
      <c r="O224" s="72">
        <v>20.036276000000001</v>
      </c>
      <c r="P224" s="169"/>
      <c r="Q224" s="169"/>
      <c r="R224" s="171" t="s">
        <v>549</v>
      </c>
      <c r="S224" s="170"/>
    </row>
    <row r="225" spans="1:19" s="40" customFormat="1" x14ac:dyDescent="0.2">
      <c r="A225" s="556"/>
      <c r="B225" s="574"/>
      <c r="C225" s="589"/>
      <c r="D225" s="449">
        <v>240.00295138284909</v>
      </c>
      <c r="E225" s="121">
        <v>1.2670716528214727</v>
      </c>
      <c r="F225" s="121">
        <v>4.01314509256623</v>
      </c>
      <c r="G225" s="121">
        <v>4.01314509256623</v>
      </c>
      <c r="H225" s="121">
        <v>11.723794652440672</v>
      </c>
      <c r="I225" s="156"/>
      <c r="J225" s="428"/>
      <c r="K225" s="60"/>
      <c r="L225" s="62"/>
      <c r="M225" s="167" t="s">
        <v>533</v>
      </c>
      <c r="N225" s="322">
        <v>45.796266000000003</v>
      </c>
      <c r="O225" s="72">
        <v>20.424168000000002</v>
      </c>
      <c r="P225" s="169" t="s">
        <v>29</v>
      </c>
      <c r="Q225" s="169" t="s">
        <v>72</v>
      </c>
      <c r="R225" s="171" t="s">
        <v>73</v>
      </c>
      <c r="S225" s="170"/>
    </row>
    <row r="226" spans="1:19" s="40" customFormat="1" x14ac:dyDescent="0.2">
      <c r="A226" s="556"/>
      <c r="B226" s="574"/>
      <c r="C226" s="589"/>
      <c r="D226" s="449">
        <v>163.71279084778249</v>
      </c>
      <c r="E226" s="121">
        <v>0.86430535663129116</v>
      </c>
      <c r="F226" s="121">
        <v>2.7374795992948364</v>
      </c>
      <c r="G226" s="121">
        <v>2.7374795992948364</v>
      </c>
      <c r="H226" s="121">
        <v>7.9971314136703091</v>
      </c>
      <c r="I226" s="156"/>
      <c r="J226" s="428"/>
      <c r="K226" s="60"/>
      <c r="L226" s="62"/>
      <c r="M226" s="167" t="s">
        <v>536</v>
      </c>
      <c r="N226" s="322">
        <v>45.662050000000001</v>
      </c>
      <c r="O226" s="72">
        <v>19.443814</v>
      </c>
      <c r="P226" s="169" t="s">
        <v>29</v>
      </c>
      <c r="Q226" s="169" t="s">
        <v>43</v>
      </c>
      <c r="R226" s="171" t="s">
        <v>58</v>
      </c>
      <c r="S226" s="170"/>
    </row>
    <row r="227" spans="1:19" s="40" customFormat="1" x14ac:dyDescent="0.2">
      <c r="A227" s="556"/>
      <c r="B227" s="574"/>
      <c r="C227" s="589"/>
      <c r="D227" s="121">
        <v>33.084576153345765</v>
      </c>
      <c r="E227" s="121">
        <v>0.17286107132625822</v>
      </c>
      <c r="F227" s="121">
        <v>0.54749591985896728</v>
      </c>
      <c r="G227" s="121">
        <v>0.54749591985896728</v>
      </c>
      <c r="H227" s="121">
        <v>1.5994262827340617</v>
      </c>
      <c r="I227" s="156"/>
      <c r="J227" s="428"/>
      <c r="K227" s="60"/>
      <c r="L227" s="62"/>
      <c r="M227" s="167" t="s">
        <v>539</v>
      </c>
      <c r="N227" s="322">
        <v>44.800789999999999</v>
      </c>
      <c r="O227" s="72">
        <v>20.462029000000001</v>
      </c>
      <c r="P227" s="169"/>
      <c r="Q227" s="169"/>
      <c r="R227" s="171" t="s">
        <v>552</v>
      </c>
      <c r="S227" s="170"/>
    </row>
    <row r="228" spans="1:19" s="40" customFormat="1" x14ac:dyDescent="0.2">
      <c r="A228" s="556"/>
      <c r="B228" s="574"/>
      <c r="C228" s="589"/>
      <c r="D228" s="121">
        <v>8.2711440383364412</v>
      </c>
      <c r="E228" s="121">
        <v>4.3215267831564555E-2</v>
      </c>
      <c r="F228" s="121">
        <v>0.13687397996474182</v>
      </c>
      <c r="G228" s="121">
        <v>0.13687397996474182</v>
      </c>
      <c r="H228" s="121">
        <v>0.39985657068351543</v>
      </c>
      <c r="I228" s="156"/>
      <c r="J228" s="428"/>
      <c r="K228" s="60"/>
      <c r="L228" s="62"/>
      <c r="M228" s="167" t="s">
        <v>540</v>
      </c>
      <c r="N228" s="322">
        <v>45.938844000000003</v>
      </c>
      <c r="O228" s="72">
        <v>20.069109999999998</v>
      </c>
      <c r="P228" s="169"/>
      <c r="Q228" s="169"/>
      <c r="R228" s="171" t="s">
        <v>112</v>
      </c>
      <c r="S228" s="170"/>
    </row>
    <row r="229" spans="1:19" s="407" customFormat="1" x14ac:dyDescent="0.2">
      <c r="A229" s="556"/>
      <c r="B229" s="574"/>
      <c r="C229" s="589"/>
      <c r="D229" s="121">
        <v>3.3084576153345764</v>
      </c>
      <c r="E229" s="121">
        <v>1.7286107132625822E-2</v>
      </c>
      <c r="F229" s="121">
        <v>5.4749591985896726E-2</v>
      </c>
      <c r="G229" s="121">
        <v>5.4749591985896726E-2</v>
      </c>
      <c r="H229" s="121">
        <v>0.15994262827340616</v>
      </c>
      <c r="I229" s="156"/>
      <c r="J229" s="428"/>
      <c r="K229" s="60"/>
      <c r="L229" s="62"/>
      <c r="M229" s="167" t="s">
        <v>627</v>
      </c>
      <c r="N229" s="402">
        <v>45.851225999999997</v>
      </c>
      <c r="O229" s="403">
        <v>19.478853999999998</v>
      </c>
      <c r="P229" s="404"/>
      <c r="Q229" s="404"/>
      <c r="R229" s="405" t="s">
        <v>624</v>
      </c>
      <c r="S229" s="406"/>
    </row>
    <row r="230" spans="1:19" s="407" customFormat="1" x14ac:dyDescent="0.2">
      <c r="A230" s="556"/>
      <c r="B230" s="574"/>
      <c r="C230" s="589"/>
      <c r="D230" s="121">
        <v>0.99253728460037294</v>
      </c>
      <c r="E230" s="121">
        <v>5.1858321397877469E-3</v>
      </c>
      <c r="F230" s="121">
        <v>1.6424877595769018E-2</v>
      </c>
      <c r="G230" s="121">
        <v>1.6424877595769018E-2</v>
      </c>
      <c r="H230" s="121">
        <v>4.7982788482021851E-2</v>
      </c>
      <c r="I230" s="156"/>
      <c r="J230" s="428"/>
      <c r="K230" s="60"/>
      <c r="L230" s="62"/>
      <c r="M230" s="167" t="s">
        <v>592</v>
      </c>
      <c r="N230" s="402">
        <v>45.297500999999997</v>
      </c>
      <c r="O230" s="403">
        <v>20.631508</v>
      </c>
      <c r="P230" s="404"/>
      <c r="Q230" s="404" t="s">
        <v>30</v>
      </c>
      <c r="R230" s="405" t="s">
        <v>625</v>
      </c>
      <c r="S230" s="406"/>
    </row>
    <row r="231" spans="1:19" s="407" customFormat="1" x14ac:dyDescent="0.2">
      <c r="A231" s="556"/>
      <c r="B231" s="574"/>
      <c r="C231" s="589"/>
      <c r="D231" s="121">
        <v>5.9552237076022374</v>
      </c>
      <c r="E231" s="121">
        <v>3.1114992838726478E-2</v>
      </c>
      <c r="F231" s="121">
        <v>9.8549265574614103E-2</v>
      </c>
      <c r="G231" s="121">
        <v>9.8549265574614103E-2</v>
      </c>
      <c r="H231" s="121">
        <v>0.28789673089213108</v>
      </c>
      <c r="I231" s="156"/>
      <c r="J231" s="428"/>
      <c r="K231" s="60"/>
      <c r="L231" s="62"/>
      <c r="M231" s="167" t="s">
        <v>593</v>
      </c>
      <c r="N231" s="402">
        <v>45.162405</v>
      </c>
      <c r="O231" s="403">
        <v>20.932929999999999</v>
      </c>
      <c r="P231" s="404"/>
      <c r="Q231" s="404" t="s">
        <v>626</v>
      </c>
      <c r="R231" s="405"/>
      <c r="S231" s="406"/>
    </row>
    <row r="232" spans="1:19" s="407" customFormat="1" x14ac:dyDescent="0.2">
      <c r="A232" s="556"/>
      <c r="B232" s="574"/>
      <c r="C232" s="589"/>
      <c r="D232" s="121">
        <v>1.1579601653671017</v>
      </c>
      <c r="E232" s="121">
        <v>6.0501374964190375E-3</v>
      </c>
      <c r="F232" s="121">
        <v>1.9162357195063852E-2</v>
      </c>
      <c r="G232" s="121">
        <v>1.9162357195063852E-2</v>
      </c>
      <c r="H232" s="121">
        <v>5.5979919895692155E-2</v>
      </c>
      <c r="I232" s="156"/>
      <c r="J232" s="428"/>
      <c r="K232" s="60"/>
      <c r="L232" s="62"/>
      <c r="M232" s="167" t="s">
        <v>594</v>
      </c>
      <c r="N232" s="402">
        <v>45.400391999999997</v>
      </c>
      <c r="O232" s="403">
        <v>19.246245999999999</v>
      </c>
      <c r="P232" s="404"/>
      <c r="Q232" s="404"/>
      <c r="R232" s="405"/>
      <c r="S232" s="406"/>
    </row>
    <row r="233" spans="1:19" s="407" customFormat="1" x14ac:dyDescent="0.2">
      <c r="A233" s="556"/>
      <c r="B233" s="574"/>
      <c r="C233" s="589"/>
      <c r="D233" s="121">
        <v>1.1579601653671017</v>
      </c>
      <c r="E233" s="121">
        <v>6.0501374964190375E-3</v>
      </c>
      <c r="F233" s="121">
        <v>1.9162357195063852E-2</v>
      </c>
      <c r="G233" s="121">
        <v>1.9162357195063852E-2</v>
      </c>
      <c r="H233" s="121">
        <v>5.5979919895692155E-2</v>
      </c>
      <c r="I233" s="627"/>
      <c r="J233" s="428"/>
      <c r="K233" s="60"/>
      <c r="L233" s="62"/>
      <c r="M233" s="167" t="s">
        <v>595</v>
      </c>
      <c r="N233" s="402">
        <v>45.400391999999997</v>
      </c>
      <c r="O233" s="403">
        <v>19.246245999999999</v>
      </c>
      <c r="P233" s="404"/>
      <c r="Q233" s="404"/>
      <c r="R233" s="405"/>
      <c r="S233" s="406"/>
    </row>
    <row r="234" spans="1:19" s="407" customFormat="1" x14ac:dyDescent="0.2">
      <c r="A234" s="556"/>
      <c r="B234" s="574"/>
      <c r="C234" s="589"/>
      <c r="D234" s="121">
        <v>1.0537437504840628</v>
      </c>
      <c r="E234" s="121">
        <v>5.5056251217413246E-3</v>
      </c>
      <c r="F234" s="121">
        <v>1.743774504750811E-2</v>
      </c>
      <c r="G234" s="121">
        <v>1.743774504750811E-2</v>
      </c>
      <c r="H234" s="121">
        <v>5.0941727105079868E-2</v>
      </c>
      <c r="I234" s="627"/>
      <c r="J234" s="428"/>
      <c r="K234" s="60"/>
      <c r="L234" s="62"/>
      <c r="M234" s="167" t="s">
        <v>596</v>
      </c>
      <c r="N234" s="402">
        <v>45.572330999999998</v>
      </c>
      <c r="O234" s="403" t="s">
        <v>607</v>
      </c>
      <c r="P234" s="404"/>
      <c r="Q234" s="404"/>
      <c r="R234" s="405" t="s">
        <v>608</v>
      </c>
      <c r="S234" s="406"/>
    </row>
    <row r="235" spans="1:19" s="407" customFormat="1" x14ac:dyDescent="0.2">
      <c r="A235" s="556"/>
      <c r="B235" s="574"/>
      <c r="C235" s="589"/>
      <c r="D235" s="121">
        <v>0.29776118538011187</v>
      </c>
      <c r="E235" s="121">
        <v>1.5557496419363239E-3</v>
      </c>
      <c r="F235" s="121">
        <v>4.9274632787307052E-3</v>
      </c>
      <c r="G235" s="121">
        <v>4.9274632787307052E-3</v>
      </c>
      <c r="H235" s="121">
        <v>1.4394836544606555E-2</v>
      </c>
      <c r="I235" s="627"/>
      <c r="J235" s="428"/>
      <c r="K235" s="60"/>
      <c r="L235" s="62"/>
      <c r="M235" s="167" t="s">
        <v>597</v>
      </c>
      <c r="N235" s="402" t="s">
        <v>609</v>
      </c>
      <c r="O235" s="403" t="s">
        <v>610</v>
      </c>
      <c r="P235" s="404"/>
      <c r="Q235" s="404"/>
      <c r="R235" s="405" t="s">
        <v>611</v>
      </c>
      <c r="S235" s="406"/>
    </row>
    <row r="236" spans="1:19" s="407" customFormat="1" x14ac:dyDescent="0.2">
      <c r="A236" s="556"/>
      <c r="B236" s="574"/>
      <c r="C236" s="589"/>
      <c r="D236" s="121">
        <v>1.1579601653671017</v>
      </c>
      <c r="E236" s="121">
        <v>6.0501374964190375E-3</v>
      </c>
      <c r="F236" s="121">
        <v>1.9162357195063852E-2</v>
      </c>
      <c r="G236" s="121">
        <v>1.9162357195063852E-2</v>
      </c>
      <c r="H236" s="121">
        <v>5.5979919895692155E-2</v>
      </c>
      <c r="I236" s="627"/>
      <c r="J236" s="428"/>
      <c r="K236" s="60"/>
      <c r="L236" s="62"/>
      <c r="M236" s="167" t="s">
        <v>598</v>
      </c>
      <c r="N236" s="402">
        <v>45.400391999999997</v>
      </c>
      <c r="O236" s="403">
        <v>19.246245999999999</v>
      </c>
      <c r="P236" s="404"/>
      <c r="Q236" s="404"/>
      <c r="R236" s="405" t="s">
        <v>612</v>
      </c>
      <c r="S236" s="406"/>
    </row>
    <row r="237" spans="1:19" s="407" customFormat="1" x14ac:dyDescent="0.2">
      <c r="A237" s="556"/>
      <c r="B237" s="574"/>
      <c r="C237" s="589"/>
      <c r="D237" s="121">
        <v>1.6525745788596209</v>
      </c>
      <c r="E237" s="121">
        <v>8.634410512746599E-3</v>
      </c>
      <c r="F237" s="121">
        <v>2.7347421196955417E-2</v>
      </c>
      <c r="G237" s="121">
        <v>2.7347421196955417E-2</v>
      </c>
      <c r="H237" s="121">
        <v>7.989134282256638E-2</v>
      </c>
      <c r="I237" s="627"/>
      <c r="J237" s="428"/>
      <c r="K237" s="60"/>
      <c r="L237" s="62"/>
      <c r="M237" s="167" t="s">
        <v>599</v>
      </c>
      <c r="N237" s="402">
        <v>45.849215999999998</v>
      </c>
      <c r="O237" s="403">
        <v>19.767816</v>
      </c>
      <c r="P237" s="404"/>
      <c r="Q237" s="404" t="s">
        <v>613</v>
      </c>
      <c r="R237" s="405" t="s">
        <v>124</v>
      </c>
      <c r="S237" s="406"/>
    </row>
    <row r="238" spans="1:19" s="407" customFormat="1" x14ac:dyDescent="0.2">
      <c r="A238" s="556"/>
      <c r="B238" s="574"/>
      <c r="C238" s="589"/>
      <c r="D238" s="121">
        <v>1.6542288076672882</v>
      </c>
      <c r="E238" s="121">
        <v>8.643053566312911E-3</v>
      </c>
      <c r="F238" s="121">
        <v>2.7374795992948363E-2</v>
      </c>
      <c r="G238" s="121">
        <v>2.7374795992948363E-2</v>
      </c>
      <c r="H238" s="121">
        <v>7.9971314136703081E-2</v>
      </c>
      <c r="I238" s="627"/>
      <c r="J238" s="428"/>
      <c r="K238" s="60"/>
      <c r="L238" s="62"/>
      <c r="M238" s="167" t="s">
        <v>600</v>
      </c>
      <c r="N238" s="402" t="s">
        <v>614</v>
      </c>
      <c r="O238" s="403">
        <v>20.762639</v>
      </c>
      <c r="P238" s="404"/>
      <c r="Q238" s="404" t="s">
        <v>615</v>
      </c>
      <c r="R238" s="405" t="s">
        <v>615</v>
      </c>
      <c r="S238" s="406"/>
    </row>
    <row r="239" spans="1:19" s="407" customFormat="1" x14ac:dyDescent="0.2">
      <c r="A239" s="556"/>
      <c r="B239" s="574"/>
      <c r="C239" s="589"/>
      <c r="D239" s="121">
        <v>1.9850745692007459</v>
      </c>
      <c r="E239" s="121">
        <v>1.0371664279575494E-2</v>
      </c>
      <c r="F239" s="121">
        <v>3.2849755191538037E-2</v>
      </c>
      <c r="G239" s="121">
        <v>3.2849755191538037E-2</v>
      </c>
      <c r="H239" s="121">
        <v>9.5965576964043703E-2</v>
      </c>
      <c r="I239" s="627"/>
      <c r="J239" s="428"/>
      <c r="K239" s="60"/>
      <c r="L239" s="62"/>
      <c r="M239" s="167" t="s">
        <v>601</v>
      </c>
      <c r="N239" s="402">
        <v>45.284229000000003</v>
      </c>
      <c r="O239" s="403">
        <v>19.419656</v>
      </c>
      <c r="P239" s="404"/>
      <c r="Q239" s="404" t="s">
        <v>616</v>
      </c>
      <c r="R239" s="405" t="s">
        <v>616</v>
      </c>
      <c r="S239" s="406"/>
    </row>
    <row r="240" spans="1:19" s="407" customFormat="1" x14ac:dyDescent="0.2">
      <c r="A240" s="556"/>
      <c r="B240" s="574"/>
      <c r="C240" s="589"/>
      <c r="D240" s="121">
        <v>1.7468656208966564</v>
      </c>
      <c r="E240" s="121">
        <v>9.1270645660264348E-3</v>
      </c>
      <c r="F240" s="121">
        <v>2.8907784568553474E-2</v>
      </c>
      <c r="G240" s="121">
        <v>2.8907784568553474E-2</v>
      </c>
      <c r="H240" s="121">
        <v>8.444970772835847E-2</v>
      </c>
      <c r="I240" s="627"/>
      <c r="J240" s="428"/>
      <c r="K240" s="60"/>
      <c r="L240" s="62"/>
      <c r="M240" s="167" t="s">
        <v>602</v>
      </c>
      <c r="N240" s="402">
        <v>45.863278999999999</v>
      </c>
      <c r="O240" s="403">
        <v>19.217562000000001</v>
      </c>
      <c r="P240" s="404"/>
      <c r="Q240" s="404" t="s">
        <v>44</v>
      </c>
      <c r="R240" s="405" t="s">
        <v>617</v>
      </c>
      <c r="S240" s="406"/>
    </row>
    <row r="241" spans="1:19" s="407" customFormat="1" x14ac:dyDescent="0.2">
      <c r="A241" s="556"/>
      <c r="B241" s="574"/>
      <c r="C241" s="589"/>
      <c r="D241" s="121">
        <v>1.0752487249837375</v>
      </c>
      <c r="E241" s="121">
        <v>5.6179848181033927E-3</v>
      </c>
      <c r="F241" s="121">
        <v>1.7793617395416437E-2</v>
      </c>
      <c r="G241" s="121">
        <v>1.7793617395416437E-2</v>
      </c>
      <c r="H241" s="121">
        <v>5.1981354188857007E-2</v>
      </c>
      <c r="I241" s="627"/>
      <c r="J241" s="428"/>
      <c r="K241" s="60"/>
      <c r="L241" s="62"/>
      <c r="M241" s="167" t="s">
        <v>603</v>
      </c>
      <c r="N241" s="402">
        <v>44.986775999999999</v>
      </c>
      <c r="O241" s="403">
        <v>20.173565</v>
      </c>
      <c r="P241" s="404"/>
      <c r="Q241" s="404" t="s">
        <v>39</v>
      </c>
      <c r="R241" s="405" t="s">
        <v>39</v>
      </c>
      <c r="S241" s="406"/>
    </row>
    <row r="242" spans="1:19" s="407" customFormat="1" x14ac:dyDescent="0.2">
      <c r="A242" s="556"/>
      <c r="B242" s="574"/>
      <c r="C242" s="589"/>
      <c r="D242" s="121">
        <v>0.87674126806366282</v>
      </c>
      <c r="E242" s="121">
        <v>4.5808183901458431E-3</v>
      </c>
      <c r="F242" s="121">
        <v>1.4508641876262635E-2</v>
      </c>
      <c r="G242" s="121">
        <v>1.4508641876262635E-2</v>
      </c>
      <c r="H242" s="121">
        <v>4.2384796492452637E-2</v>
      </c>
      <c r="I242" s="627"/>
      <c r="J242" s="428"/>
      <c r="K242" s="60"/>
      <c r="L242" s="62"/>
      <c r="M242" s="167" t="s">
        <v>604</v>
      </c>
      <c r="N242" s="402">
        <v>45.829554000000002</v>
      </c>
      <c r="O242" s="403" t="s">
        <v>618</v>
      </c>
      <c r="P242" s="404"/>
      <c r="Q242" s="404" t="s">
        <v>619</v>
      </c>
      <c r="R242" s="405" t="s">
        <v>620</v>
      </c>
      <c r="S242" s="406"/>
    </row>
    <row r="243" spans="1:19" s="407" customFormat="1" x14ac:dyDescent="0.2">
      <c r="A243" s="556"/>
      <c r="B243" s="574"/>
      <c r="C243" s="589"/>
      <c r="D243" s="121">
        <v>1.3233830461338307</v>
      </c>
      <c r="E243" s="121">
        <v>6.9144428530503298E-3</v>
      </c>
      <c r="F243" s="121">
        <v>2.1899836794358692E-2</v>
      </c>
      <c r="G243" s="121">
        <v>2.1899836794358692E-2</v>
      </c>
      <c r="H243" s="121">
        <v>6.3977051309362473E-2</v>
      </c>
      <c r="I243" s="627"/>
      <c r="J243" s="428"/>
      <c r="K243" s="60"/>
      <c r="L243" s="62"/>
      <c r="M243" s="167" t="s">
        <v>605</v>
      </c>
      <c r="N243" s="402" t="s">
        <v>621</v>
      </c>
      <c r="O243" s="403">
        <v>20.024236999999999</v>
      </c>
      <c r="P243" s="404"/>
      <c r="Q243" s="404" t="s">
        <v>622</v>
      </c>
      <c r="R243" s="405" t="s">
        <v>623</v>
      </c>
      <c r="S243" s="406"/>
    </row>
    <row r="244" spans="1:19" s="407" customFormat="1" x14ac:dyDescent="0.2">
      <c r="A244" s="556"/>
      <c r="B244" s="574"/>
      <c r="C244" s="589"/>
      <c r="D244" s="121">
        <v>1.3233830461338307</v>
      </c>
      <c r="E244" s="121">
        <v>6.9144428530503298E-3</v>
      </c>
      <c r="F244" s="121">
        <v>2.1899836794358692E-2</v>
      </c>
      <c r="G244" s="121">
        <v>2.1899836794358692E-2</v>
      </c>
      <c r="H244" s="121">
        <v>6.3977051309362473E-2</v>
      </c>
      <c r="I244" s="627"/>
      <c r="J244" s="428"/>
      <c r="K244" s="60"/>
      <c r="L244" s="62"/>
      <c r="M244" s="167" t="s">
        <v>606</v>
      </c>
      <c r="N244" s="402" t="s">
        <v>621</v>
      </c>
      <c r="O244" s="403">
        <v>20.024236999999999</v>
      </c>
      <c r="P244" s="404"/>
      <c r="Q244" s="404" t="s">
        <v>622</v>
      </c>
      <c r="R244" s="405" t="s">
        <v>623</v>
      </c>
      <c r="S244" s="406"/>
    </row>
    <row r="245" spans="1:19" s="40" customFormat="1" x14ac:dyDescent="0.2">
      <c r="A245" s="556"/>
      <c r="B245" s="574"/>
      <c r="C245" s="589"/>
      <c r="D245" s="121">
        <v>1.9018814366533294</v>
      </c>
      <c r="E245" s="121">
        <v>1.4424841052670943</v>
      </c>
      <c r="F245" s="121">
        <v>9.7749713874975788E-2</v>
      </c>
      <c r="G245" s="121">
        <v>3.0563174407917941E-2</v>
      </c>
      <c r="H245" s="121">
        <v>2.5924781255208088E-2</v>
      </c>
      <c r="I245" s="156"/>
      <c r="J245" s="428"/>
      <c r="K245" s="60"/>
      <c r="L245" s="62"/>
      <c r="M245" s="167" t="s">
        <v>528</v>
      </c>
      <c r="N245" s="347">
        <v>44.825783999999999</v>
      </c>
      <c r="O245" s="72" t="s">
        <v>545</v>
      </c>
      <c r="P245" s="169" t="s">
        <v>26</v>
      </c>
      <c r="Q245" s="169" t="s">
        <v>27</v>
      </c>
      <c r="R245" s="171" t="s">
        <v>546</v>
      </c>
      <c r="S245" s="170"/>
    </row>
    <row r="246" spans="1:19" s="40" customFormat="1" x14ac:dyDescent="0.2">
      <c r="A246" s="556"/>
      <c r="B246" s="574"/>
      <c r="C246" s="589"/>
      <c r="D246" s="121">
        <v>31.951608135775938</v>
      </c>
      <c r="E246" s="121">
        <v>24.233732968487185</v>
      </c>
      <c r="F246" s="121">
        <v>1.6421951930995933</v>
      </c>
      <c r="G246" s="121">
        <v>0.51346133005302141</v>
      </c>
      <c r="H246" s="121">
        <v>0.4355363250874959</v>
      </c>
      <c r="I246" s="156"/>
      <c r="J246" s="428"/>
      <c r="K246" s="60"/>
      <c r="L246" s="62"/>
      <c r="M246" s="167" t="s">
        <v>532</v>
      </c>
      <c r="N246" s="347">
        <v>43.858246000000001</v>
      </c>
      <c r="O246" s="72">
        <v>20.133652999999999</v>
      </c>
      <c r="P246" s="169"/>
      <c r="Q246" s="169"/>
      <c r="R246" s="171" t="s">
        <v>550</v>
      </c>
      <c r="S246" s="170"/>
    </row>
    <row r="247" spans="1:19" s="40" customFormat="1" x14ac:dyDescent="0.2">
      <c r="A247" s="556"/>
      <c r="B247" s="574"/>
      <c r="C247" s="589"/>
      <c r="D247" s="121">
        <v>75.086279119073453</v>
      </c>
      <c r="E247" s="121">
        <v>56.949272475944888</v>
      </c>
      <c r="F247" s="121">
        <v>3.8591587037840442</v>
      </c>
      <c r="G247" s="121">
        <v>1.2066341256246005</v>
      </c>
      <c r="H247" s="121">
        <v>1.0235103639556153</v>
      </c>
      <c r="I247" s="156"/>
      <c r="J247" s="428"/>
      <c r="K247" s="60"/>
      <c r="L247" s="62"/>
      <c r="M247" s="167" t="s">
        <v>534</v>
      </c>
      <c r="N247" s="347" t="s">
        <v>551</v>
      </c>
      <c r="O247" s="72" t="s">
        <v>551</v>
      </c>
      <c r="P247" s="169"/>
      <c r="Q247" s="169"/>
      <c r="R247" s="171"/>
      <c r="S247" s="170"/>
    </row>
    <row r="248" spans="1:19" s="40" customFormat="1" x14ac:dyDescent="0.2">
      <c r="A248" s="556"/>
      <c r="B248" s="574"/>
      <c r="C248" s="589"/>
      <c r="D248" s="121">
        <v>1.9018814366533294</v>
      </c>
      <c r="E248" s="121">
        <v>1.4424841052670943</v>
      </c>
      <c r="F248" s="121">
        <v>9.7749713874975788E-2</v>
      </c>
      <c r="G248" s="121">
        <v>3.0563174407917941E-2</v>
      </c>
      <c r="H248" s="121">
        <v>2.5924781255208088E-2</v>
      </c>
      <c r="I248" s="156"/>
      <c r="J248" s="428"/>
      <c r="K248" s="60"/>
      <c r="L248" s="62"/>
      <c r="M248" s="167" t="s">
        <v>541</v>
      </c>
      <c r="N248" s="347" t="s">
        <v>556</v>
      </c>
      <c r="O248" s="72"/>
      <c r="P248" s="169"/>
      <c r="Q248" s="169"/>
      <c r="R248" s="171"/>
      <c r="S248" s="170"/>
    </row>
    <row r="249" spans="1:19" s="40" customFormat="1" x14ac:dyDescent="0.2">
      <c r="A249" s="556"/>
      <c r="B249" s="574"/>
      <c r="C249" s="592"/>
      <c r="D249" s="338"/>
      <c r="E249" s="338"/>
      <c r="F249" s="338"/>
      <c r="G249" s="338"/>
      <c r="H249" s="338"/>
      <c r="I249" s="124"/>
      <c r="J249" s="428"/>
      <c r="K249" s="60"/>
      <c r="L249" s="62"/>
      <c r="M249" s="78"/>
      <c r="N249" s="234"/>
      <c r="O249" s="72"/>
      <c r="P249" s="69"/>
      <c r="Q249" s="69"/>
      <c r="R249" s="70"/>
      <c r="S249" s="71"/>
    </row>
    <row r="250" spans="1:19" ht="15.75" customHeight="1" x14ac:dyDescent="0.2">
      <c r="A250" s="556"/>
      <c r="B250" s="574"/>
      <c r="C250" s="112" t="s">
        <v>295</v>
      </c>
      <c r="D250" s="497">
        <v>1819.4354732466552</v>
      </c>
      <c r="E250" s="498">
        <v>1053.4703958910941</v>
      </c>
      <c r="F250" s="498">
        <v>47.925532690889213</v>
      </c>
      <c r="G250" s="498">
        <v>28.328758091583076</v>
      </c>
      <c r="H250" s="498">
        <v>53.568593099310768</v>
      </c>
      <c r="I250" s="127"/>
      <c r="J250" s="308"/>
      <c r="K250" s="17"/>
      <c r="L250" s="309"/>
      <c r="M250" s="118"/>
      <c r="N250" s="115"/>
      <c r="O250" s="119"/>
      <c r="P250" s="116"/>
      <c r="Q250" s="116"/>
      <c r="R250" s="116"/>
      <c r="S250" s="117"/>
    </row>
    <row r="251" spans="1:19" ht="15.75" customHeight="1" x14ac:dyDescent="0.2">
      <c r="A251" s="556"/>
      <c r="B251" s="574"/>
      <c r="C251" s="560" t="s">
        <v>230</v>
      </c>
      <c r="D251" s="196">
        <v>701.22261967926374</v>
      </c>
      <c r="E251" s="196">
        <v>934.96349290568503</v>
      </c>
      <c r="F251" s="196">
        <v>24.061411177805603</v>
      </c>
      <c r="G251" s="196">
        <v>9.7463944011364472</v>
      </c>
      <c r="H251" s="196">
        <v>4.2640475504971951</v>
      </c>
      <c r="I251" s="196"/>
      <c r="J251" s="428" t="s">
        <v>561</v>
      </c>
      <c r="K251" s="514">
        <v>3045.7482503551396</v>
      </c>
      <c r="L251" s="62" t="s">
        <v>1002</v>
      </c>
      <c r="M251" s="73"/>
      <c r="N251" s="27"/>
      <c r="O251" s="24"/>
      <c r="P251" s="25"/>
      <c r="Q251" s="25"/>
      <c r="R251" s="25"/>
      <c r="S251" s="26"/>
    </row>
    <row r="252" spans="1:19" ht="15.75" customHeight="1" x14ac:dyDescent="0.2">
      <c r="A252" s="556"/>
      <c r="B252" s="574"/>
      <c r="C252" s="561"/>
      <c r="D252" s="489">
        <v>968.69961422728454</v>
      </c>
      <c r="E252" s="196">
        <v>5.1084191900121372</v>
      </c>
      <c r="F252" s="196">
        <v>16.179690672992177</v>
      </c>
      <c r="G252" s="196">
        <v>16.179690672992177</v>
      </c>
      <c r="H252" s="196">
        <v>47.266512078404112</v>
      </c>
      <c r="I252" s="196"/>
      <c r="J252" s="428" t="s">
        <v>561</v>
      </c>
      <c r="K252" s="514">
        <v>18179.427722463119</v>
      </c>
      <c r="L252" s="62" t="s">
        <v>1003</v>
      </c>
      <c r="M252" s="73"/>
      <c r="N252" s="27"/>
      <c r="O252" s="24"/>
      <c r="P252" s="25"/>
      <c r="Q252" s="25"/>
      <c r="R252" s="25"/>
      <c r="S252" s="26"/>
    </row>
    <row r="253" spans="1:19" ht="15.75" customHeight="1" x14ac:dyDescent="0.2">
      <c r="A253" s="556"/>
      <c r="B253" s="574"/>
      <c r="C253" s="561"/>
      <c r="D253" s="196">
        <v>12.384871880869056</v>
      </c>
      <c r="E253" s="196">
        <v>15.298959382250009</v>
      </c>
      <c r="F253" s="196">
        <v>0.93349582671355991</v>
      </c>
      <c r="G253" s="196">
        <v>0.71493926410998843</v>
      </c>
      <c r="H253" s="196">
        <v>0.35029971706495794</v>
      </c>
      <c r="I253" s="196"/>
      <c r="J253" s="428" t="s">
        <v>561</v>
      </c>
      <c r="K253" s="514">
        <v>152.30422481085128</v>
      </c>
      <c r="L253" s="62" t="s">
        <v>1004</v>
      </c>
      <c r="M253" s="73"/>
      <c r="N253" s="27"/>
      <c r="O253" s="24"/>
      <c r="P253" s="25"/>
      <c r="Q253" s="25"/>
      <c r="R253" s="25"/>
      <c r="S253" s="26"/>
    </row>
    <row r="254" spans="1:19" ht="15.75" customHeight="1" x14ac:dyDescent="0.2">
      <c r="A254" s="556"/>
      <c r="B254" s="574"/>
      <c r="C254" s="561"/>
      <c r="D254" s="196">
        <v>137.12836745923801</v>
      </c>
      <c r="E254" s="196">
        <v>98.099524413147194</v>
      </c>
      <c r="F254" s="196">
        <v>6.7509350133778714</v>
      </c>
      <c r="G254" s="196">
        <v>1.6877337533444678</v>
      </c>
      <c r="H254" s="196">
        <v>1.6877337533444678</v>
      </c>
      <c r="I254" s="196"/>
      <c r="J254" s="428" t="s">
        <v>561</v>
      </c>
      <c r="K254" s="514">
        <v>2109.6671916805849</v>
      </c>
      <c r="L254" s="62" t="s">
        <v>1005</v>
      </c>
      <c r="M254" s="73"/>
      <c r="N254" s="27"/>
      <c r="O254" s="24"/>
      <c r="P254" s="25"/>
      <c r="Q254" s="25"/>
      <c r="R254" s="25"/>
      <c r="S254" s="26"/>
    </row>
    <row r="255" spans="1:19" ht="16.5" customHeight="1" thickBot="1" x14ac:dyDescent="0.25">
      <c r="A255" s="557"/>
      <c r="B255" s="575"/>
      <c r="C255" s="288" t="s">
        <v>209</v>
      </c>
      <c r="D255" s="503">
        <v>1819.4354732466552</v>
      </c>
      <c r="E255" s="197">
        <v>1053.4703958910943</v>
      </c>
      <c r="F255" s="197">
        <v>47.925532690889206</v>
      </c>
      <c r="G255" s="198">
        <v>28.328758091583079</v>
      </c>
      <c r="H255" s="198">
        <v>53.568593099310732</v>
      </c>
      <c r="I255" s="199">
        <v>0</v>
      </c>
      <c r="J255" s="429" t="s">
        <v>561</v>
      </c>
      <c r="K255" s="515">
        <f>SUM(K251:K254)</f>
        <v>23487.147389309695</v>
      </c>
      <c r="L255" s="64" t="s">
        <v>229</v>
      </c>
      <c r="M255" s="74"/>
      <c r="N255" s="28"/>
      <c r="O255" s="31"/>
      <c r="P255" s="29"/>
      <c r="Q255" s="29"/>
      <c r="R255" s="29"/>
      <c r="S255" s="30"/>
    </row>
    <row r="256" spans="1:19" s="40" customFormat="1" x14ac:dyDescent="0.2">
      <c r="A256" s="595" t="s">
        <v>516</v>
      </c>
      <c r="B256" s="596" t="s">
        <v>517</v>
      </c>
      <c r="C256" s="591" t="s">
        <v>208</v>
      </c>
      <c r="D256" s="215"/>
      <c r="E256" s="216"/>
      <c r="F256" s="241"/>
      <c r="G256" s="81"/>
      <c r="H256" s="81"/>
      <c r="I256" s="129"/>
      <c r="J256" s="432"/>
      <c r="K256" s="512"/>
      <c r="L256" s="513"/>
      <c r="M256" s="85"/>
      <c r="N256" s="286"/>
      <c r="O256" s="72"/>
      <c r="P256" s="169"/>
      <c r="Q256" s="169"/>
      <c r="R256" s="171"/>
      <c r="S256" s="170"/>
    </row>
    <row r="257" spans="1:19" s="40" customFormat="1" ht="12.75" customHeight="1" x14ac:dyDescent="0.2">
      <c r="A257" s="556"/>
      <c r="B257" s="574"/>
      <c r="C257" s="589"/>
      <c r="D257" s="182"/>
      <c r="E257" s="183"/>
      <c r="F257" s="183"/>
      <c r="G257" s="67"/>
      <c r="H257" s="67"/>
      <c r="I257" s="123"/>
      <c r="J257" s="428"/>
      <c r="K257" s="60"/>
      <c r="L257" s="62"/>
      <c r="M257" s="78"/>
      <c r="N257" s="286"/>
      <c r="O257" s="72"/>
      <c r="P257" s="169"/>
      <c r="Q257" s="169"/>
      <c r="R257" s="171"/>
      <c r="S257" s="170"/>
    </row>
    <row r="258" spans="1:19" s="40" customFormat="1" x14ac:dyDescent="0.2">
      <c r="A258" s="556"/>
      <c r="B258" s="574"/>
      <c r="C258" s="589"/>
      <c r="D258" s="182"/>
      <c r="E258" s="183"/>
      <c r="F258" s="183"/>
      <c r="G258" s="67"/>
      <c r="H258" s="67"/>
      <c r="I258" s="123"/>
      <c r="J258" s="428"/>
      <c r="K258" s="60"/>
      <c r="L258" s="62"/>
      <c r="M258" s="78"/>
      <c r="N258" s="286"/>
      <c r="O258" s="72"/>
      <c r="P258" s="169"/>
      <c r="Q258" s="169"/>
      <c r="R258" s="171"/>
      <c r="S258" s="170"/>
    </row>
    <row r="259" spans="1:19" s="40" customFormat="1" x14ac:dyDescent="0.2">
      <c r="A259" s="556"/>
      <c r="B259" s="574"/>
      <c r="C259" s="589"/>
      <c r="D259" s="182"/>
      <c r="E259" s="183"/>
      <c r="F259" s="242"/>
      <c r="G259" s="67"/>
      <c r="H259" s="67"/>
      <c r="I259" s="123"/>
      <c r="J259" s="428"/>
      <c r="K259" s="60"/>
      <c r="L259" s="62"/>
      <c r="M259" s="78"/>
      <c r="N259" s="286"/>
      <c r="O259" s="72"/>
      <c r="P259" s="169"/>
      <c r="Q259" s="169"/>
      <c r="R259" s="171"/>
      <c r="S259" s="170"/>
    </row>
    <row r="260" spans="1:19" s="40" customFormat="1" x14ac:dyDescent="0.2">
      <c r="A260" s="556"/>
      <c r="B260" s="574"/>
      <c r="C260" s="589"/>
      <c r="D260" s="182"/>
      <c r="E260" s="183"/>
      <c r="F260" s="242"/>
      <c r="G260" s="67"/>
      <c r="H260" s="67"/>
      <c r="I260" s="123"/>
      <c r="J260" s="428"/>
      <c r="K260" s="60"/>
      <c r="L260" s="62"/>
      <c r="M260" s="78"/>
      <c r="N260" s="286"/>
      <c r="O260" s="72"/>
      <c r="P260" s="169"/>
      <c r="Q260" s="169"/>
      <c r="R260" s="171"/>
      <c r="S260" s="170"/>
    </row>
    <row r="261" spans="1:19" s="40" customFormat="1" x14ac:dyDescent="0.2">
      <c r="A261" s="556"/>
      <c r="B261" s="574"/>
      <c r="C261" s="589"/>
      <c r="D261" s="66"/>
      <c r="E261" s="67"/>
      <c r="F261" s="67"/>
      <c r="G261" s="67"/>
      <c r="H261" s="67"/>
      <c r="I261" s="123"/>
      <c r="J261" s="428"/>
      <c r="K261" s="60"/>
      <c r="L261" s="62"/>
      <c r="M261" s="78"/>
      <c r="N261" s="286"/>
      <c r="O261" s="72"/>
      <c r="P261" s="69"/>
      <c r="Q261" s="69"/>
      <c r="R261" s="70"/>
      <c r="S261" s="71"/>
    </row>
    <row r="262" spans="1:19" s="289" customFormat="1" ht="15.75" customHeight="1" x14ac:dyDescent="0.2">
      <c r="A262" s="556"/>
      <c r="B262" s="574"/>
      <c r="C262" s="597" t="s">
        <v>294</v>
      </c>
      <c r="D262" s="376"/>
      <c r="E262" s="377"/>
      <c r="F262" s="377"/>
      <c r="G262" s="377"/>
      <c r="H262" s="377"/>
      <c r="I262" s="399"/>
      <c r="J262" s="358"/>
      <c r="K262" s="359"/>
      <c r="L262" s="360"/>
      <c r="M262" s="100"/>
      <c r="N262" s="97"/>
      <c r="O262" s="101"/>
      <c r="P262" s="98"/>
      <c r="Q262" s="98"/>
      <c r="R262" s="98"/>
      <c r="S262" s="99"/>
    </row>
    <row r="263" spans="1:19" s="1" customFormat="1" ht="15.75" customHeight="1" x14ac:dyDescent="0.2">
      <c r="A263" s="556"/>
      <c r="B263" s="574"/>
      <c r="C263" s="578"/>
      <c r="D263" s="375"/>
      <c r="E263" s="67"/>
      <c r="F263" s="67"/>
      <c r="G263" s="67"/>
      <c r="H263" s="67"/>
      <c r="I263" s="123"/>
      <c r="J263" s="428"/>
      <c r="K263" s="60"/>
      <c r="L263" s="62"/>
      <c r="M263" s="73"/>
      <c r="N263" s="27"/>
      <c r="O263" s="24"/>
      <c r="P263" s="25"/>
      <c r="Q263" s="25"/>
      <c r="R263" s="25"/>
      <c r="S263" s="26"/>
    </row>
    <row r="264" spans="1:19" s="1" customFormat="1" ht="15.75" customHeight="1" x14ac:dyDescent="0.2">
      <c r="A264" s="556"/>
      <c r="B264" s="574"/>
      <c r="C264" s="579"/>
      <c r="D264" s="379"/>
      <c r="E264" s="380"/>
      <c r="F264" s="380"/>
      <c r="G264" s="380"/>
      <c r="H264" s="380"/>
      <c r="I264" s="400"/>
      <c r="J264" s="353"/>
      <c r="K264" s="354"/>
      <c r="L264" s="355"/>
      <c r="M264" s="107"/>
      <c r="N264" s="104"/>
      <c r="O264" s="108"/>
      <c r="P264" s="105"/>
      <c r="Q264" s="105"/>
      <c r="R264" s="105"/>
      <c r="S264" s="106"/>
    </row>
    <row r="265" spans="1:19" ht="15.75" customHeight="1" x14ac:dyDescent="0.2">
      <c r="A265" s="556"/>
      <c r="B265" s="574"/>
      <c r="C265" s="112" t="s">
        <v>295</v>
      </c>
      <c r="D265" s="382">
        <v>0</v>
      </c>
      <c r="E265" s="186">
        <v>0</v>
      </c>
      <c r="F265" s="186">
        <v>0</v>
      </c>
      <c r="G265" s="209">
        <v>0</v>
      </c>
      <c r="H265" s="209">
        <v>0</v>
      </c>
      <c r="I265" s="210"/>
      <c r="J265" s="308"/>
      <c r="K265" s="17"/>
      <c r="L265" s="309"/>
      <c r="M265" s="118"/>
      <c r="N265" s="115"/>
      <c r="O265" s="119"/>
      <c r="P265" s="116"/>
      <c r="Q265" s="116"/>
      <c r="R265" s="116"/>
      <c r="S265" s="117"/>
    </row>
    <row r="266" spans="1:19" ht="16.5" customHeight="1" thickBot="1" x14ac:dyDescent="0.25">
      <c r="A266" s="557"/>
      <c r="B266" s="575"/>
      <c r="C266" s="285" t="s">
        <v>209</v>
      </c>
      <c r="D266" s="503">
        <v>2028.6787814686782</v>
      </c>
      <c r="E266" s="197">
        <v>3.1434269389247667</v>
      </c>
      <c r="F266" s="197">
        <v>91.564171584632604</v>
      </c>
      <c r="G266" s="198">
        <v>91.564171584632604</v>
      </c>
      <c r="H266" s="198">
        <v>304.27779669369295</v>
      </c>
      <c r="I266" s="385">
        <v>0.71765030115074857</v>
      </c>
      <c r="J266" s="429" t="s">
        <v>266</v>
      </c>
      <c r="K266" s="515">
        <v>85999.416253602103</v>
      </c>
      <c r="L266" s="64" t="s">
        <v>1007</v>
      </c>
      <c r="M266" s="74"/>
      <c r="N266" s="28"/>
      <c r="O266" s="31"/>
      <c r="P266" s="29"/>
      <c r="Q266" s="29"/>
      <c r="R266" s="29"/>
      <c r="S266" s="30"/>
    </row>
    <row r="267" spans="1:19" ht="16.5" customHeight="1" x14ac:dyDescent="0.2">
      <c r="A267" s="153"/>
      <c r="B267" s="291"/>
      <c r="C267" s="284"/>
      <c r="D267" s="292"/>
      <c r="E267" s="293"/>
      <c r="F267" s="293"/>
      <c r="G267" s="293"/>
      <c r="H267" s="293"/>
      <c r="I267" s="293"/>
      <c r="J267" s="153"/>
      <c r="K267" s="207"/>
      <c r="L267" s="153"/>
      <c r="M267" s="73"/>
      <c r="N267" s="73"/>
      <c r="O267" s="73"/>
      <c r="P267" s="73"/>
      <c r="Q267" s="73"/>
      <c r="R267" s="73"/>
      <c r="S267" s="73"/>
    </row>
    <row r="268" spans="1:19" ht="16.5" customHeight="1" x14ac:dyDescent="0.2">
      <c r="A268" s="153"/>
      <c r="B268" s="291"/>
      <c r="C268" s="284"/>
      <c r="D268" s="292"/>
      <c r="E268" s="293"/>
      <c r="F268" s="293"/>
      <c r="G268" s="293"/>
      <c r="H268" s="293"/>
      <c r="I268" s="293"/>
      <c r="J268" s="153"/>
      <c r="K268" s="207"/>
      <c r="L268" s="153"/>
      <c r="M268" s="73"/>
      <c r="N268" s="73"/>
      <c r="O268" s="73"/>
      <c r="P268" s="73"/>
      <c r="Q268" s="73"/>
      <c r="R268" s="73"/>
      <c r="S268" s="73"/>
    </row>
    <row r="269" spans="1:19" ht="16.5" customHeight="1" x14ac:dyDescent="0.2">
      <c r="A269" s="153"/>
      <c r="B269" s="291"/>
      <c r="C269" s="284"/>
      <c r="D269" s="292"/>
      <c r="E269" s="293"/>
      <c r="F269" s="293"/>
      <c r="G269" s="293"/>
      <c r="H269" s="293"/>
      <c r="I269" s="293"/>
      <c r="J269" s="153"/>
      <c r="K269" s="207"/>
      <c r="L269" s="153"/>
      <c r="M269" s="73"/>
      <c r="N269" s="73"/>
      <c r="O269" s="73"/>
      <c r="P269" s="73"/>
      <c r="Q269" s="73"/>
      <c r="R269" s="73"/>
      <c r="S269" s="73"/>
    </row>
    <row r="270" spans="1:19" x14ac:dyDescent="0.2">
      <c r="A270" s="38"/>
      <c r="B270" s="22"/>
      <c r="C270" s="22"/>
      <c r="D270" s="45"/>
      <c r="E270" s="45"/>
    </row>
    <row r="271" spans="1:19" x14ac:dyDescent="0.2">
      <c r="A271" s="38"/>
      <c r="B271" s="22"/>
      <c r="C271" s="22"/>
      <c r="D271" s="45"/>
      <c r="E271" s="45"/>
      <c r="K271" s="134"/>
    </row>
  </sheetData>
  <mergeCells count="53">
    <mergeCell ref="B208:B255"/>
    <mergeCell ref="A208:A255"/>
    <mergeCell ref="C208:C249"/>
    <mergeCell ref="M7:M8"/>
    <mergeCell ref="N7:S7"/>
    <mergeCell ref="C46:C48"/>
    <mergeCell ref="A55:A87"/>
    <mergeCell ref="B55:B87"/>
    <mergeCell ref="C55:C71"/>
    <mergeCell ref="A35:A54"/>
    <mergeCell ref="B35:B54"/>
    <mergeCell ref="C35:C42"/>
    <mergeCell ref="C43:C45"/>
    <mergeCell ref="D7:I7"/>
    <mergeCell ref="A7:A8"/>
    <mergeCell ref="B7:B8"/>
    <mergeCell ref="J7:L7"/>
    <mergeCell ref="A88:A110"/>
    <mergeCell ref="B88:B110"/>
    <mergeCell ref="B9:B34"/>
    <mergeCell ref="C79:C86"/>
    <mergeCell ref="C30:C33"/>
    <mergeCell ref="C7:C8"/>
    <mergeCell ref="A9:A34"/>
    <mergeCell ref="C51:C52"/>
    <mergeCell ref="C9:C22"/>
    <mergeCell ref="C23:C25"/>
    <mergeCell ref="C26:C28"/>
    <mergeCell ref="J64:L64"/>
    <mergeCell ref="B191:B207"/>
    <mergeCell ref="C191:C196"/>
    <mergeCell ref="C197:C199"/>
    <mergeCell ref="C201:C206"/>
    <mergeCell ref="A111:A152"/>
    <mergeCell ref="B111:B152"/>
    <mergeCell ref="A153:A190"/>
    <mergeCell ref="B153:B190"/>
    <mergeCell ref="A256:A266"/>
    <mergeCell ref="B256:B266"/>
    <mergeCell ref="C73:C76"/>
    <mergeCell ref="C88:C97"/>
    <mergeCell ref="C98:C100"/>
    <mergeCell ref="C101:C103"/>
    <mergeCell ref="C105:C108"/>
    <mergeCell ref="C111:C134"/>
    <mergeCell ref="C135:C137"/>
    <mergeCell ref="C139:C142"/>
    <mergeCell ref="C153:C182"/>
    <mergeCell ref="C251:C254"/>
    <mergeCell ref="C256:C261"/>
    <mergeCell ref="C262:C264"/>
    <mergeCell ref="C143:C151"/>
    <mergeCell ref="A191:A207"/>
  </mergeCell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7E410-7D62-4CCB-B9F9-4CDEC0A4BA4A}">
  <dimension ref="A1:S120"/>
  <sheetViews>
    <sheetView zoomScale="80" zoomScaleNormal="80" workbookViewId="0">
      <pane xSplit="3" ySplit="8" topLeftCell="D78" activePane="bottomRight" state="frozen"/>
      <selection activeCell="D15" sqref="A15:XFD17"/>
      <selection pane="topRight" activeCell="D15" sqref="A15:XFD17"/>
      <selection pane="bottomLeft" activeCell="D15" sqref="A15:XFD17"/>
      <selection pane="bottomRight" activeCell="F111" sqref="F111:G111"/>
    </sheetView>
  </sheetViews>
  <sheetFormatPr baseColWidth="10" defaultRowHeight="12.75" x14ac:dyDescent="0.2"/>
  <cols>
    <col min="1" max="1" width="12.140625" customWidth="1"/>
    <col min="2" max="2" width="33.7109375" customWidth="1"/>
    <col min="3" max="3" width="49.42578125" customWidth="1"/>
    <col min="4" max="4" width="47.28515625" style="46" customWidth="1"/>
    <col min="5" max="5" width="20.5703125" style="46" customWidth="1"/>
    <col min="6" max="6" width="12.42578125" style="51" customWidth="1"/>
    <col min="9" max="9" width="29.28515625" bestFit="1" customWidth="1"/>
    <col min="10" max="10" width="20.140625" bestFit="1" customWidth="1"/>
    <col min="11" max="11" width="19.42578125" bestFit="1" customWidth="1"/>
    <col min="12" max="12" width="24.85546875" customWidth="1"/>
    <col min="13" max="13" width="36" customWidth="1"/>
    <col min="18" max="18" width="11.42578125" style="59"/>
  </cols>
  <sheetData>
    <row r="1" spans="1:19" ht="41.25" customHeight="1" thickBot="1" x14ac:dyDescent="0.25">
      <c r="A1" s="32" t="s">
        <v>15</v>
      </c>
      <c r="B1" s="55" t="s">
        <v>205</v>
      </c>
      <c r="C1" s="33"/>
      <c r="D1" s="33"/>
      <c r="E1" s="33"/>
    </row>
    <row r="2" spans="1:19" x14ac:dyDescent="0.2">
      <c r="C2" s="40"/>
      <c r="D2" s="42"/>
      <c r="E2" s="42"/>
    </row>
    <row r="3" spans="1:19" x14ac:dyDescent="0.2">
      <c r="A3" s="23" t="s">
        <v>16</v>
      </c>
      <c r="B3" s="23"/>
      <c r="C3" s="23"/>
      <c r="D3" s="43"/>
      <c r="E3" s="43"/>
    </row>
    <row r="4" spans="1:19" x14ac:dyDescent="0.2">
      <c r="A4" s="20" t="s">
        <v>206</v>
      </c>
      <c r="B4" s="20"/>
      <c r="C4" s="20"/>
      <c r="D4" s="44"/>
      <c r="E4" s="44"/>
    </row>
    <row r="5" spans="1:19" x14ac:dyDescent="0.2">
      <c r="A5" s="38" t="s">
        <v>323</v>
      </c>
      <c r="B5" s="22"/>
      <c r="C5" s="22"/>
      <c r="D5" s="45"/>
      <c r="E5" s="45"/>
    </row>
    <row r="6" spans="1:19" ht="13.5" thickBot="1" x14ac:dyDescent="0.25">
      <c r="A6" s="38"/>
      <c r="B6" s="22"/>
      <c r="C6" s="22"/>
      <c r="D6" s="45"/>
      <c r="E6" s="45"/>
    </row>
    <row r="7" spans="1:19" x14ac:dyDescent="0.2">
      <c r="A7" s="576" t="s">
        <v>24</v>
      </c>
      <c r="B7" s="582" t="s">
        <v>25</v>
      </c>
      <c r="C7" s="584" t="s">
        <v>207</v>
      </c>
      <c r="D7" s="562" t="s">
        <v>564</v>
      </c>
      <c r="E7" s="563"/>
      <c r="F7" s="563"/>
      <c r="G7" s="563"/>
      <c r="H7" s="563"/>
      <c r="I7" s="564"/>
      <c r="J7" s="562" t="s">
        <v>212</v>
      </c>
      <c r="K7" s="563"/>
      <c r="L7" s="564"/>
      <c r="M7" s="565" t="s">
        <v>292</v>
      </c>
      <c r="N7" s="562" t="s">
        <v>17</v>
      </c>
      <c r="O7" s="563"/>
      <c r="P7" s="563"/>
      <c r="Q7" s="563"/>
      <c r="R7" s="563"/>
      <c r="S7" s="564"/>
    </row>
    <row r="8" spans="1:19" ht="13.5" thickBot="1" x14ac:dyDescent="0.25">
      <c r="A8" s="577"/>
      <c r="B8" s="583"/>
      <c r="C8" s="585"/>
      <c r="D8" s="75" t="s">
        <v>1</v>
      </c>
      <c r="E8" s="35" t="s">
        <v>0</v>
      </c>
      <c r="F8" s="37" t="s">
        <v>204</v>
      </c>
      <c r="G8" s="37" t="s">
        <v>231</v>
      </c>
      <c r="H8" s="35" t="s">
        <v>10</v>
      </c>
      <c r="I8" s="36" t="s">
        <v>11</v>
      </c>
      <c r="J8" s="75" t="s">
        <v>210</v>
      </c>
      <c r="K8" s="35" t="s">
        <v>211</v>
      </c>
      <c r="L8" s="36" t="s">
        <v>213</v>
      </c>
      <c r="M8" s="566"/>
      <c r="N8" s="75" t="s">
        <v>18</v>
      </c>
      <c r="O8" s="37" t="s">
        <v>19</v>
      </c>
      <c r="P8" s="35" t="s">
        <v>199</v>
      </c>
      <c r="Q8" s="35" t="s">
        <v>200</v>
      </c>
      <c r="R8" s="41" t="s">
        <v>201</v>
      </c>
      <c r="S8" s="36" t="s">
        <v>17</v>
      </c>
    </row>
    <row r="9" spans="1:19" s="40" customFormat="1" ht="13.5" thickTop="1" x14ac:dyDescent="0.2">
      <c r="A9" s="595" t="s">
        <v>300</v>
      </c>
      <c r="B9" s="596" t="s">
        <v>301</v>
      </c>
      <c r="C9" s="591" t="s">
        <v>208</v>
      </c>
      <c r="D9" s="173"/>
      <c r="E9" s="81"/>
      <c r="F9" s="190">
        <v>2.9838838896931095</v>
      </c>
      <c r="G9" s="190">
        <v>0.29838838896931091</v>
      </c>
      <c r="H9" s="81"/>
      <c r="I9" s="129"/>
      <c r="J9" s="213" t="s">
        <v>510</v>
      </c>
      <c r="K9" s="83"/>
      <c r="L9" s="84"/>
      <c r="M9" s="166" t="s">
        <v>98</v>
      </c>
      <c r="N9" s="228">
        <v>44.099200000000003</v>
      </c>
      <c r="O9" s="72">
        <v>20.4861</v>
      </c>
      <c r="P9" s="168" t="s">
        <v>653</v>
      </c>
      <c r="Q9" s="169" t="s">
        <v>724</v>
      </c>
      <c r="R9" s="168" t="s">
        <v>725</v>
      </c>
      <c r="S9" s="170" t="s">
        <v>726</v>
      </c>
    </row>
    <row r="10" spans="1:19" s="40" customFormat="1" x14ac:dyDescent="0.2">
      <c r="A10" s="556"/>
      <c r="B10" s="574"/>
      <c r="C10" s="589"/>
      <c r="D10" s="182"/>
      <c r="E10" s="67"/>
      <c r="F10" s="183">
        <v>0.24890480522953282</v>
      </c>
      <c r="G10" s="183">
        <v>2.4890480522953277E-2</v>
      </c>
      <c r="H10" s="67"/>
      <c r="I10" s="123"/>
      <c r="J10" s="141"/>
      <c r="K10" s="69"/>
      <c r="L10" s="71"/>
      <c r="M10" s="167" t="s">
        <v>139</v>
      </c>
      <c r="N10" s="228">
        <v>44.291699999999999</v>
      </c>
      <c r="O10" s="72">
        <v>19.3139</v>
      </c>
      <c r="P10" s="169" t="s">
        <v>653</v>
      </c>
      <c r="Q10" s="169" t="s">
        <v>727</v>
      </c>
      <c r="R10" s="171" t="s">
        <v>728</v>
      </c>
      <c r="S10" s="170" t="s">
        <v>729</v>
      </c>
    </row>
    <row r="11" spans="1:19" s="40" customFormat="1" x14ac:dyDescent="0.2">
      <c r="A11" s="556"/>
      <c r="B11" s="574"/>
      <c r="C11" s="589"/>
      <c r="D11" s="182"/>
      <c r="E11" s="67"/>
      <c r="F11" s="183">
        <v>15.070635808631874</v>
      </c>
      <c r="G11" s="183">
        <v>1.5070635808631871</v>
      </c>
      <c r="H11" s="67"/>
      <c r="I11" s="123"/>
      <c r="J11" s="141"/>
      <c r="K11" s="69"/>
      <c r="L11" s="71"/>
      <c r="M11" s="167" t="s">
        <v>80</v>
      </c>
      <c r="N11" s="228">
        <v>44.081000000000003</v>
      </c>
      <c r="O11" s="72">
        <v>22.097899999999999</v>
      </c>
      <c r="P11" s="169" t="s">
        <v>62</v>
      </c>
      <c r="Q11" s="169" t="s">
        <v>66</v>
      </c>
      <c r="R11" s="171" t="s">
        <v>67</v>
      </c>
      <c r="S11" s="170" t="s">
        <v>67</v>
      </c>
    </row>
    <row r="12" spans="1:19" s="40" customFormat="1" x14ac:dyDescent="0.2">
      <c r="A12" s="556"/>
      <c r="B12" s="574"/>
      <c r="C12" s="589"/>
      <c r="D12" s="182"/>
      <c r="E12" s="67"/>
      <c r="F12" s="183">
        <v>3.7469540572187734</v>
      </c>
      <c r="G12" s="183">
        <v>0.37469540572187732</v>
      </c>
      <c r="H12" s="67"/>
      <c r="I12" s="123"/>
      <c r="J12" s="141"/>
      <c r="K12" s="69"/>
      <c r="L12" s="71"/>
      <c r="M12" s="167" t="s">
        <v>81</v>
      </c>
      <c r="N12" s="228">
        <v>44.081000000000003</v>
      </c>
      <c r="O12" s="72">
        <v>22.097899999999999</v>
      </c>
      <c r="P12" s="169" t="s">
        <v>62</v>
      </c>
      <c r="Q12" s="169" t="s">
        <v>66</v>
      </c>
      <c r="R12" s="172" t="s">
        <v>67</v>
      </c>
      <c r="S12" s="170" t="s">
        <v>67</v>
      </c>
    </row>
    <row r="13" spans="1:19" s="40" customFormat="1" x14ac:dyDescent="0.2">
      <c r="A13" s="556"/>
      <c r="B13" s="574"/>
      <c r="C13" s="589"/>
      <c r="D13" s="182"/>
      <c r="E13" s="67"/>
      <c r="F13" s="183">
        <v>71.411888916385649</v>
      </c>
      <c r="G13" s="183">
        <v>7.1411888916385653</v>
      </c>
      <c r="H13" s="67"/>
      <c r="I13" s="123"/>
      <c r="J13" s="141"/>
      <c r="K13" s="69"/>
      <c r="L13" s="71"/>
      <c r="M13" s="167" t="s">
        <v>82</v>
      </c>
      <c r="N13" s="228">
        <v>44.081000000000003</v>
      </c>
      <c r="O13" s="72">
        <v>22.097899999999999</v>
      </c>
      <c r="P13" s="169" t="s">
        <v>62</v>
      </c>
      <c r="Q13" s="169" t="s">
        <v>66</v>
      </c>
      <c r="R13" s="172" t="s">
        <v>67</v>
      </c>
      <c r="S13" s="170" t="s">
        <v>67</v>
      </c>
    </row>
    <row r="14" spans="1:19" s="40" customFormat="1" x14ac:dyDescent="0.2">
      <c r="A14" s="556"/>
      <c r="B14" s="574"/>
      <c r="C14" s="589"/>
      <c r="D14" s="182"/>
      <c r="E14" s="67"/>
      <c r="F14" s="183">
        <v>1.6355751837066077E-3</v>
      </c>
      <c r="G14" s="183">
        <v>1.6355751837066073E-4</v>
      </c>
      <c r="H14" s="67"/>
      <c r="I14" s="123"/>
      <c r="J14" s="141"/>
      <c r="K14" s="69"/>
      <c r="L14" s="71"/>
      <c r="M14" s="167" t="s">
        <v>102</v>
      </c>
      <c r="N14" s="228">
        <v>438207</v>
      </c>
      <c r="O14" s="72">
        <v>215448</v>
      </c>
      <c r="P14" s="169" t="s">
        <v>653</v>
      </c>
      <c r="Q14" s="169" t="s">
        <v>669</v>
      </c>
      <c r="R14" s="172" t="s">
        <v>730</v>
      </c>
      <c r="S14" s="170" t="s">
        <v>731</v>
      </c>
    </row>
    <row r="15" spans="1:19" s="40" customFormat="1" x14ac:dyDescent="0.2">
      <c r="A15" s="556"/>
      <c r="B15" s="574"/>
      <c r="C15" s="589"/>
      <c r="D15" s="182"/>
      <c r="E15" s="67"/>
      <c r="F15" s="183">
        <v>5.0554142041840597E-3</v>
      </c>
      <c r="G15" s="183">
        <v>5.055414204184059E-4</v>
      </c>
      <c r="H15" s="67"/>
      <c r="I15" s="123"/>
      <c r="J15" s="141"/>
      <c r="K15" s="69"/>
      <c r="L15" s="71"/>
      <c r="M15" s="167" t="s">
        <v>109</v>
      </c>
      <c r="N15" s="228">
        <v>44.016388999999997</v>
      </c>
      <c r="O15" s="72">
        <v>19.876111000000002</v>
      </c>
      <c r="P15" s="169" t="s">
        <v>653</v>
      </c>
      <c r="Q15" s="169" t="s">
        <v>688</v>
      </c>
      <c r="R15" s="172" t="s">
        <v>732</v>
      </c>
      <c r="S15" s="170" t="s">
        <v>733</v>
      </c>
    </row>
    <row r="16" spans="1:19" x14ac:dyDescent="0.2">
      <c r="A16" s="556"/>
      <c r="B16" s="574"/>
      <c r="C16" s="589"/>
      <c r="D16" s="182"/>
      <c r="E16" s="142"/>
      <c r="F16" s="121"/>
      <c r="G16" s="183"/>
      <c r="H16" s="142"/>
      <c r="I16" s="124"/>
      <c r="J16" s="27"/>
      <c r="K16" s="25"/>
      <c r="L16" s="26"/>
      <c r="M16" s="212"/>
      <c r="N16" s="228"/>
      <c r="O16" s="72"/>
      <c r="P16" s="169"/>
      <c r="Q16" s="169"/>
      <c r="R16" s="172"/>
      <c r="S16" s="170"/>
    </row>
    <row r="17" spans="1:19" x14ac:dyDescent="0.2">
      <c r="A17" s="556"/>
      <c r="B17" s="574"/>
      <c r="C17" s="589"/>
      <c r="D17" s="182"/>
      <c r="E17" s="142"/>
      <c r="F17" s="121"/>
      <c r="G17" s="183"/>
      <c r="H17" s="142"/>
      <c r="I17" s="124"/>
      <c r="J17" s="27"/>
      <c r="K17" s="25"/>
      <c r="L17" s="26"/>
      <c r="M17" s="212"/>
      <c r="N17" s="228"/>
      <c r="O17" s="72"/>
      <c r="P17" s="169"/>
      <c r="Q17" s="169"/>
      <c r="R17" s="172"/>
      <c r="S17" s="170"/>
    </row>
    <row r="18" spans="1:19" x14ac:dyDescent="0.2">
      <c r="A18" s="556"/>
      <c r="B18" s="574"/>
      <c r="C18" s="589"/>
      <c r="D18" s="182"/>
      <c r="E18" s="142"/>
      <c r="F18" s="121"/>
      <c r="G18" s="183"/>
      <c r="H18" s="142"/>
      <c r="I18" s="124"/>
      <c r="J18" s="27"/>
      <c r="K18" s="25"/>
      <c r="L18" s="26"/>
      <c r="M18" s="212"/>
      <c r="N18" s="228"/>
      <c r="O18" s="72"/>
      <c r="P18" s="169"/>
      <c r="Q18" s="169"/>
      <c r="R18" s="172"/>
      <c r="S18" s="170"/>
    </row>
    <row r="19" spans="1:19" x14ac:dyDescent="0.2">
      <c r="A19" s="556"/>
      <c r="B19" s="574"/>
      <c r="C19" s="589"/>
      <c r="D19" s="57"/>
      <c r="E19" s="142"/>
      <c r="F19" s="121"/>
      <c r="G19" s="183"/>
      <c r="H19" s="142"/>
      <c r="I19" s="124"/>
      <c r="J19" s="27"/>
      <c r="K19" s="25"/>
      <c r="L19" s="26"/>
      <c r="M19" s="212"/>
      <c r="N19" s="27"/>
      <c r="O19" s="24"/>
      <c r="P19" s="25"/>
      <c r="Q19" s="25"/>
      <c r="R19" s="25"/>
      <c r="S19" s="26"/>
    </row>
    <row r="20" spans="1:19" ht="15.75" customHeight="1" x14ac:dyDescent="0.2">
      <c r="A20" s="556"/>
      <c r="B20" s="574"/>
      <c r="C20" s="589"/>
      <c r="D20" s="57"/>
      <c r="E20" s="94"/>
      <c r="F20" s="94"/>
      <c r="G20" s="94"/>
      <c r="H20" s="94"/>
      <c r="I20" s="143"/>
      <c r="J20" s="27"/>
      <c r="K20" s="25"/>
      <c r="L20" s="26"/>
      <c r="M20" s="73"/>
      <c r="N20" s="27"/>
      <c r="O20" s="24"/>
      <c r="P20" s="25"/>
      <c r="Q20" s="25"/>
      <c r="R20" s="25"/>
      <c r="S20" s="26"/>
    </row>
    <row r="21" spans="1:19" ht="15.75" customHeight="1" x14ac:dyDescent="0.2">
      <c r="A21" s="556"/>
      <c r="B21" s="574"/>
      <c r="C21" s="560" t="s">
        <v>293</v>
      </c>
      <c r="D21" s="95"/>
      <c r="E21" s="96"/>
      <c r="F21" s="96"/>
      <c r="G21" s="96"/>
      <c r="H21" s="96"/>
      <c r="I21" s="125"/>
      <c r="J21" s="97"/>
      <c r="K21" s="98"/>
      <c r="L21" s="99"/>
      <c r="M21" s="100"/>
      <c r="N21" s="97"/>
      <c r="O21" s="101"/>
      <c r="P21" s="98"/>
      <c r="Q21" s="98"/>
      <c r="R21" s="98"/>
      <c r="S21" s="99"/>
    </row>
    <row r="22" spans="1:19" ht="15.75" customHeight="1" x14ac:dyDescent="0.2">
      <c r="A22" s="556"/>
      <c r="B22" s="574"/>
      <c r="C22" s="561"/>
      <c r="D22" s="57"/>
      <c r="E22" s="142"/>
      <c r="F22" s="142"/>
      <c r="G22" s="142"/>
      <c r="H22" s="142"/>
      <c r="I22" s="124"/>
      <c r="J22" s="27"/>
      <c r="K22" s="25"/>
      <c r="L22" s="26"/>
      <c r="M22" s="73"/>
      <c r="N22" s="27"/>
      <c r="O22" s="24"/>
      <c r="P22" s="25"/>
      <c r="Q22" s="25"/>
      <c r="R22" s="25"/>
      <c r="S22" s="26"/>
    </row>
    <row r="23" spans="1:19" ht="15.75" customHeight="1" x14ac:dyDescent="0.2">
      <c r="A23" s="556"/>
      <c r="B23" s="574"/>
      <c r="C23" s="573"/>
      <c r="D23" s="102"/>
      <c r="E23" s="103"/>
      <c r="F23" s="103"/>
      <c r="G23" s="103"/>
      <c r="H23" s="103"/>
      <c r="I23" s="126"/>
      <c r="J23" s="104"/>
      <c r="K23" s="105"/>
      <c r="L23" s="106"/>
      <c r="M23" s="107"/>
      <c r="N23" s="104"/>
      <c r="O23" s="108"/>
      <c r="P23" s="105"/>
      <c r="Q23" s="105"/>
      <c r="R23" s="105"/>
      <c r="S23" s="106"/>
    </row>
    <row r="24" spans="1:19" ht="15.75" customHeight="1" x14ac:dyDescent="0.2">
      <c r="A24" s="556"/>
      <c r="B24" s="574"/>
      <c r="C24" s="578" t="s">
        <v>294</v>
      </c>
      <c r="D24" s="57"/>
      <c r="E24" s="142"/>
      <c r="F24" s="142"/>
      <c r="G24" s="142"/>
      <c r="H24" s="142"/>
      <c r="I24" s="124"/>
      <c r="J24" s="27"/>
      <c r="K24" s="25"/>
      <c r="L24" s="26"/>
      <c r="M24" s="73"/>
      <c r="N24" s="27"/>
      <c r="O24" s="24"/>
      <c r="P24" s="25"/>
      <c r="Q24" s="25"/>
      <c r="R24" s="25"/>
      <c r="S24" s="26"/>
    </row>
    <row r="25" spans="1:19" ht="15.75" customHeight="1" x14ac:dyDescent="0.2">
      <c r="A25" s="556"/>
      <c r="B25" s="574"/>
      <c r="C25" s="578"/>
      <c r="D25" s="57"/>
      <c r="E25" s="142"/>
      <c r="F25" s="142"/>
      <c r="G25" s="142"/>
      <c r="H25" s="142"/>
      <c r="I25" s="124"/>
      <c r="J25" s="27"/>
      <c r="K25" s="25"/>
      <c r="L25" s="26"/>
      <c r="M25" s="73"/>
      <c r="N25" s="27"/>
      <c r="O25" s="24"/>
      <c r="P25" s="25"/>
      <c r="Q25" s="25"/>
      <c r="R25" s="25"/>
      <c r="S25" s="26"/>
    </row>
    <row r="26" spans="1:19" ht="15.75" customHeight="1" x14ac:dyDescent="0.2">
      <c r="A26" s="556"/>
      <c r="B26" s="574"/>
      <c r="C26" s="579"/>
      <c r="D26" s="102"/>
      <c r="E26" s="103"/>
      <c r="F26" s="103"/>
      <c r="G26" s="103"/>
      <c r="H26" s="103"/>
      <c r="I26" s="126"/>
      <c r="J26" s="104"/>
      <c r="K26" s="105"/>
      <c r="L26" s="106"/>
      <c r="M26" s="107"/>
      <c r="N26" s="104"/>
      <c r="O26" s="108"/>
      <c r="P26" s="105"/>
      <c r="Q26" s="105"/>
      <c r="R26" s="105"/>
      <c r="S26" s="106"/>
    </row>
    <row r="27" spans="1:19" ht="15.75" customHeight="1" x14ac:dyDescent="0.2">
      <c r="A27" s="556"/>
      <c r="B27" s="574"/>
      <c r="C27" s="112" t="s">
        <v>295</v>
      </c>
      <c r="D27" s="113"/>
      <c r="E27" s="114"/>
      <c r="F27" s="192">
        <v>93.468958466546837</v>
      </c>
      <c r="G27" s="192">
        <v>9.3468958466546823</v>
      </c>
      <c r="H27" s="114"/>
      <c r="I27" s="127"/>
      <c r="J27" s="115"/>
      <c r="K27" s="116"/>
      <c r="L27" s="117"/>
      <c r="M27" s="118"/>
      <c r="N27" s="115"/>
      <c r="O27" s="119"/>
      <c r="P27" s="116"/>
      <c r="Q27" s="116"/>
      <c r="R27" s="116"/>
      <c r="S27" s="117"/>
    </row>
    <row r="28" spans="1:19" ht="16.5" customHeight="1" thickBot="1" x14ac:dyDescent="0.25">
      <c r="A28" s="557"/>
      <c r="B28" s="575"/>
      <c r="C28" s="145" t="s">
        <v>209</v>
      </c>
      <c r="D28" s="130"/>
      <c r="E28" s="131"/>
      <c r="F28" s="131">
        <v>1579.9675604130728</v>
      </c>
      <c r="G28" s="131">
        <v>157.99675604130726</v>
      </c>
      <c r="H28" s="131"/>
      <c r="I28" s="132"/>
      <c r="J28" s="144"/>
      <c r="K28" s="111"/>
      <c r="L28" s="64"/>
      <c r="M28" s="74"/>
      <c r="N28" s="28"/>
      <c r="O28" s="31"/>
      <c r="P28" s="29"/>
      <c r="Q28" s="29"/>
      <c r="R28" s="29"/>
      <c r="S28" s="30"/>
    </row>
    <row r="29" spans="1:19" s="40" customFormat="1" x14ac:dyDescent="0.2">
      <c r="A29" s="595" t="s">
        <v>302</v>
      </c>
      <c r="B29" s="596" t="s">
        <v>303</v>
      </c>
      <c r="C29" s="591" t="s">
        <v>208</v>
      </c>
      <c r="D29" s="80"/>
      <c r="E29" s="81"/>
      <c r="F29" s="81"/>
      <c r="G29" s="81"/>
      <c r="H29" s="81"/>
      <c r="I29" s="129"/>
      <c r="J29" s="140"/>
      <c r="K29" s="83"/>
      <c r="L29" s="84"/>
      <c r="M29" s="85"/>
      <c r="N29" s="140"/>
      <c r="O29" s="86"/>
      <c r="P29" s="83"/>
      <c r="Q29" s="83"/>
      <c r="R29" s="87"/>
      <c r="S29" s="84"/>
    </row>
    <row r="30" spans="1:19" x14ac:dyDescent="0.2">
      <c r="A30" s="556"/>
      <c r="B30" s="574"/>
      <c r="C30" s="589"/>
      <c r="D30" s="57"/>
      <c r="E30" s="142"/>
      <c r="F30" s="142"/>
      <c r="G30" s="142"/>
      <c r="H30" s="142"/>
      <c r="I30" s="124"/>
      <c r="J30" s="27"/>
      <c r="K30" s="25"/>
      <c r="L30" s="26"/>
      <c r="M30" s="73"/>
      <c r="N30" s="27"/>
      <c r="O30" s="24"/>
      <c r="P30" s="25"/>
      <c r="Q30" s="25"/>
      <c r="R30" s="25"/>
      <c r="S30" s="26"/>
    </row>
    <row r="31" spans="1:19" x14ac:dyDescent="0.2">
      <c r="A31" s="556"/>
      <c r="B31" s="574"/>
      <c r="C31" s="589"/>
      <c r="D31" s="57"/>
      <c r="E31" s="142"/>
      <c r="F31" s="142"/>
      <c r="G31" s="142"/>
      <c r="H31" s="142"/>
      <c r="I31" s="124"/>
      <c r="J31" s="27"/>
      <c r="K31" s="25"/>
      <c r="L31" s="26"/>
      <c r="M31" s="73"/>
      <c r="N31" s="27"/>
      <c r="O31" s="24"/>
      <c r="P31" s="25"/>
      <c r="Q31" s="25"/>
      <c r="R31" s="25"/>
      <c r="S31" s="26"/>
    </row>
    <row r="32" spans="1:19" ht="15.75" customHeight="1" x14ac:dyDescent="0.2">
      <c r="A32" s="556"/>
      <c r="B32" s="574"/>
      <c r="C32" s="589"/>
      <c r="D32" s="57"/>
      <c r="E32" s="142"/>
      <c r="F32" s="142"/>
      <c r="G32" s="142"/>
      <c r="H32" s="142"/>
      <c r="I32" s="124"/>
      <c r="J32" s="27"/>
      <c r="K32" s="25"/>
      <c r="L32" s="26"/>
      <c r="M32" s="73"/>
      <c r="N32" s="27"/>
      <c r="O32" s="24"/>
      <c r="P32" s="25"/>
      <c r="Q32" s="25"/>
      <c r="R32" s="25"/>
      <c r="S32" s="26"/>
    </row>
    <row r="33" spans="1:19" ht="15.75" customHeight="1" x14ac:dyDescent="0.2">
      <c r="A33" s="556"/>
      <c r="B33" s="574"/>
      <c r="C33" s="589"/>
      <c r="D33" s="57"/>
      <c r="E33" s="94"/>
      <c r="F33" s="94"/>
      <c r="G33" s="94"/>
      <c r="H33" s="94"/>
      <c r="I33" s="143"/>
      <c r="J33" s="27"/>
      <c r="K33" s="25"/>
      <c r="L33" s="26"/>
      <c r="M33" s="73"/>
      <c r="N33" s="27"/>
      <c r="O33" s="24"/>
      <c r="P33" s="25"/>
      <c r="Q33" s="25"/>
      <c r="R33" s="25"/>
      <c r="S33" s="26"/>
    </row>
    <row r="34" spans="1:19" ht="15.75" customHeight="1" x14ac:dyDescent="0.2">
      <c r="A34" s="556"/>
      <c r="B34" s="574"/>
      <c r="C34" s="560" t="s">
        <v>293</v>
      </c>
      <c r="D34" s="95"/>
      <c r="E34" s="96"/>
      <c r="F34" s="96"/>
      <c r="G34" s="96"/>
      <c r="H34" s="96"/>
      <c r="I34" s="125"/>
      <c r="J34" s="97"/>
      <c r="K34" s="98"/>
      <c r="L34" s="99"/>
      <c r="M34" s="100"/>
      <c r="N34" s="97"/>
      <c r="O34" s="101"/>
      <c r="P34" s="98"/>
      <c r="Q34" s="98"/>
      <c r="R34" s="98"/>
      <c r="S34" s="99"/>
    </row>
    <row r="35" spans="1:19" ht="15.75" customHeight="1" x14ac:dyDescent="0.2">
      <c r="A35" s="556"/>
      <c r="B35" s="574"/>
      <c r="C35" s="561"/>
      <c r="D35" s="57"/>
      <c r="E35" s="142"/>
      <c r="F35" s="142"/>
      <c r="G35" s="142"/>
      <c r="H35" s="142"/>
      <c r="I35" s="124"/>
      <c r="J35" s="27"/>
      <c r="K35" s="25"/>
      <c r="L35" s="26"/>
      <c r="M35" s="73"/>
      <c r="N35" s="27"/>
      <c r="O35" s="24"/>
      <c r="P35" s="25"/>
      <c r="Q35" s="25"/>
      <c r="R35" s="25"/>
      <c r="S35" s="26"/>
    </row>
    <row r="36" spans="1:19" ht="15.75" customHeight="1" x14ac:dyDescent="0.2">
      <c r="A36" s="556"/>
      <c r="B36" s="574"/>
      <c r="C36" s="573"/>
      <c r="D36" s="102"/>
      <c r="E36" s="103"/>
      <c r="F36" s="103"/>
      <c r="G36" s="103"/>
      <c r="H36" s="103"/>
      <c r="I36" s="126"/>
      <c r="J36" s="104"/>
      <c r="K36" s="105"/>
      <c r="L36" s="106"/>
      <c r="M36" s="107"/>
      <c r="N36" s="104"/>
      <c r="O36" s="108"/>
      <c r="P36" s="105"/>
      <c r="Q36" s="105"/>
      <c r="R36" s="105"/>
      <c r="S36" s="106"/>
    </row>
    <row r="37" spans="1:19" ht="15.75" customHeight="1" x14ac:dyDescent="0.2">
      <c r="A37" s="556"/>
      <c r="B37" s="574"/>
      <c r="C37" s="578" t="s">
        <v>294</v>
      </c>
      <c r="D37" s="57"/>
      <c r="E37" s="142"/>
      <c r="F37" s="142"/>
      <c r="G37" s="142"/>
      <c r="H37" s="142"/>
      <c r="I37" s="124"/>
      <c r="J37" s="27"/>
      <c r="K37" s="25"/>
      <c r="L37" s="26"/>
      <c r="M37" s="73"/>
      <c r="N37" s="27"/>
      <c r="O37" s="24"/>
      <c r="P37" s="25"/>
      <c r="Q37" s="25"/>
      <c r="R37" s="25"/>
      <c r="S37" s="26"/>
    </row>
    <row r="38" spans="1:19" ht="15.75" customHeight="1" x14ac:dyDescent="0.2">
      <c r="A38" s="556"/>
      <c r="B38" s="574"/>
      <c r="C38" s="578"/>
      <c r="D38" s="57"/>
      <c r="E38" s="142"/>
      <c r="F38" s="142"/>
      <c r="G38" s="142"/>
      <c r="H38" s="142"/>
      <c r="I38" s="124"/>
      <c r="J38" s="27"/>
      <c r="K38" s="25"/>
      <c r="L38" s="26"/>
      <c r="M38" s="73"/>
      <c r="N38" s="27"/>
      <c r="O38" s="24"/>
      <c r="P38" s="25"/>
      <c r="Q38" s="25"/>
      <c r="R38" s="25"/>
      <c r="S38" s="26"/>
    </row>
    <row r="39" spans="1:19" ht="15.75" customHeight="1" x14ac:dyDescent="0.2">
      <c r="A39" s="556"/>
      <c r="B39" s="574"/>
      <c r="C39" s="579"/>
      <c r="D39" s="102"/>
      <c r="E39" s="103"/>
      <c r="F39" s="103"/>
      <c r="G39" s="103"/>
      <c r="H39" s="103"/>
      <c r="I39" s="126"/>
      <c r="J39" s="104"/>
      <c r="K39" s="105"/>
      <c r="L39" s="106"/>
      <c r="M39" s="107"/>
      <c r="N39" s="104"/>
      <c r="O39" s="108"/>
      <c r="P39" s="105"/>
      <c r="Q39" s="105"/>
      <c r="R39" s="105"/>
      <c r="S39" s="106"/>
    </row>
    <row r="40" spans="1:19" ht="15.75" customHeight="1" x14ac:dyDescent="0.2">
      <c r="A40" s="556"/>
      <c r="B40" s="574"/>
      <c r="C40" s="112" t="s">
        <v>295</v>
      </c>
      <c r="D40" s="113"/>
      <c r="E40" s="114"/>
      <c r="F40" s="114"/>
      <c r="G40" s="114"/>
      <c r="H40" s="114"/>
      <c r="I40" s="127"/>
      <c r="J40" s="115"/>
      <c r="K40" s="116"/>
      <c r="L40" s="117"/>
      <c r="M40" s="118"/>
      <c r="N40" s="115"/>
      <c r="O40" s="119"/>
      <c r="P40" s="116"/>
      <c r="Q40" s="116"/>
      <c r="R40" s="116"/>
      <c r="S40" s="117"/>
    </row>
    <row r="41" spans="1:19" ht="16.5" customHeight="1" thickBot="1" x14ac:dyDescent="0.25">
      <c r="A41" s="557"/>
      <c r="B41" s="575"/>
      <c r="C41" s="145" t="s">
        <v>209</v>
      </c>
      <c r="D41" s="130"/>
      <c r="E41" s="131"/>
      <c r="F41" s="197">
        <v>61.804433929929701</v>
      </c>
      <c r="G41" s="197">
        <v>6.1804433929929701</v>
      </c>
      <c r="H41" s="131"/>
      <c r="I41" s="132"/>
      <c r="J41" s="144"/>
      <c r="K41" s="111"/>
      <c r="L41" s="64"/>
      <c r="M41" s="74"/>
      <c r="N41" s="28"/>
      <c r="O41" s="31"/>
      <c r="P41" s="29"/>
      <c r="Q41" s="29"/>
      <c r="R41" s="29"/>
      <c r="S41" s="30"/>
    </row>
    <row r="42" spans="1:19" s="40" customFormat="1" x14ac:dyDescent="0.2">
      <c r="A42" s="595" t="s">
        <v>304</v>
      </c>
      <c r="B42" s="596" t="s">
        <v>305</v>
      </c>
      <c r="C42" s="591" t="s">
        <v>208</v>
      </c>
      <c r="D42" s="80"/>
      <c r="E42" s="81"/>
      <c r="F42" s="81"/>
      <c r="G42" s="81"/>
      <c r="H42" s="81"/>
      <c r="I42" s="129"/>
      <c r="J42" s="140"/>
      <c r="K42" s="83"/>
      <c r="L42" s="84"/>
      <c r="M42" s="85"/>
      <c r="N42" s="140"/>
      <c r="O42" s="86"/>
      <c r="P42" s="83"/>
      <c r="Q42" s="83"/>
      <c r="R42" s="87"/>
      <c r="S42" s="84"/>
    </row>
    <row r="43" spans="1:19" x14ac:dyDescent="0.2">
      <c r="A43" s="556"/>
      <c r="B43" s="574"/>
      <c r="C43" s="589"/>
      <c r="D43" s="57"/>
      <c r="E43" s="142"/>
      <c r="F43" s="142"/>
      <c r="G43" s="142"/>
      <c r="H43" s="142"/>
      <c r="I43" s="124"/>
      <c r="J43" s="27"/>
      <c r="K43" s="25"/>
      <c r="L43" s="26"/>
      <c r="M43" s="73"/>
      <c r="N43" s="27"/>
      <c r="O43" s="24"/>
      <c r="P43" s="25"/>
      <c r="Q43" s="25"/>
      <c r="R43" s="25"/>
      <c r="S43" s="26"/>
    </row>
    <row r="44" spans="1:19" x14ac:dyDescent="0.2">
      <c r="A44" s="556"/>
      <c r="B44" s="574"/>
      <c r="C44" s="589"/>
      <c r="D44" s="57"/>
      <c r="E44" s="142"/>
      <c r="F44" s="142"/>
      <c r="G44" s="142"/>
      <c r="H44" s="142"/>
      <c r="I44" s="124"/>
      <c r="J44" s="27"/>
      <c r="K44" s="25"/>
      <c r="L44" s="26"/>
      <c r="M44" s="73"/>
      <c r="N44" s="27"/>
      <c r="O44" s="24"/>
      <c r="P44" s="25"/>
      <c r="Q44" s="25"/>
      <c r="R44" s="25"/>
      <c r="S44" s="26"/>
    </row>
    <row r="45" spans="1:19" ht="15.75" customHeight="1" x14ac:dyDescent="0.2">
      <c r="A45" s="556"/>
      <c r="B45" s="574"/>
      <c r="C45" s="589"/>
      <c r="D45" s="57"/>
      <c r="E45" s="142"/>
      <c r="F45" s="142"/>
      <c r="G45" s="142"/>
      <c r="H45" s="142"/>
      <c r="I45" s="124"/>
      <c r="J45" s="27"/>
      <c r="K45" s="25"/>
      <c r="L45" s="26"/>
      <c r="M45" s="73"/>
      <c r="N45" s="27"/>
      <c r="O45" s="24"/>
      <c r="P45" s="25"/>
      <c r="Q45" s="25"/>
      <c r="R45" s="25"/>
      <c r="S45" s="26"/>
    </row>
    <row r="46" spans="1:19" ht="15.75" customHeight="1" x14ac:dyDescent="0.2">
      <c r="A46" s="556"/>
      <c r="B46" s="574"/>
      <c r="C46" s="589"/>
      <c r="D46" s="57"/>
      <c r="E46" s="94"/>
      <c r="F46" s="94"/>
      <c r="G46" s="94"/>
      <c r="H46" s="94"/>
      <c r="I46" s="143"/>
      <c r="J46" s="27"/>
      <c r="K46" s="25"/>
      <c r="L46" s="26"/>
      <c r="M46" s="73"/>
      <c r="N46" s="27"/>
      <c r="O46" s="24"/>
      <c r="P46" s="25"/>
      <c r="Q46" s="25"/>
      <c r="R46" s="25"/>
      <c r="S46" s="26"/>
    </row>
    <row r="47" spans="1:19" ht="15.75" customHeight="1" x14ac:dyDescent="0.2">
      <c r="A47" s="556"/>
      <c r="B47" s="574"/>
      <c r="C47" s="560" t="s">
        <v>293</v>
      </c>
      <c r="D47" s="95"/>
      <c r="E47" s="96"/>
      <c r="F47" s="96"/>
      <c r="G47" s="96"/>
      <c r="H47" s="96"/>
      <c r="I47" s="125"/>
      <c r="J47" s="97"/>
      <c r="K47" s="98"/>
      <c r="L47" s="99"/>
      <c r="M47" s="100"/>
      <c r="N47" s="97"/>
      <c r="O47" s="101"/>
      <c r="P47" s="98"/>
      <c r="Q47" s="98"/>
      <c r="R47" s="98"/>
      <c r="S47" s="99"/>
    </row>
    <row r="48" spans="1:19" ht="15.75" customHeight="1" x14ac:dyDescent="0.2">
      <c r="A48" s="556"/>
      <c r="B48" s="574"/>
      <c r="C48" s="561"/>
      <c r="D48" s="57"/>
      <c r="E48" s="142"/>
      <c r="F48" s="142"/>
      <c r="G48" s="142"/>
      <c r="H48" s="142"/>
      <c r="I48" s="124"/>
      <c r="J48" s="27"/>
      <c r="K48" s="25"/>
      <c r="L48" s="26"/>
      <c r="M48" s="73"/>
      <c r="N48" s="27"/>
      <c r="O48" s="24"/>
      <c r="P48" s="25"/>
      <c r="Q48" s="25"/>
      <c r="R48" s="25"/>
      <c r="S48" s="26"/>
    </row>
    <row r="49" spans="1:19" ht="15.75" customHeight="1" x14ac:dyDescent="0.2">
      <c r="A49" s="556"/>
      <c r="B49" s="574"/>
      <c r="C49" s="573"/>
      <c r="D49" s="102"/>
      <c r="E49" s="103"/>
      <c r="F49" s="103"/>
      <c r="G49" s="103"/>
      <c r="H49" s="103"/>
      <c r="I49" s="126"/>
      <c r="J49" s="104"/>
      <c r="K49" s="105"/>
      <c r="L49" s="106"/>
      <c r="M49" s="107"/>
      <c r="N49" s="104"/>
      <c r="O49" s="108"/>
      <c r="P49" s="105"/>
      <c r="Q49" s="105"/>
      <c r="R49" s="105"/>
      <c r="S49" s="106"/>
    </row>
    <row r="50" spans="1:19" ht="15.75" customHeight="1" x14ac:dyDescent="0.2">
      <c r="A50" s="556"/>
      <c r="B50" s="574"/>
      <c r="C50" s="578" t="s">
        <v>294</v>
      </c>
      <c r="D50" s="57"/>
      <c r="E50" s="142"/>
      <c r="F50" s="142"/>
      <c r="G50" s="142"/>
      <c r="H50" s="142"/>
      <c r="I50" s="124"/>
      <c r="J50" s="27"/>
      <c r="K50" s="25"/>
      <c r="L50" s="26"/>
      <c r="M50" s="73"/>
      <c r="N50" s="27"/>
      <c r="O50" s="24"/>
      <c r="P50" s="25"/>
      <c r="Q50" s="25"/>
      <c r="R50" s="25"/>
      <c r="S50" s="26"/>
    </row>
    <row r="51" spans="1:19" ht="15.75" customHeight="1" x14ac:dyDescent="0.2">
      <c r="A51" s="556"/>
      <c r="B51" s="574"/>
      <c r="C51" s="578"/>
      <c r="D51" s="57"/>
      <c r="E51" s="142"/>
      <c r="F51" s="142"/>
      <c r="G51" s="142"/>
      <c r="H51" s="142"/>
      <c r="I51" s="124"/>
      <c r="J51" s="27"/>
      <c r="K51" s="25"/>
      <c r="L51" s="26"/>
      <c r="M51" s="73"/>
      <c r="N51" s="27"/>
      <c r="O51" s="24"/>
      <c r="P51" s="25"/>
      <c r="Q51" s="25"/>
      <c r="R51" s="25"/>
      <c r="S51" s="26"/>
    </row>
    <row r="52" spans="1:19" ht="15.75" customHeight="1" x14ac:dyDescent="0.2">
      <c r="A52" s="556"/>
      <c r="B52" s="574"/>
      <c r="C52" s="579"/>
      <c r="D52" s="102"/>
      <c r="E52" s="103"/>
      <c r="F52" s="103"/>
      <c r="G52" s="103"/>
      <c r="H52" s="103"/>
      <c r="I52" s="126"/>
      <c r="J52" s="104"/>
      <c r="K52" s="105"/>
      <c r="L52" s="106"/>
      <c r="M52" s="107"/>
      <c r="N52" s="104"/>
      <c r="O52" s="108"/>
      <c r="P52" s="105"/>
      <c r="Q52" s="105"/>
      <c r="R52" s="105"/>
      <c r="S52" s="106"/>
    </row>
    <row r="53" spans="1:19" ht="15.75" customHeight="1" x14ac:dyDescent="0.2">
      <c r="A53" s="556"/>
      <c r="B53" s="574"/>
      <c r="C53" s="112" t="s">
        <v>295</v>
      </c>
      <c r="D53" s="113"/>
      <c r="E53" s="114"/>
      <c r="F53" s="114"/>
      <c r="G53" s="114"/>
      <c r="H53" s="114"/>
      <c r="I53" s="127"/>
      <c r="J53" s="115"/>
      <c r="K53" s="116"/>
      <c r="L53" s="117"/>
      <c r="M53" s="118"/>
      <c r="N53" s="115"/>
      <c r="O53" s="119"/>
      <c r="P53" s="116"/>
      <c r="Q53" s="116"/>
      <c r="R53" s="116"/>
      <c r="S53" s="117"/>
    </row>
    <row r="54" spans="1:19" ht="16.5" customHeight="1" thickBot="1" x14ac:dyDescent="0.25">
      <c r="A54" s="557"/>
      <c r="B54" s="575"/>
      <c r="C54" s="145" t="s">
        <v>209</v>
      </c>
      <c r="D54" s="130"/>
      <c r="E54" s="131"/>
      <c r="F54" s="131">
        <v>17.022073271815902</v>
      </c>
      <c r="G54" s="131">
        <v>1.7022073271815901</v>
      </c>
      <c r="H54" s="131"/>
      <c r="I54" s="132"/>
      <c r="J54" s="144"/>
      <c r="K54" s="111"/>
      <c r="L54" s="64"/>
      <c r="M54" s="74"/>
      <c r="N54" s="28"/>
      <c r="O54" s="31"/>
      <c r="P54" s="29"/>
      <c r="Q54" s="29"/>
      <c r="R54" s="29"/>
      <c r="S54" s="30"/>
    </row>
    <row r="55" spans="1:19" s="40" customFormat="1" x14ac:dyDescent="0.2">
      <c r="A55" s="595" t="s">
        <v>307</v>
      </c>
      <c r="B55" s="596" t="s">
        <v>308</v>
      </c>
      <c r="C55" s="591" t="s">
        <v>208</v>
      </c>
      <c r="D55" s="81"/>
      <c r="E55" s="81"/>
      <c r="F55" s="81"/>
      <c r="G55" s="81"/>
      <c r="H55" s="81"/>
      <c r="I55" s="129"/>
      <c r="J55" s="151"/>
      <c r="K55" s="83"/>
      <c r="L55" s="84"/>
      <c r="M55" s="85"/>
      <c r="N55" s="151"/>
      <c r="O55" s="86"/>
      <c r="P55" s="83"/>
      <c r="Q55" s="83"/>
      <c r="R55" s="87"/>
      <c r="S55" s="84"/>
    </row>
    <row r="56" spans="1:19" s="40" customFormat="1" x14ac:dyDescent="0.2">
      <c r="A56" s="556"/>
      <c r="B56" s="574"/>
      <c r="C56" s="589"/>
      <c r="D56" s="67"/>
      <c r="E56" s="67"/>
      <c r="F56" s="67"/>
      <c r="G56" s="67"/>
      <c r="H56" s="67"/>
      <c r="I56" s="123"/>
      <c r="J56" s="152"/>
      <c r="K56" s="69"/>
      <c r="L56" s="71"/>
      <c r="M56" s="78"/>
      <c r="N56" s="152"/>
      <c r="O56" s="72"/>
      <c r="P56" s="69"/>
      <c r="Q56" s="69"/>
      <c r="R56" s="70"/>
      <c r="S56" s="71"/>
    </row>
    <row r="57" spans="1:19" ht="26.25" customHeight="1" x14ac:dyDescent="0.2">
      <c r="A57" s="556"/>
      <c r="B57" s="574"/>
      <c r="C57" s="589"/>
      <c r="D57" s="160"/>
      <c r="E57" s="149"/>
      <c r="F57" s="139"/>
      <c r="G57" s="149"/>
      <c r="H57" s="149"/>
      <c r="I57" s="124"/>
      <c r="J57" s="27"/>
      <c r="K57" s="25"/>
      <c r="L57" s="26"/>
      <c r="M57" s="73"/>
      <c r="N57" s="27"/>
      <c r="O57" s="24"/>
      <c r="P57" s="25"/>
      <c r="Q57" s="25"/>
      <c r="R57" s="25"/>
      <c r="S57" s="26"/>
    </row>
    <row r="58" spans="1:19" x14ac:dyDescent="0.2">
      <c r="A58" s="556"/>
      <c r="B58" s="574"/>
      <c r="C58" s="589"/>
      <c r="D58" s="160"/>
      <c r="E58" s="149"/>
      <c r="F58" s="149"/>
      <c r="G58" s="149"/>
      <c r="H58" s="149"/>
      <c r="I58" s="124"/>
      <c r="J58" s="27"/>
      <c r="K58" s="25"/>
      <c r="L58" s="26"/>
      <c r="M58" s="73"/>
      <c r="N58" s="27"/>
      <c r="O58" s="24"/>
      <c r="P58" s="25"/>
      <c r="Q58" s="25"/>
      <c r="R58" s="25"/>
      <c r="S58" s="26"/>
    </row>
    <row r="59" spans="1:19" x14ac:dyDescent="0.2">
      <c r="A59" s="556"/>
      <c r="B59" s="574"/>
      <c r="C59" s="589"/>
      <c r="D59" s="160"/>
      <c r="E59" s="149"/>
      <c r="F59" s="149"/>
      <c r="G59" s="149"/>
      <c r="H59" s="149"/>
      <c r="I59" s="124"/>
      <c r="J59" s="27"/>
      <c r="K59" s="25"/>
      <c r="L59" s="26"/>
      <c r="M59" s="73"/>
      <c r="N59" s="27"/>
      <c r="O59" s="24"/>
      <c r="P59" s="25"/>
      <c r="Q59" s="25"/>
      <c r="R59" s="25"/>
      <c r="S59" s="26"/>
    </row>
    <row r="60" spans="1:19" x14ac:dyDescent="0.2">
      <c r="A60" s="556"/>
      <c r="B60" s="574"/>
      <c r="C60" s="589"/>
      <c r="D60" s="160"/>
      <c r="E60" s="149"/>
      <c r="F60" s="149"/>
      <c r="G60" s="149"/>
      <c r="H60" s="149"/>
      <c r="I60" s="124"/>
      <c r="J60" s="27"/>
      <c r="K60" s="25"/>
      <c r="L60" s="26"/>
      <c r="M60" s="73"/>
      <c r="N60" s="27"/>
      <c r="O60" s="24"/>
      <c r="P60" s="25"/>
      <c r="Q60" s="25"/>
      <c r="R60" s="25"/>
      <c r="S60" s="26"/>
    </row>
    <row r="61" spans="1:19" x14ac:dyDescent="0.2">
      <c r="A61" s="556"/>
      <c r="B61" s="574"/>
      <c r="C61" s="589"/>
      <c r="D61" s="160"/>
      <c r="E61" s="149"/>
      <c r="F61" s="149"/>
      <c r="G61" s="149"/>
      <c r="H61" s="149"/>
      <c r="I61" s="124"/>
      <c r="J61" s="27"/>
      <c r="K61" s="25"/>
      <c r="L61" s="26"/>
      <c r="M61" s="73"/>
      <c r="N61" s="27"/>
      <c r="O61" s="24"/>
      <c r="P61" s="25"/>
      <c r="Q61" s="25"/>
      <c r="R61" s="25"/>
      <c r="S61" s="26"/>
    </row>
    <row r="62" spans="1:19" x14ac:dyDescent="0.2">
      <c r="A62" s="556"/>
      <c r="B62" s="574"/>
      <c r="C62" s="589"/>
      <c r="D62" s="160"/>
      <c r="E62" s="149"/>
      <c r="F62" s="149"/>
      <c r="G62" s="149"/>
      <c r="H62" s="149"/>
      <c r="I62" s="124"/>
      <c r="J62" s="27"/>
      <c r="K62" s="25"/>
      <c r="L62" s="26"/>
      <c r="M62" s="73"/>
      <c r="N62" s="27"/>
      <c r="O62" s="24"/>
      <c r="P62" s="25"/>
      <c r="Q62" s="25"/>
      <c r="R62" s="25"/>
      <c r="S62" s="26"/>
    </row>
    <row r="63" spans="1:19" x14ac:dyDescent="0.2">
      <c r="A63" s="556"/>
      <c r="B63" s="574"/>
      <c r="C63" s="589"/>
      <c r="D63" s="160"/>
      <c r="E63" s="149"/>
      <c r="F63" s="149"/>
      <c r="G63" s="149"/>
      <c r="H63" s="149"/>
      <c r="I63" s="124"/>
      <c r="J63" s="27"/>
      <c r="K63" s="25"/>
      <c r="L63" s="26"/>
      <c r="M63" s="73"/>
      <c r="N63" s="27"/>
      <c r="O63" s="24"/>
      <c r="P63" s="25"/>
      <c r="Q63" s="25"/>
      <c r="R63" s="25"/>
      <c r="S63" s="26"/>
    </row>
    <row r="64" spans="1:19" ht="15.75" customHeight="1" x14ac:dyDescent="0.2">
      <c r="A64" s="556"/>
      <c r="B64" s="574"/>
      <c r="C64" s="589"/>
      <c r="D64" s="160"/>
      <c r="E64" s="149"/>
      <c r="F64" s="149"/>
      <c r="G64" s="149"/>
      <c r="H64" s="149"/>
      <c r="I64" s="124"/>
      <c r="J64" s="27"/>
      <c r="K64" s="25"/>
      <c r="L64" s="26"/>
      <c r="M64" s="73"/>
      <c r="N64" s="27"/>
      <c r="O64" s="24"/>
      <c r="P64" s="25"/>
      <c r="Q64" s="25"/>
      <c r="R64" s="25"/>
      <c r="S64" s="26"/>
    </row>
    <row r="65" spans="1:19" ht="15.75" customHeight="1" x14ac:dyDescent="0.2">
      <c r="A65" s="556"/>
      <c r="B65" s="574"/>
      <c r="C65" s="589"/>
      <c r="D65" s="160"/>
      <c r="E65" s="94"/>
      <c r="F65" s="94"/>
      <c r="G65" s="94"/>
      <c r="H65" s="94"/>
      <c r="I65" s="148"/>
      <c r="J65" s="27"/>
      <c r="K65" s="25"/>
      <c r="L65" s="26"/>
      <c r="M65" s="73"/>
      <c r="N65" s="27"/>
      <c r="O65" s="24"/>
      <c r="P65" s="25"/>
      <c r="Q65" s="25"/>
      <c r="R65" s="25"/>
      <c r="S65" s="26"/>
    </row>
    <row r="66" spans="1:19" ht="15.75" customHeight="1" x14ac:dyDescent="0.2">
      <c r="A66" s="556"/>
      <c r="B66" s="574"/>
      <c r="C66" s="560" t="s">
        <v>293</v>
      </c>
      <c r="D66" s="161"/>
      <c r="E66" s="96"/>
      <c r="F66" s="96"/>
      <c r="G66" s="96"/>
      <c r="H66" s="96"/>
      <c r="I66" s="125"/>
      <c r="J66" s="97"/>
      <c r="K66" s="98"/>
      <c r="L66" s="99"/>
      <c r="M66" s="100"/>
      <c r="N66" s="97"/>
      <c r="O66" s="101"/>
      <c r="P66" s="98"/>
      <c r="Q66" s="98"/>
      <c r="R66" s="98"/>
      <c r="S66" s="99"/>
    </row>
    <row r="67" spans="1:19" ht="15.75" customHeight="1" x14ac:dyDescent="0.2">
      <c r="A67" s="556"/>
      <c r="B67" s="574"/>
      <c r="C67" s="561"/>
      <c r="D67" s="160"/>
      <c r="E67" s="149"/>
      <c r="F67" s="149"/>
      <c r="G67" s="149"/>
      <c r="H67" s="149"/>
      <c r="I67" s="124"/>
      <c r="J67" s="27"/>
      <c r="K67" s="25"/>
      <c r="L67" s="26"/>
      <c r="M67" s="73"/>
      <c r="N67" s="27"/>
      <c r="O67" s="24"/>
      <c r="P67" s="25"/>
      <c r="Q67" s="25"/>
      <c r="R67" s="25"/>
      <c r="S67" s="26"/>
    </row>
    <row r="68" spans="1:19" ht="15.75" customHeight="1" x14ac:dyDescent="0.2">
      <c r="A68" s="556"/>
      <c r="B68" s="574"/>
      <c r="C68" s="573"/>
      <c r="D68" s="162"/>
      <c r="E68" s="103"/>
      <c r="F68" s="103"/>
      <c r="G68" s="103"/>
      <c r="H68" s="103"/>
      <c r="I68" s="126"/>
      <c r="J68" s="104"/>
      <c r="K68" s="105"/>
      <c r="L68" s="106"/>
      <c r="M68" s="107"/>
      <c r="N68" s="104"/>
      <c r="O68" s="108"/>
      <c r="P68" s="105"/>
      <c r="Q68" s="105"/>
      <c r="R68" s="105"/>
      <c r="S68" s="106"/>
    </row>
    <row r="69" spans="1:19" ht="15.75" customHeight="1" x14ac:dyDescent="0.2">
      <c r="A69" s="556"/>
      <c r="B69" s="574"/>
      <c r="C69" s="578" t="s">
        <v>294</v>
      </c>
      <c r="D69" s="160"/>
      <c r="E69" s="149"/>
      <c r="F69" s="149"/>
      <c r="G69" s="149"/>
      <c r="H69" s="149"/>
      <c r="I69" s="124"/>
      <c r="J69" s="27"/>
      <c r="K69" s="25"/>
      <c r="L69" s="26"/>
      <c r="M69" s="73"/>
      <c r="N69" s="27"/>
      <c r="O69" s="24"/>
      <c r="P69" s="25"/>
      <c r="Q69" s="25"/>
      <c r="R69" s="25"/>
      <c r="S69" s="26"/>
    </row>
    <row r="70" spans="1:19" ht="15.75" customHeight="1" x14ac:dyDescent="0.2">
      <c r="A70" s="556"/>
      <c r="B70" s="574"/>
      <c r="C70" s="578"/>
      <c r="D70" s="160"/>
      <c r="E70" s="149"/>
      <c r="F70" s="149"/>
      <c r="G70" s="149"/>
      <c r="H70" s="149"/>
      <c r="I70" s="124"/>
      <c r="J70" s="27"/>
      <c r="K70" s="25"/>
      <c r="L70" s="26"/>
      <c r="M70" s="73"/>
      <c r="N70" s="27"/>
      <c r="O70" s="24"/>
      <c r="P70" s="25"/>
      <c r="Q70" s="25"/>
      <c r="R70" s="25"/>
      <c r="S70" s="26"/>
    </row>
    <row r="71" spans="1:19" ht="15.75" customHeight="1" x14ac:dyDescent="0.2">
      <c r="A71" s="556"/>
      <c r="B71" s="574"/>
      <c r="C71" s="579"/>
      <c r="D71" s="162"/>
      <c r="E71" s="103"/>
      <c r="F71" s="103"/>
      <c r="G71" s="103"/>
      <c r="H71" s="103"/>
      <c r="I71" s="126"/>
      <c r="J71" s="104"/>
      <c r="K71" s="105"/>
      <c r="L71" s="106"/>
      <c r="M71" s="107"/>
      <c r="N71" s="104"/>
      <c r="O71" s="108"/>
      <c r="P71" s="105"/>
      <c r="Q71" s="105"/>
      <c r="R71" s="105"/>
      <c r="S71" s="106"/>
    </row>
    <row r="72" spans="1:19" ht="15.75" customHeight="1" x14ac:dyDescent="0.2">
      <c r="A72" s="556"/>
      <c r="B72" s="574"/>
      <c r="C72" s="164" t="s">
        <v>295</v>
      </c>
      <c r="D72" s="163"/>
      <c r="E72" s="114"/>
      <c r="F72" s="114"/>
      <c r="G72" s="114"/>
      <c r="H72" s="114"/>
      <c r="I72" s="127"/>
      <c r="J72" s="115"/>
      <c r="K72" s="116"/>
      <c r="L72" s="117"/>
      <c r="M72" s="118"/>
      <c r="N72" s="115"/>
      <c r="O72" s="119"/>
      <c r="P72" s="116"/>
      <c r="Q72" s="116"/>
      <c r="R72" s="116"/>
      <c r="S72" s="117"/>
    </row>
    <row r="73" spans="1:19" ht="15.75" customHeight="1" x14ac:dyDescent="0.2">
      <c r="A73" s="556"/>
      <c r="B73" s="574"/>
      <c r="C73" s="146" t="s">
        <v>309</v>
      </c>
      <c r="D73" s="160"/>
      <c r="E73" s="338"/>
      <c r="F73" s="158">
        <v>2152.4394837741938</v>
      </c>
      <c r="G73" s="156">
        <v>286.99193116989255</v>
      </c>
      <c r="H73" s="155">
        <v>11.479677246795701</v>
      </c>
      <c r="I73" s="124"/>
      <c r="J73" s="27" t="s">
        <v>266</v>
      </c>
      <c r="K73" s="157">
        <v>717479.82792473095</v>
      </c>
      <c r="L73" s="26" t="s">
        <v>696</v>
      </c>
      <c r="M73" s="73"/>
      <c r="N73" s="27"/>
      <c r="O73" s="24"/>
      <c r="P73" s="25"/>
      <c r="Q73" s="25"/>
      <c r="R73" s="25"/>
      <c r="S73" s="26"/>
    </row>
    <row r="74" spans="1:19" x14ac:dyDescent="0.2">
      <c r="A74" s="556"/>
      <c r="B74" s="574"/>
      <c r="C74" s="146" t="s">
        <v>313</v>
      </c>
      <c r="D74" s="160"/>
      <c r="E74" s="338"/>
      <c r="F74" s="155">
        <v>1.6384192149913082</v>
      </c>
      <c r="G74" s="155">
        <v>0.32768384299826159</v>
      </c>
      <c r="H74" s="155">
        <v>0.53248624487217511</v>
      </c>
      <c r="I74" s="124"/>
      <c r="J74" s="27" t="s">
        <v>266</v>
      </c>
      <c r="K74" s="157">
        <v>4096.0480374782701</v>
      </c>
      <c r="L74" s="159" t="s">
        <v>697</v>
      </c>
      <c r="M74" s="73"/>
      <c r="N74" s="27"/>
      <c r="O74" s="24"/>
      <c r="P74" s="25"/>
      <c r="Q74" s="25"/>
      <c r="R74" s="25"/>
      <c r="S74" s="26"/>
    </row>
    <row r="75" spans="1:19" ht="15.75" customHeight="1" x14ac:dyDescent="0.2">
      <c r="A75" s="556"/>
      <c r="B75" s="574"/>
      <c r="C75" s="561" t="s">
        <v>314</v>
      </c>
      <c r="D75" s="160"/>
      <c r="E75" s="338"/>
      <c r="F75" s="338"/>
      <c r="G75" s="338"/>
      <c r="H75" s="156">
        <v>167.417897208254</v>
      </c>
      <c r="I75" s="124"/>
      <c r="J75" s="27" t="s">
        <v>266</v>
      </c>
      <c r="K75" s="157">
        <v>1909.1763333333333</v>
      </c>
      <c r="L75" s="26" t="s">
        <v>698</v>
      </c>
      <c r="M75" s="73"/>
      <c r="N75" s="27"/>
      <c r="O75" s="24"/>
      <c r="P75" s="25"/>
      <c r="Q75" s="25"/>
      <c r="R75" s="25"/>
      <c r="S75" s="26"/>
    </row>
    <row r="76" spans="1:19" ht="15.75" customHeight="1" x14ac:dyDescent="0.2">
      <c r="A76" s="556"/>
      <c r="B76" s="574"/>
      <c r="C76" s="561"/>
      <c r="D76" s="160"/>
      <c r="E76" s="338"/>
      <c r="F76" s="338"/>
      <c r="G76" s="338"/>
      <c r="H76" s="479">
        <v>152.96039933333333</v>
      </c>
      <c r="I76" s="124"/>
      <c r="J76" s="27" t="s">
        <v>699</v>
      </c>
      <c r="K76" s="157">
        <v>82995.333333333328</v>
      </c>
      <c r="L76" s="26" t="s">
        <v>700</v>
      </c>
      <c r="M76" s="73"/>
      <c r="N76" s="27"/>
      <c r="O76" s="24"/>
      <c r="P76" s="25"/>
      <c r="Q76" s="25"/>
      <c r="R76" s="25"/>
      <c r="S76" s="26"/>
    </row>
    <row r="77" spans="1:19" ht="15.75" customHeight="1" x14ac:dyDescent="0.2">
      <c r="A77" s="556"/>
      <c r="B77" s="574"/>
      <c r="C77" s="561"/>
      <c r="D77" s="160"/>
      <c r="E77" s="338"/>
      <c r="F77" s="338"/>
      <c r="G77" s="338"/>
      <c r="H77" s="479">
        <v>0.14971950000000001</v>
      </c>
      <c r="I77" s="124"/>
      <c r="J77" s="27" t="s">
        <v>701</v>
      </c>
      <c r="K77" s="25">
        <v>18</v>
      </c>
      <c r="L77" s="26" t="s">
        <v>702</v>
      </c>
      <c r="M77" s="73"/>
      <c r="N77" s="27"/>
      <c r="O77" s="24"/>
      <c r="P77" s="25"/>
      <c r="Q77" s="25"/>
      <c r="R77" s="25"/>
      <c r="S77" s="26"/>
    </row>
    <row r="78" spans="1:19" ht="15.75" customHeight="1" x14ac:dyDescent="0.2">
      <c r="A78" s="556"/>
      <c r="B78" s="574"/>
      <c r="C78" s="561"/>
      <c r="D78" s="160"/>
      <c r="E78" s="338"/>
      <c r="F78" s="338"/>
      <c r="G78" s="338"/>
      <c r="H78" s="156">
        <v>9.35</v>
      </c>
      <c r="I78" s="124"/>
      <c r="J78" s="27" t="s">
        <v>703</v>
      </c>
      <c r="K78" s="363">
        <v>62.333333333333336</v>
      </c>
      <c r="L78" s="26" t="s">
        <v>704</v>
      </c>
      <c r="M78" s="73"/>
      <c r="N78" s="27"/>
      <c r="O78" s="24"/>
      <c r="P78" s="25"/>
      <c r="Q78" s="25"/>
      <c r="R78" s="25"/>
      <c r="S78" s="26"/>
    </row>
    <row r="79" spans="1:19" ht="13.5" customHeight="1" x14ac:dyDescent="0.2">
      <c r="A79" s="556"/>
      <c r="B79" s="574"/>
      <c r="C79" s="561"/>
      <c r="D79" s="160"/>
      <c r="E79" s="338"/>
      <c r="F79" s="338"/>
      <c r="G79" s="338"/>
      <c r="H79" s="156">
        <v>9.3416511627906988</v>
      </c>
      <c r="I79" s="124"/>
      <c r="J79" s="27" t="s">
        <v>266</v>
      </c>
      <c r="K79" s="157">
        <v>62.52</v>
      </c>
      <c r="L79" s="26" t="s">
        <v>705</v>
      </c>
      <c r="M79" s="73"/>
      <c r="N79" s="27"/>
      <c r="O79" s="24"/>
      <c r="P79" s="25"/>
      <c r="Q79" s="25"/>
      <c r="R79" s="25"/>
      <c r="S79" s="26"/>
    </row>
    <row r="80" spans="1:19" ht="15.75" customHeight="1" x14ac:dyDescent="0.2">
      <c r="A80" s="556"/>
      <c r="B80" s="574"/>
      <c r="C80" s="561" t="s">
        <v>318</v>
      </c>
      <c r="D80" s="160"/>
      <c r="E80" s="338"/>
      <c r="F80" s="338"/>
      <c r="G80" s="338"/>
      <c r="H80" s="155">
        <v>53.568301333333338</v>
      </c>
      <c r="I80" s="124"/>
      <c r="J80" s="27" t="s">
        <v>266</v>
      </c>
      <c r="K80" s="157">
        <v>6696.0376666666671</v>
      </c>
      <c r="L80" s="26" t="s">
        <v>706</v>
      </c>
      <c r="M80" s="73"/>
      <c r="N80" s="27"/>
      <c r="O80" s="24"/>
      <c r="P80" s="25"/>
      <c r="Q80" s="25"/>
      <c r="R80" s="25"/>
      <c r="S80" s="26"/>
    </row>
    <row r="81" spans="1:19" ht="15.75" customHeight="1" x14ac:dyDescent="0.2">
      <c r="A81" s="556"/>
      <c r="B81" s="574"/>
      <c r="C81" s="561"/>
      <c r="D81" s="160"/>
      <c r="E81" s="338"/>
      <c r="F81" s="338"/>
      <c r="G81" s="155"/>
      <c r="H81" s="155">
        <v>309.41236539539005</v>
      </c>
      <c r="I81" s="124"/>
      <c r="J81" s="27" t="s">
        <v>266</v>
      </c>
      <c r="K81" s="157">
        <v>53773.120666666662</v>
      </c>
      <c r="L81" s="26" t="s">
        <v>707</v>
      </c>
      <c r="M81" s="73"/>
      <c r="N81" s="27"/>
      <c r="O81" s="24"/>
      <c r="P81" s="25"/>
      <c r="Q81" s="25"/>
      <c r="R81" s="25"/>
      <c r="S81" s="26"/>
    </row>
    <row r="82" spans="1:19" ht="15.75" customHeight="1" x14ac:dyDescent="0.2">
      <c r="A82" s="556"/>
      <c r="B82" s="574"/>
      <c r="C82" s="561"/>
      <c r="D82" s="160"/>
      <c r="E82" s="338"/>
      <c r="F82" s="338"/>
      <c r="G82" s="155"/>
      <c r="H82" s="155">
        <v>142.85400000000001</v>
      </c>
      <c r="I82" s="124"/>
      <c r="J82" s="27" t="s">
        <v>708</v>
      </c>
      <c r="K82" s="157">
        <v>4926000</v>
      </c>
      <c r="L82" s="26" t="s">
        <v>709</v>
      </c>
      <c r="M82" s="73"/>
      <c r="N82" s="27"/>
      <c r="O82" s="24"/>
      <c r="P82" s="25"/>
      <c r="Q82" s="25"/>
      <c r="R82" s="25"/>
      <c r="S82" s="26"/>
    </row>
    <row r="83" spans="1:19" ht="15.75" customHeight="1" x14ac:dyDescent="0.2">
      <c r="A83" s="556"/>
      <c r="B83" s="574"/>
      <c r="C83" s="561"/>
      <c r="D83" s="160"/>
      <c r="E83" s="338"/>
      <c r="F83" s="338"/>
      <c r="G83" s="155"/>
      <c r="H83" s="155"/>
      <c r="I83" s="128">
        <v>0.72080000000000011</v>
      </c>
      <c r="J83" s="27" t="s">
        <v>710</v>
      </c>
      <c r="K83" s="157">
        <v>1060</v>
      </c>
      <c r="L83" s="26" t="s">
        <v>711</v>
      </c>
      <c r="M83" s="73"/>
      <c r="N83" s="27"/>
      <c r="O83" s="24"/>
      <c r="P83" s="25"/>
      <c r="Q83" s="25"/>
      <c r="R83" s="25"/>
      <c r="S83" s="26"/>
    </row>
    <row r="84" spans="1:19" ht="15.75" customHeight="1" x14ac:dyDescent="0.2">
      <c r="A84" s="556"/>
      <c r="B84" s="574"/>
      <c r="C84" s="561" t="s">
        <v>320</v>
      </c>
      <c r="D84" s="160"/>
      <c r="E84" s="338"/>
      <c r="F84" s="155">
        <v>410.36310000000003</v>
      </c>
      <c r="G84" s="155">
        <v>273.57539999999995</v>
      </c>
      <c r="H84" s="155">
        <v>512.95387500000004</v>
      </c>
      <c r="I84" s="124"/>
      <c r="J84" s="27" t="s">
        <v>712</v>
      </c>
      <c r="K84" s="157">
        <v>455959</v>
      </c>
      <c r="L84" s="165" t="s">
        <v>713</v>
      </c>
      <c r="M84" s="73"/>
      <c r="N84" s="27"/>
      <c r="O84" s="24"/>
      <c r="P84" s="25"/>
      <c r="Q84" s="25"/>
      <c r="R84" s="25"/>
      <c r="S84" s="26"/>
    </row>
    <row r="85" spans="1:19" ht="15.75" customHeight="1" x14ac:dyDescent="0.2">
      <c r="A85" s="556"/>
      <c r="B85" s="574"/>
      <c r="C85" s="561"/>
      <c r="D85" s="160"/>
      <c r="E85" s="338"/>
      <c r="F85" s="155"/>
      <c r="G85" s="155"/>
      <c r="H85" s="155">
        <v>56.032199999999996</v>
      </c>
      <c r="I85" s="124"/>
      <c r="J85" s="27" t="s">
        <v>714</v>
      </c>
      <c r="K85" s="157">
        <v>533.64</v>
      </c>
      <c r="L85" s="26" t="s">
        <v>715</v>
      </c>
      <c r="M85" s="73"/>
      <c r="N85" s="27"/>
      <c r="O85" s="24"/>
      <c r="P85" s="25"/>
      <c r="Q85" s="25"/>
      <c r="R85" s="25"/>
      <c r="S85" s="26"/>
    </row>
    <row r="86" spans="1:19" ht="15.75" customHeight="1" x14ac:dyDescent="0.2">
      <c r="A86" s="556"/>
      <c r="B86" s="574"/>
      <c r="C86" s="561"/>
      <c r="D86" s="160"/>
      <c r="E86" s="338"/>
      <c r="F86" s="155"/>
      <c r="G86" s="155"/>
      <c r="H86" s="155">
        <v>1361.4700598472366</v>
      </c>
      <c r="I86" s="124"/>
      <c r="J86" s="27" t="s">
        <v>716</v>
      </c>
      <c r="K86" s="157">
        <v>6807350.2992361821</v>
      </c>
      <c r="L86" s="165" t="s">
        <v>717</v>
      </c>
      <c r="M86" s="73"/>
      <c r="N86" s="27"/>
      <c r="O86" s="24"/>
      <c r="P86" s="25"/>
      <c r="Q86" s="25"/>
      <c r="R86" s="25"/>
      <c r="S86" s="26"/>
    </row>
    <row r="87" spans="1:19" ht="15.75" customHeight="1" x14ac:dyDescent="0.2">
      <c r="A87" s="556"/>
      <c r="B87" s="574"/>
      <c r="C87" s="561"/>
      <c r="D87" s="155">
        <v>72.558600000000013</v>
      </c>
      <c r="E87" s="156"/>
      <c r="F87" s="156">
        <v>1088.3789999999999</v>
      </c>
      <c r="G87" s="156">
        <v>1088.3789999999999</v>
      </c>
      <c r="H87" s="155">
        <v>195.10201333333333</v>
      </c>
      <c r="I87" s="155">
        <v>167.28788333333335</v>
      </c>
      <c r="J87" s="27" t="s">
        <v>266</v>
      </c>
      <c r="K87" s="157">
        <v>40310.333333333336</v>
      </c>
      <c r="L87" s="26" t="s">
        <v>718</v>
      </c>
      <c r="M87" s="73"/>
      <c r="N87" s="27"/>
      <c r="O87" s="24"/>
      <c r="P87" s="25"/>
      <c r="Q87" s="25"/>
      <c r="R87" s="25"/>
      <c r="S87" s="26"/>
    </row>
    <row r="88" spans="1:19" ht="15.75" customHeight="1" x14ac:dyDescent="0.2">
      <c r="A88" s="556"/>
      <c r="B88" s="574"/>
      <c r="C88" s="561"/>
      <c r="D88" s="155"/>
      <c r="E88" s="156"/>
      <c r="F88" s="155"/>
      <c r="G88" s="338"/>
      <c r="H88" s="155">
        <v>295.56</v>
      </c>
      <c r="I88" s="155"/>
      <c r="J88" s="27" t="s">
        <v>708</v>
      </c>
      <c r="K88" s="157">
        <v>4926000</v>
      </c>
      <c r="L88" s="26" t="s">
        <v>719</v>
      </c>
      <c r="M88" s="73"/>
      <c r="N88" s="27"/>
      <c r="O88" s="24"/>
      <c r="P88" s="25"/>
      <c r="Q88" s="25"/>
      <c r="R88" s="25"/>
      <c r="S88" s="26"/>
    </row>
    <row r="89" spans="1:19" ht="15.75" customHeight="1" x14ac:dyDescent="0.2">
      <c r="A89" s="556"/>
      <c r="B89" s="574"/>
      <c r="C89" s="146" t="s">
        <v>315</v>
      </c>
      <c r="D89" s="155"/>
      <c r="E89" s="338"/>
      <c r="F89" s="155"/>
      <c r="G89" s="338"/>
      <c r="H89" s="158">
        <v>8168.8203590834182</v>
      </c>
      <c r="I89" s="155"/>
      <c r="J89" s="27" t="s">
        <v>716</v>
      </c>
      <c r="K89" s="157">
        <v>6807350.2992361821</v>
      </c>
      <c r="L89" s="26" t="s">
        <v>720</v>
      </c>
      <c r="M89" s="73"/>
      <c r="N89" s="27"/>
      <c r="O89" s="24"/>
      <c r="P89" s="25"/>
      <c r="Q89" s="25"/>
      <c r="R89" s="25"/>
      <c r="S89" s="26"/>
    </row>
    <row r="90" spans="1:19" ht="15.75" customHeight="1" x14ac:dyDescent="0.2">
      <c r="A90" s="556"/>
      <c r="B90" s="574"/>
      <c r="C90" s="146" t="s">
        <v>316</v>
      </c>
      <c r="D90" s="155"/>
      <c r="E90" s="338"/>
      <c r="F90" s="338"/>
      <c r="G90" s="338"/>
      <c r="H90" s="155">
        <v>5.7862477543507547</v>
      </c>
      <c r="I90" s="155"/>
      <c r="J90" s="27" t="s">
        <v>716</v>
      </c>
      <c r="K90" s="157">
        <v>6807350.2992361821</v>
      </c>
      <c r="L90" s="26" t="s">
        <v>721</v>
      </c>
      <c r="M90" s="73"/>
      <c r="N90" s="27"/>
      <c r="O90" s="24"/>
      <c r="P90" s="25"/>
      <c r="Q90" s="25"/>
      <c r="R90" s="25"/>
      <c r="S90" s="26"/>
    </row>
    <row r="91" spans="1:19" ht="15.75" customHeight="1" x14ac:dyDescent="0.2">
      <c r="A91" s="556"/>
      <c r="B91" s="574"/>
      <c r="C91" s="146" t="s">
        <v>317</v>
      </c>
      <c r="D91" s="155"/>
      <c r="E91" s="338"/>
      <c r="F91" s="338"/>
      <c r="G91" s="338"/>
      <c r="H91" s="158">
        <v>968.95162754137743</v>
      </c>
      <c r="I91" s="155"/>
      <c r="J91" s="27" t="s">
        <v>716</v>
      </c>
      <c r="K91" s="157">
        <v>6807350.2992361821</v>
      </c>
      <c r="L91" s="26" t="s">
        <v>722</v>
      </c>
      <c r="M91" s="73"/>
      <c r="N91" s="27"/>
      <c r="O91" s="24"/>
      <c r="P91" s="25"/>
      <c r="Q91" s="25"/>
      <c r="R91" s="25"/>
      <c r="S91" s="26"/>
    </row>
    <row r="92" spans="1:19" ht="15.75" customHeight="1" x14ac:dyDescent="0.2">
      <c r="A92" s="556"/>
      <c r="B92" s="574"/>
      <c r="C92" s="146" t="s">
        <v>319</v>
      </c>
      <c r="D92" s="155"/>
      <c r="E92" s="338"/>
      <c r="F92" s="338"/>
      <c r="G92" s="338"/>
      <c r="H92" s="481">
        <v>2318.6984470239508</v>
      </c>
      <c r="I92" s="155"/>
      <c r="J92" s="27" t="s">
        <v>716</v>
      </c>
      <c r="K92" s="157">
        <v>6807350.2992361821</v>
      </c>
      <c r="L92" s="26" t="s">
        <v>723</v>
      </c>
      <c r="M92" s="73"/>
      <c r="N92" s="27"/>
      <c r="O92" s="24"/>
      <c r="P92" s="25"/>
      <c r="Q92" s="25"/>
      <c r="R92" s="25"/>
      <c r="S92" s="26"/>
    </row>
    <row r="93" spans="1:19" ht="16.5" customHeight="1" thickBot="1" x14ac:dyDescent="0.25">
      <c r="A93" s="557"/>
      <c r="B93" s="575"/>
      <c r="C93" s="79" t="s">
        <v>209</v>
      </c>
      <c r="D93" s="237">
        <f>SUM(D73:D92)</f>
        <v>72.558600000000013</v>
      </c>
      <c r="E93" s="237">
        <f t="shared" ref="E93:I93" si="0">SUM(E73:E92)</f>
        <v>0</v>
      </c>
      <c r="F93" s="237">
        <f t="shared" si="0"/>
        <v>3652.820002989185</v>
      </c>
      <c r="G93" s="237">
        <f t="shared" si="0"/>
        <v>1649.2740150128907</v>
      </c>
      <c r="H93" s="237">
        <f t="shared" si="0"/>
        <v>14740.441327008437</v>
      </c>
      <c r="I93" s="482">
        <f t="shared" si="0"/>
        <v>168.00868333333335</v>
      </c>
      <c r="J93" s="147"/>
      <c r="K93" s="111"/>
      <c r="L93" s="132"/>
      <c r="M93" s="74"/>
      <c r="N93" s="28"/>
      <c r="O93" s="31"/>
      <c r="P93" s="29"/>
      <c r="Q93" s="29"/>
      <c r="R93" s="29"/>
      <c r="S93" s="30"/>
    </row>
    <row r="94" spans="1:19" s="40" customFormat="1" x14ac:dyDescent="0.2">
      <c r="A94" s="595" t="s">
        <v>321</v>
      </c>
      <c r="B94" s="596" t="s">
        <v>322</v>
      </c>
      <c r="C94" s="591" t="s">
        <v>208</v>
      </c>
      <c r="D94" s="80"/>
      <c r="E94" s="81"/>
      <c r="F94" s="81"/>
      <c r="G94" s="81"/>
      <c r="H94" s="81"/>
      <c r="I94" s="129"/>
      <c r="J94" s="151"/>
      <c r="K94" s="83"/>
      <c r="L94" s="84"/>
      <c r="M94" s="85"/>
      <c r="N94" s="151"/>
      <c r="O94" s="86"/>
      <c r="P94" s="83"/>
      <c r="Q94" s="83"/>
      <c r="R94" s="87"/>
      <c r="S94" s="84"/>
    </row>
    <row r="95" spans="1:19" s="40" customFormat="1" x14ac:dyDescent="0.2">
      <c r="A95" s="556"/>
      <c r="B95" s="574"/>
      <c r="C95" s="589"/>
      <c r="D95" s="66"/>
      <c r="E95" s="67"/>
      <c r="F95" s="67"/>
      <c r="G95" s="67"/>
      <c r="H95" s="67"/>
      <c r="I95" s="123"/>
      <c r="J95" s="152"/>
      <c r="K95" s="69"/>
      <c r="L95" s="71"/>
      <c r="M95" s="78"/>
      <c r="N95" s="152"/>
      <c r="O95" s="72"/>
      <c r="P95" s="69"/>
      <c r="Q95" s="69"/>
      <c r="R95" s="70"/>
      <c r="S95" s="71"/>
    </row>
    <row r="96" spans="1:19" s="40" customFormat="1" x14ac:dyDescent="0.2">
      <c r="A96" s="556"/>
      <c r="B96" s="574"/>
      <c r="C96" s="589"/>
      <c r="D96" s="66"/>
      <c r="E96" s="67"/>
      <c r="F96" s="67"/>
      <c r="G96" s="67"/>
      <c r="H96" s="67"/>
      <c r="I96" s="123"/>
      <c r="J96" s="152"/>
      <c r="K96" s="69"/>
      <c r="L96" s="71"/>
      <c r="M96" s="78"/>
      <c r="N96" s="152"/>
      <c r="O96" s="72"/>
      <c r="P96" s="69"/>
      <c r="Q96" s="69"/>
      <c r="R96" s="70"/>
      <c r="S96" s="71"/>
    </row>
    <row r="97" spans="1:19" s="40" customFormat="1" x14ac:dyDescent="0.2">
      <c r="A97" s="556"/>
      <c r="B97" s="574"/>
      <c r="C97" s="589"/>
      <c r="D97" s="66"/>
      <c r="E97" s="67"/>
      <c r="F97" s="67"/>
      <c r="G97" s="67"/>
      <c r="H97" s="67"/>
      <c r="I97" s="123"/>
      <c r="J97" s="152"/>
      <c r="K97" s="69"/>
      <c r="L97" s="71"/>
      <c r="M97" s="78"/>
      <c r="N97" s="152"/>
      <c r="O97" s="72"/>
      <c r="P97" s="69"/>
      <c r="Q97" s="69"/>
      <c r="R97" s="70"/>
      <c r="S97" s="71"/>
    </row>
    <row r="98" spans="1:19" s="40" customFormat="1" x14ac:dyDescent="0.2">
      <c r="A98" s="556"/>
      <c r="B98" s="574"/>
      <c r="C98" s="589"/>
      <c r="D98" s="66"/>
      <c r="E98" s="67"/>
      <c r="F98" s="67"/>
      <c r="G98" s="67"/>
      <c r="H98" s="67"/>
      <c r="I98" s="123"/>
      <c r="J98" s="152"/>
      <c r="K98" s="69"/>
      <c r="L98" s="71"/>
      <c r="M98" s="78"/>
      <c r="N98" s="152"/>
      <c r="O98" s="72"/>
      <c r="P98" s="69"/>
      <c r="Q98" s="69"/>
      <c r="R98" s="70"/>
      <c r="S98" s="71"/>
    </row>
    <row r="99" spans="1:19" s="40" customFormat="1" x14ac:dyDescent="0.2">
      <c r="A99" s="556"/>
      <c r="B99" s="574"/>
      <c r="C99" s="589"/>
      <c r="D99" s="66"/>
      <c r="E99" s="67"/>
      <c r="F99" s="67"/>
      <c r="G99" s="67"/>
      <c r="H99" s="67"/>
      <c r="I99" s="123"/>
      <c r="J99" s="152"/>
      <c r="K99" s="69"/>
      <c r="L99" s="71"/>
      <c r="M99" s="78"/>
      <c r="N99" s="152"/>
      <c r="O99" s="72"/>
      <c r="P99" s="69"/>
      <c r="Q99" s="69"/>
      <c r="R99" s="70"/>
      <c r="S99" s="71"/>
    </row>
    <row r="100" spans="1:19" x14ac:dyDescent="0.2">
      <c r="A100" s="556"/>
      <c r="B100" s="574"/>
      <c r="C100" s="589"/>
      <c r="D100" s="57"/>
      <c r="E100" s="149"/>
      <c r="F100" s="149"/>
      <c r="G100" s="149"/>
      <c r="H100" s="149"/>
      <c r="I100" s="124"/>
      <c r="J100" s="27"/>
      <c r="K100" s="25"/>
      <c r="L100" s="26"/>
      <c r="M100" s="73"/>
      <c r="N100" s="27"/>
      <c r="O100" s="24"/>
      <c r="P100" s="25"/>
      <c r="Q100" s="25"/>
      <c r="R100" s="25"/>
      <c r="S100" s="26"/>
    </row>
    <row r="101" spans="1:19" x14ac:dyDescent="0.2">
      <c r="A101" s="556"/>
      <c r="B101" s="574"/>
      <c r="C101" s="589"/>
      <c r="D101" s="57"/>
      <c r="E101" s="149"/>
      <c r="F101" s="149"/>
      <c r="G101" s="149"/>
      <c r="H101" s="149"/>
      <c r="I101" s="124"/>
      <c r="J101" s="27"/>
      <c r="K101" s="25"/>
      <c r="L101" s="26"/>
      <c r="M101" s="73"/>
      <c r="N101" s="27"/>
      <c r="O101" s="24"/>
      <c r="P101" s="25"/>
      <c r="Q101" s="25"/>
      <c r="R101" s="25"/>
      <c r="S101" s="26"/>
    </row>
    <row r="102" spans="1:19" ht="15.75" customHeight="1" x14ac:dyDescent="0.2">
      <c r="A102" s="556"/>
      <c r="B102" s="574"/>
      <c r="C102" s="589"/>
      <c r="D102" s="57"/>
      <c r="E102" s="149"/>
      <c r="F102" s="149"/>
      <c r="G102" s="149"/>
      <c r="H102" s="149"/>
      <c r="I102" s="124"/>
      <c r="J102" s="27"/>
      <c r="K102" s="25"/>
      <c r="L102" s="26"/>
      <c r="M102" s="73"/>
      <c r="N102" s="27"/>
      <c r="O102" s="24"/>
      <c r="P102" s="25"/>
      <c r="Q102" s="25"/>
      <c r="R102" s="25"/>
      <c r="S102" s="26"/>
    </row>
    <row r="103" spans="1:19" ht="15.75" customHeight="1" x14ac:dyDescent="0.2">
      <c r="A103" s="556"/>
      <c r="B103" s="574"/>
      <c r="C103" s="589"/>
      <c r="D103" s="57"/>
      <c r="E103" s="94"/>
      <c r="F103" s="94"/>
      <c r="G103" s="94"/>
      <c r="H103" s="94"/>
      <c r="I103" s="148"/>
      <c r="J103" s="27"/>
      <c r="K103" s="25"/>
      <c r="L103" s="26"/>
      <c r="M103" s="73"/>
      <c r="N103" s="27"/>
      <c r="O103" s="24"/>
      <c r="P103" s="25"/>
      <c r="Q103" s="25"/>
      <c r="R103" s="25"/>
      <c r="S103" s="26"/>
    </row>
    <row r="104" spans="1:19" ht="15.75" customHeight="1" x14ac:dyDescent="0.2">
      <c r="A104" s="556"/>
      <c r="B104" s="574"/>
      <c r="C104" s="560" t="s">
        <v>293</v>
      </c>
      <c r="D104" s="95"/>
      <c r="E104" s="96"/>
      <c r="F104" s="96"/>
      <c r="G104" s="96"/>
      <c r="H104" s="96"/>
      <c r="I104" s="125"/>
      <c r="J104" s="97"/>
      <c r="K104" s="98"/>
      <c r="L104" s="99"/>
      <c r="M104" s="100"/>
      <c r="N104" s="97"/>
      <c r="O104" s="101"/>
      <c r="P104" s="98"/>
      <c r="Q104" s="98"/>
      <c r="R104" s="98"/>
      <c r="S104" s="99"/>
    </row>
    <row r="105" spans="1:19" ht="15.75" customHeight="1" x14ac:dyDescent="0.2">
      <c r="A105" s="556"/>
      <c r="B105" s="574"/>
      <c r="C105" s="561"/>
      <c r="D105" s="57"/>
      <c r="E105" s="149"/>
      <c r="F105" s="149"/>
      <c r="G105" s="149"/>
      <c r="H105" s="149"/>
      <c r="I105" s="124"/>
      <c r="J105" s="27"/>
      <c r="K105" s="25"/>
      <c r="L105" s="26"/>
      <c r="M105" s="73"/>
      <c r="N105" s="27"/>
      <c r="O105" s="24"/>
      <c r="P105" s="25"/>
      <c r="Q105" s="25"/>
      <c r="R105" s="25"/>
      <c r="S105" s="26"/>
    </row>
    <row r="106" spans="1:19" ht="15.75" customHeight="1" x14ac:dyDescent="0.2">
      <c r="A106" s="556"/>
      <c r="B106" s="574"/>
      <c r="C106" s="573"/>
      <c r="D106" s="102"/>
      <c r="E106" s="103"/>
      <c r="F106" s="103"/>
      <c r="G106" s="103"/>
      <c r="H106" s="103"/>
      <c r="I106" s="126"/>
      <c r="J106" s="104"/>
      <c r="K106" s="105"/>
      <c r="L106" s="106"/>
      <c r="M106" s="107"/>
      <c r="N106" s="104"/>
      <c r="O106" s="108"/>
      <c r="P106" s="105"/>
      <c r="Q106" s="105"/>
      <c r="R106" s="105"/>
      <c r="S106" s="106"/>
    </row>
    <row r="107" spans="1:19" ht="15.75" customHeight="1" x14ac:dyDescent="0.2">
      <c r="A107" s="556"/>
      <c r="B107" s="574"/>
      <c r="C107" s="578" t="s">
        <v>294</v>
      </c>
      <c r="D107" s="57"/>
      <c r="E107" s="149"/>
      <c r="F107" s="149"/>
      <c r="G107" s="149"/>
      <c r="H107" s="149"/>
      <c r="I107" s="124"/>
      <c r="J107" s="27"/>
      <c r="K107" s="25"/>
      <c r="L107" s="26"/>
      <c r="M107" s="73"/>
      <c r="N107" s="27"/>
      <c r="O107" s="24"/>
      <c r="P107" s="25"/>
      <c r="Q107" s="25"/>
      <c r="R107" s="25"/>
      <c r="S107" s="26"/>
    </row>
    <row r="108" spans="1:19" ht="15.75" customHeight="1" x14ac:dyDescent="0.2">
      <c r="A108" s="556"/>
      <c r="B108" s="574"/>
      <c r="C108" s="578"/>
      <c r="D108" s="57"/>
      <c r="E108" s="149"/>
      <c r="F108" s="149"/>
      <c r="G108" s="149"/>
      <c r="H108" s="149"/>
      <c r="I108" s="124"/>
      <c r="J108" s="27"/>
      <c r="K108" s="25"/>
      <c r="L108" s="26"/>
      <c r="M108" s="73"/>
      <c r="N108" s="27"/>
      <c r="O108" s="24"/>
      <c r="P108" s="25"/>
      <c r="Q108" s="25"/>
      <c r="R108" s="25"/>
      <c r="S108" s="26"/>
    </row>
    <row r="109" spans="1:19" ht="15.75" customHeight="1" x14ac:dyDescent="0.2">
      <c r="A109" s="556"/>
      <c r="B109" s="574"/>
      <c r="C109" s="579"/>
      <c r="D109" s="102"/>
      <c r="E109" s="103"/>
      <c r="F109" s="103"/>
      <c r="G109" s="103"/>
      <c r="H109" s="103"/>
      <c r="I109" s="126"/>
      <c r="J109" s="104"/>
      <c r="K109" s="105"/>
      <c r="L109" s="106"/>
      <c r="M109" s="107"/>
      <c r="N109" s="104"/>
      <c r="O109" s="108"/>
      <c r="P109" s="105"/>
      <c r="Q109" s="105"/>
      <c r="R109" s="105"/>
      <c r="S109" s="106"/>
    </row>
    <row r="110" spans="1:19" ht="15.75" customHeight="1" x14ac:dyDescent="0.2">
      <c r="A110" s="556"/>
      <c r="B110" s="574"/>
      <c r="C110" s="112" t="s">
        <v>295</v>
      </c>
      <c r="D110" s="113"/>
      <c r="E110" s="114"/>
      <c r="F110" s="114"/>
      <c r="G110" s="114"/>
      <c r="H110" s="114"/>
      <c r="I110" s="127"/>
      <c r="J110" s="115"/>
      <c r="K110" s="116"/>
      <c r="L110" s="117"/>
      <c r="M110" s="118"/>
      <c r="N110" s="115"/>
      <c r="O110" s="119"/>
      <c r="P110" s="116"/>
      <c r="Q110" s="116"/>
      <c r="R110" s="116"/>
      <c r="S110" s="117"/>
    </row>
    <row r="111" spans="1:19" ht="16.5" customHeight="1" thickBot="1" x14ac:dyDescent="0.25">
      <c r="A111" s="557"/>
      <c r="B111" s="575"/>
      <c r="C111" s="150" t="s">
        <v>209</v>
      </c>
      <c r="D111" s="130"/>
      <c r="E111" s="131"/>
      <c r="F111" s="450">
        <v>28.751776821367915</v>
      </c>
      <c r="G111" s="450">
        <v>4.6002842914188671</v>
      </c>
      <c r="H111" s="131"/>
      <c r="I111" s="132"/>
      <c r="J111" s="147"/>
      <c r="K111" s="111"/>
      <c r="L111" s="64"/>
      <c r="M111" s="74"/>
      <c r="N111" s="28"/>
      <c r="O111" s="31"/>
      <c r="P111" s="29"/>
      <c r="Q111" s="29"/>
      <c r="R111" s="29"/>
      <c r="S111" s="30"/>
    </row>
    <row r="112" spans="1:19" x14ac:dyDescent="0.2">
      <c r="A112" s="38"/>
      <c r="B112" s="22"/>
      <c r="C112" s="22"/>
      <c r="D112" s="45"/>
      <c r="E112" s="45"/>
    </row>
    <row r="113" spans="1:17" x14ac:dyDescent="0.2">
      <c r="A113" s="38"/>
      <c r="B113" s="22"/>
      <c r="C113" s="22"/>
      <c r="D113" s="45"/>
      <c r="E113" s="45"/>
    </row>
    <row r="114" spans="1:17" x14ac:dyDescent="0.2">
      <c r="L114" s="20"/>
      <c r="M114" s="133"/>
      <c r="N114" s="133"/>
      <c r="O114" s="133"/>
      <c r="P114" s="133"/>
      <c r="Q114" s="133"/>
    </row>
    <row r="115" spans="1:17" x14ac:dyDescent="0.2">
      <c r="L115" s="20"/>
      <c r="M115" s="134"/>
      <c r="N115" s="134"/>
      <c r="O115" s="134"/>
      <c r="P115" s="134"/>
      <c r="Q115" s="134"/>
    </row>
    <row r="116" spans="1:17" x14ac:dyDescent="0.2">
      <c r="L116" s="20"/>
      <c r="M116" s="134"/>
      <c r="N116" s="134"/>
      <c r="O116" s="134"/>
      <c r="P116" s="134"/>
      <c r="Q116" s="134"/>
    </row>
    <row r="117" spans="1:17" x14ac:dyDescent="0.2">
      <c r="L117" s="20"/>
      <c r="M117" s="134"/>
      <c r="N117" s="134"/>
      <c r="O117" s="134"/>
      <c r="P117" s="134"/>
      <c r="Q117" s="134"/>
    </row>
    <row r="118" spans="1:17" x14ac:dyDescent="0.2">
      <c r="L118" s="20"/>
      <c r="M118" s="134"/>
      <c r="N118" s="134"/>
      <c r="O118" s="134"/>
      <c r="P118" s="134"/>
      <c r="Q118" s="134"/>
    </row>
    <row r="119" spans="1:17" x14ac:dyDescent="0.2">
      <c r="L119" s="20"/>
      <c r="M119" s="134"/>
      <c r="N119" s="134"/>
      <c r="O119" s="134"/>
      <c r="P119" s="134"/>
      <c r="Q119" s="134"/>
    </row>
    <row r="120" spans="1:17" x14ac:dyDescent="0.2">
      <c r="L120" s="20"/>
      <c r="M120" s="134"/>
      <c r="N120" s="134"/>
      <c r="O120" s="134"/>
      <c r="P120" s="134"/>
      <c r="Q120" s="134"/>
    </row>
  </sheetData>
  <mergeCells count="35">
    <mergeCell ref="A55:A93"/>
    <mergeCell ref="B55:B93"/>
    <mergeCell ref="C80:C83"/>
    <mergeCell ref="C84:C88"/>
    <mergeCell ref="C55:C65"/>
    <mergeCell ref="C66:C68"/>
    <mergeCell ref="C69:C71"/>
    <mergeCell ref="C75:C79"/>
    <mergeCell ref="C34:C36"/>
    <mergeCell ref="C37:C39"/>
    <mergeCell ref="A42:A54"/>
    <mergeCell ref="B42:B54"/>
    <mergeCell ref="C42:C46"/>
    <mergeCell ref="C47:C49"/>
    <mergeCell ref="C50:C52"/>
    <mergeCell ref="A29:A41"/>
    <mergeCell ref="B29:B41"/>
    <mergeCell ref="C29:C33"/>
    <mergeCell ref="D7:I7"/>
    <mergeCell ref="J7:L7"/>
    <mergeCell ref="M7:M8"/>
    <mergeCell ref="N7:S7"/>
    <mergeCell ref="A7:A8"/>
    <mergeCell ref="B7:B8"/>
    <mergeCell ref="C7:C8"/>
    <mergeCell ref="A94:A111"/>
    <mergeCell ref="B94:B111"/>
    <mergeCell ref="C94:C103"/>
    <mergeCell ref="C104:C106"/>
    <mergeCell ref="C107:C109"/>
    <mergeCell ref="A9:A28"/>
    <mergeCell ref="B9:B28"/>
    <mergeCell ref="C9:C20"/>
    <mergeCell ref="C21:C23"/>
    <mergeCell ref="C24:C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11</vt:i4>
      </vt:variant>
      <vt:variant>
        <vt:lpstr>Plages nommées</vt:lpstr>
      </vt:variant>
      <vt:variant>
        <vt:i4>1</vt:i4>
      </vt:variant>
    </vt:vector>
  </HeadingPairs>
  <TitlesOfParts>
    <vt:vector size="12" baseType="lpstr">
      <vt:lpstr>General</vt:lpstr>
      <vt:lpstr>NFR summary</vt:lpstr>
      <vt:lpstr>Opt-out lists</vt:lpstr>
      <vt:lpstr>1A1-Energy</vt:lpstr>
      <vt:lpstr>1B-Fugitive emissions</vt:lpstr>
      <vt:lpstr>1A3-Transport</vt:lpstr>
      <vt:lpstr>1A4-Residential-Tertiary</vt:lpstr>
      <vt:lpstr>1A2-2-Industry</vt:lpstr>
      <vt:lpstr>2-Other processes</vt:lpstr>
      <vt:lpstr>3-Agriculture</vt:lpstr>
      <vt:lpstr>5-Waste</vt:lpstr>
      <vt:lpstr>General!Zone_d_impression</vt:lpstr>
    </vt:vector>
  </TitlesOfParts>
  <Company>CITEPA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Grégoire GB. BONGRAND</dc:creator>
  <cp:lastModifiedBy>Grégoire Bongrand</cp:lastModifiedBy>
  <cp:lastPrinted>2011-10-11T08:11:14Z</cp:lastPrinted>
  <dcterms:created xsi:type="dcterms:W3CDTF">2007-09-26T14:59:28Z</dcterms:created>
  <dcterms:modified xsi:type="dcterms:W3CDTF">2021-03-01T09:09:52Z</dcterms:modified>
</cp:coreProperties>
</file>