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7E18C194-E6B2-744F-9689-966A858DFFF2}" xr6:coauthVersionLast="47" xr6:coauthVersionMax="47" xr10:uidLastSave="{00000000-0000-0000-0000-000000000000}"/>
  <bookViews>
    <workbookView xWindow="-7900" yWindow="-22000" windowWidth="3404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Function" sheetId="15" r:id="rId7"/>
    <sheet name="7 Object" sheetId="7" r:id="rId8"/>
    <sheet name="8 Keystrokes" sheetId="2" r:id="rId9"/>
    <sheet name="9 Etc" sheetId="8" r:id="rId10"/>
    <sheet name="10 Scraps" sheetId="14" r:id="rId11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1, int.repr(_xlpm.obj),              2, str.repr(_xlpm.obj),              4, bool.repr(_xlpm.obj),              64, list.repr(_xlpm.obj),              128, function.repr(_xlpm.obj),              "&lt;" &amp; _xlpm.obj &amp; "&gt;"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function.filter">_xlfn.LAMBDA(_xlpm.func,_xlpm.items,      _xlfn._xlws.FILTER(_xlpm.items, _xlpm.func(_xlpm.items), _xlfn.SEQUENCE(0))  )</definedName>
    <definedName name="function.map">_xlfn.LAMBDA(_xlpm.func,_xlpm.items,      _xlfn.LET(          _xlpm.head, INDEX(_xlpm.items, 1),          _xlpm.stops, _xlfn.SEQUENCE(ROWS(_xlpm.items)),          IF(_xlpm.stops = 1,              _xlpm.func(_xlpm.head),              _xlfn.LET(                  _xlpm.tail_stops, 1 + _xlfn.SEQUENCE(ROWS(_xlpm.items) - 1),                  _xlpm.tails, INDEX(_xlpm.items, _xlpm.tail_stops),                  INDEX(function.map(_xlpm.func, _xlpm.tails), _xlpm.stops - 1)  ))))</definedName>
    <definedName name="function.repr">_xlfn.LAMBDA(_xlpm.func, "&lt;function&gt;")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item">_xlfn.LAMBDA(_xlpm.items,_xlpm.which,      IF(_xlpm.which &lt; 0,          INDEX(_xlpm.items, ROWS(_xlpm.items) + 1 + _xlpm.which),          INDEX(_xlpm.items, 1 + _xlpm.which)  ))</definedName>
    <definedName name="list.len">_xlfn.LAMBDA(_xlpm.items, ROWS(_xlpm.items))</definedName>
    <definedName name="list.repr">_xlfn.LAMBDA(_xlpm.items,      _xlfn.LET(          _xlpm.ignore_empty_eq_false, FALSE,          "[" &amp; _xlfn.TEXTJOIN(              ", ",              _xlpm.ignore_empty_eq_false,              list.repr.map(_xlpm.items)) &amp; "]"  ))</definedName>
    <definedName name="list.repr.item">_xlfn.LAMBDA(_xlpm.obj,          _xlfn.SWITCH(TYPE(_xlpm.obj),              1, int.repr(_xlpm.obj),              2, str.repr(_xlpm.obj),              4, bool.repr(_xlpm.obj),              128, function.repr(_xlpm.obj),              "&lt;" &amp; _xlpm.obj &amp; "&gt;"  ))</definedName>
    <definedName name="list.repr.map">_xlfn.LAMBDA(_xlpm.items,      _xlfn.LET(          _xlpm.head, INDEX(_xlpm.items, 1, 1),          _xlpm.stops, _xlfn.SEQUENCE(ROWS(_xlpm.items)),          IF(_xlpm.stops = 1,              list.repr.item(_xlpm.head),              _xlfn.LET(                  _xlpm.tail_stops, 1 + _xlfn.SEQUENCE(ROWS(_xlpm.items) - 1),                  _xlpm.tails, INDEX(_xlpm.items, _xlpm.tail_stops),                  _xlpm.tail_reprs, list.repr.map(_xlpm.tails),                  INDEX(_xlpm.tail_reprs, _xlpm.stops - 1)  ))))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_xlpm.ignore_empty_eq_true, TRUE,          _xlpm.joined, _xlfn.TEXTJOIN("", _xlpm.ignore_empty_eq_true,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lower">_xlfn.LAMBDA(_xlpm.chars, LOWER(_xlpm.chars))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_xlpm.ignore_empty_eq_true, TRUE,          _xlpm.joined, _xlfn.TEXTJOIN("", _xlpm.ignore_empty_eq_true,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upper">_xlfn.LAMBDA(_xlpm.chars, UPPER(_xlpm.chars))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0" i="9" l="1" a="1"/>
  <c r="C160" i="9" s="1"/>
  <c r="A160" i="9" a="1"/>
  <c r="A160" i="9" s="1"/>
  <c r="B14" i="15" a="1"/>
  <c r="B14" i="15" s="1"/>
  <c r="C14" i="15" s="1" a="1"/>
  <c r="C14" i="15" s="1"/>
  <c r="C40" i="15" a="1"/>
  <c r="C40" i="15" s="1"/>
  <c r="B154" i="9" a="1"/>
  <c r="B154" i="9" s="1"/>
  <c r="C154" i="9" s="1" a="1"/>
  <c r="C154" i="9" s="1"/>
  <c r="B118" i="9" a="1"/>
  <c r="B118" i="9" s="1"/>
  <c r="C118" i="9" s="1" a="1"/>
  <c r="C118" i="9" s="1"/>
  <c r="C115" i="9" a="1"/>
  <c r="C115" i="9" s="1"/>
  <c r="C113" i="9" a="1"/>
  <c r="C113" i="9" s="1"/>
  <c r="C14" i="14"/>
  <c r="C7" i="14" a="1"/>
  <c r="C7" i="14" s="1"/>
  <c r="A94" i="9" a="1"/>
  <c r="A94" i="9" s="1"/>
  <c r="C94" i="9" s="1" a="1"/>
  <c r="C94" i="9" s="1"/>
  <c r="B81" i="9" a="1"/>
  <c r="B81" i="9" s="1"/>
  <c r="C82" i="9" s="1" a="1"/>
  <c r="C82" i="9" s="1"/>
  <c r="A106" i="9" a="1"/>
  <c r="A106" i="9" s="1"/>
  <c r="C106" i="9" s="1" a="1"/>
  <c r="C106" i="9" s="1"/>
  <c r="B116" i="7" a="1"/>
  <c r="B116" i="7" s="1"/>
  <c r="C116" i="7" s="1" a="1"/>
  <c r="C116" i="7" s="1"/>
  <c r="C37" i="15" a="1"/>
  <c r="C37" i="15" s="1"/>
  <c r="B122" i="7" a="1"/>
  <c r="B122" i="7" s="1"/>
  <c r="C44" i="8" a="1"/>
  <c r="C44" i="8" s="1"/>
  <c r="B134" i="9" a="1"/>
  <c r="B134" i="9" s="1"/>
  <c r="C134" i="9" s="1" a="1"/>
  <c r="C134" i="9" s="1"/>
  <c r="B128" i="9" a="1"/>
  <c r="B128" i="9" s="1"/>
  <c r="C128" i="9" s="1" a="1"/>
  <c r="C128" i="9" s="1"/>
  <c r="B149" i="9" a="1"/>
  <c r="B149" i="9" s="1"/>
  <c r="C149" i="9" s="1" a="1"/>
  <c r="C149" i="9" s="1"/>
  <c r="B28" i="15" a="1"/>
  <c r="B28" i="15" s="1"/>
  <c r="B103" i="9" a="1"/>
  <c r="B103" i="9" s="1"/>
  <c r="C103" i="9" s="1" a="1"/>
  <c r="C103" i="9" s="1"/>
  <c r="C112" i="5" a="1"/>
  <c r="C112" i="5" s="1"/>
  <c r="C170" i="5" a="1"/>
  <c r="C170" i="5" s="1"/>
  <c r="E102" i="13" a="1"/>
  <c r="E102" i="13" s="1"/>
  <c r="E82" i="13" a="1"/>
  <c r="E82" i="13" s="1"/>
  <c r="E73" i="13" a="1"/>
  <c r="E73" i="13" s="1"/>
  <c r="E60" i="13"/>
  <c r="E63" i="13"/>
  <c r="C64" i="12" a="1"/>
  <c r="C64" i="12" s="1"/>
  <c r="C51" i="12" a="1"/>
  <c r="C51" i="12" s="1"/>
  <c r="C50" i="12" a="1"/>
  <c r="C50" i="12" s="1"/>
  <c r="C154" i="12" a="1"/>
  <c r="C154" i="12" s="1"/>
  <c r="C109" i="7" a="1"/>
  <c r="C109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127" i="13" a="1"/>
  <c r="E127" i="13" s="1"/>
  <c r="B132" i="5" a="1"/>
  <c r="B132" i="5" s="1"/>
  <c r="B156" i="5" a="1"/>
  <c r="B156" i="5" s="1"/>
  <c r="B15" i="8"/>
  <c r="C15" i="8" s="1"/>
  <c r="B12" i="8"/>
  <c r="C12" i="8" s="1"/>
  <c r="D18" i="8"/>
  <c r="B18" i="8" a="1"/>
  <c r="B18" i="8" s="1"/>
  <c r="C18" i="8" s="1"/>
  <c r="C11" i="8"/>
  <c r="B32" i="8" a="1"/>
  <c r="B32" i="8" s="1"/>
  <c r="B24" i="8"/>
  <c r="D26" i="8"/>
  <c r="D38" i="8"/>
  <c r="C57" i="9"/>
  <c r="B40" i="8" a="1"/>
  <c r="B40" i="8" s="1"/>
  <c r="C40" i="8" s="1"/>
  <c r="C26" i="8"/>
  <c r="B27" i="8"/>
  <c r="C27" i="8" s="1"/>
  <c r="B29" i="8"/>
  <c r="C29" i="8" s="1"/>
  <c r="B28" i="8" a="1"/>
  <c r="B28" i="8" s="1"/>
  <c r="C28" i="8" s="1"/>
  <c r="B30" i="8"/>
  <c r="C30" i="8" s="1"/>
  <c r="B36" i="8" a="1"/>
  <c r="B36" i="8" s="1"/>
  <c r="C36" i="8" s="1"/>
  <c r="B25" i="8"/>
  <c r="C25" i="8" s="1"/>
  <c r="B37" i="8" a="1"/>
  <c r="B37" i="8" s="1"/>
  <c r="C37" i="8" s="1"/>
  <c r="C22" i="8"/>
  <c r="C20" i="8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C88" i="9" l="1" a="1"/>
  <c r="C88" i="9" s="1"/>
  <c r="C85" i="9" a="1"/>
  <c r="C85" i="9" s="1"/>
  <c r="C91" i="9" a="1"/>
  <c r="C91" i="9" s="1"/>
  <c r="C28" i="15" a="1"/>
  <c r="C28" i="15" s="1"/>
  <c r="D36" i="8"/>
  <c r="D30" i="8"/>
  <c r="D28" i="8"/>
  <c r="D29" i="8"/>
  <c r="D27" i="8"/>
  <c r="D37" i="8"/>
  <c r="D25" i="8"/>
  <c r="C24" i="8"/>
  <c r="D24" i="8"/>
  <c r="C32" i="8"/>
  <c r="D32" i="8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C51" i="5" a="1"/>
  <c r="C51" i="5" s="1"/>
  <c r="C50" i="5" a="1"/>
  <c r="C50" i="5" s="1"/>
  <c r="C13" i="5" a="1"/>
  <c r="C13" i="5" s="1"/>
  <c r="C12" i="5" a="1"/>
  <c r="C12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2" i="7" a="1"/>
  <c r="C22" i="7" s="1"/>
  <c r="C21" i="7" a="1"/>
  <c r="C21" i="7" s="1"/>
  <c r="C122" i="5" a="1"/>
  <c r="C122" i="5" s="1"/>
  <c r="C120" i="5" a="1"/>
  <c r="C120" i="5" s="1"/>
  <c r="C119" i="5" a="1"/>
  <c r="C119" i="5" s="1"/>
  <c r="C63" i="5" a="1"/>
  <c r="C63" i="5" s="1"/>
  <c r="D60" i="5"/>
  <c r="D59" i="5"/>
  <c r="D58" i="5"/>
  <c r="D57" i="5"/>
  <c r="B88" i="5"/>
  <c r="C88" i="5" s="1" a="1"/>
  <c r="C88" i="5" s="1"/>
  <c r="C85" i="5" a="1"/>
  <c r="C85" i="5" s="1"/>
  <c r="C82" i="5" a="1"/>
  <c r="C82" i="5" s="1"/>
  <c r="C84" i="5" a="1"/>
  <c r="C84" i="5" s="1"/>
  <c r="C90" i="5" a="1"/>
  <c r="C90" i="5" s="1"/>
  <c r="C83" i="5" a="1"/>
  <c r="C83" i="5" s="1"/>
  <c r="C80" i="5" a="1"/>
  <c r="C80" i="5" s="1"/>
  <c r="C79" i="5" a="1"/>
  <c r="C79" i="5" s="1"/>
  <c r="C91" i="5" a="1"/>
  <c r="C91" i="5" s="1"/>
  <c r="C60" i="5" a="1"/>
  <c r="C60" i="5" s="1"/>
  <c r="C59" i="5" a="1"/>
  <c r="C59" i="5" s="1"/>
  <c r="C62" i="5" a="1"/>
  <c r="C62" i="5" s="1"/>
  <c r="C58" i="5" a="1"/>
  <c r="C58" i="5" s="1"/>
  <c r="C57" i="5" a="1"/>
  <c r="C57" i="5" s="1"/>
  <c r="C64" i="5" a="1"/>
  <c r="C64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44" i="9" a="1"/>
  <c r="B144" i="9" s="1"/>
  <c r="B43" i="7" a="1"/>
  <c r="B43" i="7" s="1"/>
  <c r="C34" i="7" a="1"/>
  <c r="C34" i="7" s="1"/>
  <c r="B46" i="7" a="1"/>
  <c r="B46" i="7" s="1"/>
  <c r="C46" i="7" s="1" a="1"/>
  <c r="C46" i="7" s="1"/>
  <c r="B49" i="7" a="1"/>
  <c r="B49" i="7" s="1"/>
  <c r="C49" i="7" s="1" a="1"/>
  <c r="C49" i="7" s="1"/>
  <c r="C40" i="7" a="1"/>
  <c r="C40" i="7" s="1"/>
  <c r="C39" i="7" a="1"/>
  <c r="C39" i="7" s="1"/>
  <c r="C38" i="7" a="1"/>
  <c r="C38" i="7" s="1"/>
  <c r="C37" i="7" a="1"/>
  <c r="C37" i="7" s="1"/>
  <c r="C36" i="7" a="1"/>
  <c r="C36" i="7" s="1"/>
  <c r="C35" i="7" a="1"/>
  <c r="C35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8" i="5" a="1"/>
  <c r="C48" i="5" s="1"/>
  <c r="C146" i="5" a="1"/>
  <c r="C146" i="5" s="1"/>
  <c r="C145" i="5" a="1"/>
  <c r="C145" i="5" s="1"/>
  <c r="C144" i="5" a="1"/>
  <c r="C144" i="5" s="1"/>
  <c r="C143" i="5" a="1"/>
  <c r="C143" i="5" s="1"/>
  <c r="C142" i="5" a="1"/>
  <c r="C142" i="5" s="1"/>
  <c r="C44" i="5" a="1"/>
  <c r="C44" i="5" s="1"/>
  <c r="C141" i="5" a="1"/>
  <c r="C141" i="5" s="1"/>
  <c r="C46" i="5" a="1"/>
  <c r="C46" i="5" s="1"/>
  <c r="C45" i="5" a="1"/>
  <c r="C45" i="5" s="1"/>
  <c r="C43" i="5" a="1"/>
  <c r="C43" i="5" s="1"/>
  <c r="C41" i="5" a="1"/>
  <c r="C41" i="5" s="1"/>
  <c r="C42" i="5" a="1"/>
  <c r="C42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108" i="7" a="1"/>
  <c r="C108" i="7" s="1"/>
  <c r="C107" i="7" a="1"/>
  <c r="C107" i="7" s="1"/>
  <c r="C110" i="7" a="1"/>
  <c r="C110" i="7" s="1"/>
  <c r="C111" i="7" a="1"/>
  <c r="C111" i="7" s="1"/>
  <c r="C112" i="7" a="1"/>
  <c r="C112" i="7" s="1"/>
  <c r="C113" i="7" a="1"/>
  <c r="C113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144" i="9" l="1" a="1"/>
  <c r="C144" i="9" s="1"/>
  <c r="B78" i="12"/>
  <c r="C78" i="12" s="1" a="1"/>
  <c r="C78" i="12" s="1"/>
  <c r="C80" i="12" a="1"/>
  <c r="C80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<sst xmlns="http://schemas.openxmlformats.org/spreadsheetml/2006/main" count="690" uniqueCount="579">
  <si>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</si>
  <si>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</si>
  <si>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</si>
  <si>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</si>
  <si>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</si>
  <si>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</si>
  <si>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</si>
  <si>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</si>
  <si>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</si>
  <si>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</si>
  <si>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</si>
  <si>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</si>
  <si>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</si>
  <si>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</si>
  <si>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</si>
  <si>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</si>
  <si>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</si>
  <si>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</si>
  <si>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</si>
  <si>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</si>
  <si>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</si>
  <si>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</si>
  <si>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</si>
  <si>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</si>
  <si>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</si>
  <si>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</si>
  <si>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</si>
  <si>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</si>
  <si>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</si>
  <si>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</si>
  <si>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</si>
  <si>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</si>
  <si>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</si>
  <si>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</si>
  <si>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</si>
  <si>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</si>
  <si>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</si>
  <si>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</si>
  <si>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</si>
  <si>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</si>
  <si>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</si>
  <si>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</si>
  <si>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</si>
  <si>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</si>
  <si>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</si>
  <si>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</si>
  <si>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</si>
  <si>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</si>
  <si>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</si>
  <si>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</si>
  <si>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</si>
  <si>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</si>
  <si>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</si>
  <si>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</si>
  <si>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</si>
  <si>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</si>
  <si>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</si>
  <si>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</si>
  <si>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</si>
  <si>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</si>
  <si>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</si>
  <si>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</si>
  <si>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</si>
  <si>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</si>
  <si>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</si>
  <si>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</si>
  <si>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</si>
  <si>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</si>
  <si>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</si>
  <si>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</si>
  <si>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</si>
  <si>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</si>
  <si>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</si>
  <si>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</si>
  <si>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</si>
  <si>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</si>
  <si>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</si>
  <si>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</si>
  <si>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</si>
  <si>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</si>
  <si>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</si>
  <si>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</si>
  <si>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</si>
  <si>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</si>
  <si>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</si>
  <si>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</si>
  <si>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</si>
  <si>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</si>
  <si>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</si>
  <si>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</si>
  <si>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</si>
  <si>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</si>
  <si>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</si>
  <si>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</si>
  <si>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</si>
  <si>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</si>
  <si>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</si>
  <si>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</si>
  <si>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</si>
  <si>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</si>
  <si>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</si>
  <si>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</si>
  <si>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</si>
  <si>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</si>
  <si>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</si>
  <si>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</si>
  <si>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</si>
  <si>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</si>
  <si>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</si>
  <si>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</si>
  <si>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</si>
  <si>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</si>
  <si>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</si>
  <si>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</si>
  <si>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</si>
  <si>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</si>
  <si>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</si>
  <si>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</si>
  <si>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</si>
  <si>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</si>
  <si>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</si>
  <si>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</si>
  <si>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</si>
  <si>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</si>
  <si>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def list.repr(items)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</si>
  <si>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</si>
  <si>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</si>
  <si>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</si>
  <si>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</si>
  <si>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</si>
  <si>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</si>
  <si>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</si>
  <si>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</si>
  <si>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</si>
  <si>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</si>
  <si>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</si>
  <si>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</si>
  <si>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</si>
  <si>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</si>
  <si>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</si>
  <si>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</si>
  <si>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</si>
  <si>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</si>
  <si>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</si>
  <si>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</si>
  <si>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</si>
  <si>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</si>
  <si>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</si>
  <si>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</si>
  <si>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</si>
  <si>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</si>
  <si>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</si>
  <si>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</si>
  <si>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</si>
  <si>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</si>
  <si>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</si>
  <si>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</si>
  <si>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</si>
  <si>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</si>
  <si>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</si>
  <si>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</si>
  <si>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</si>
  <si>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</si>
  <si>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</si>
  <si>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</si>
  <si>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</si>
  <si>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</si>
  <si>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</si>
  <si>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</si>
  <si>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</si>
  <si>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</si>
  <si>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</si>
  <si>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</si>
  <si>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</si>
  <si>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</si>
  <si>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</si>
  <si>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</si>
  <si>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</si>
  <si>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</si>
  <si>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</si>
  <si>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</si>
  <si>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</si>
  <si>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</si>
  <si>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</si>
  <si>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</si>
  <si>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</si>
  <si>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</si>
  <si>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</si>
  <si>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</si>
  <si>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</si>
  <si>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</si>
  <si>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</si>
  <si>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</si>
  <si>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</si>
  <si>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</si>
  <si>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</si>
  <si>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</si>
  <si>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</si>
  <si>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</si>
  <si>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</si>
  <si>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</si>
  <si>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</si>
  <si>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# Python codes it differently to work for larger i such as 2^48 - 1</t>
  </si>
  <si>
    <t>same columns across sheets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</si>
  <si>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</si>
  <si>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</si>
  <si>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</si>
  <si>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</si>
  <si>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def int.range_stop(start, stop)</t>
  </si>
  <si>
    <t>int.range(stop)</t>
  </si>
  <si>
    <t>stop</t>
  </si>
  <si>
    <t>start, stop</t>
  </si>
  <si>
    <t>int.range_stop(
start, stop
)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</si>
  <si>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</si>
  <si>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</si>
  <si>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</si>
  <si>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</si>
  <si>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</si>
  <si>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</si>
  <si>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</si>
  <si>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</si>
  <si>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</si>
  <si>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</si>
  <si>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</si>
  <si>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</si>
  <si>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</si>
  <si>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</si>
  <si>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</si>
  <si>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</si>
  <si>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</si>
  <si>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</si>
  <si>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</si>
  <si>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=LAMBDA(func, items,
    FILTER(items, func(items), SEQUENCE(0))
)</t>
  </si>
  <si>
    <t>def _format(obj)</t>
  </si>
  <si>
    <t>def _hex(i)</t>
  </si>
  <si>
    <t>def _len(obj)</t>
  </si>
  <si>
    <t>def _list(items)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</si>
  <si>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</si>
  <si>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</si>
  <si>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</si>
  <si>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</si>
  <si>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</si>
  <si>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</si>
  <si>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</si>
  <si>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</si>
  <si>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</si>
  <si>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</si>
  <si>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</si>
  <si>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</si>
  <si>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</si>
  <si>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</si>
  <si>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</si>
  <si>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</si>
  <si>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</si>
  <si>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</si>
  <si>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</si>
  <si>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</si>
  <si>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</si>
  <si>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</si>
  <si>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</si>
  <si>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</si>
  <si>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</si>
  <si>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</si>
  <si>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</si>
  <si>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</si>
  <si>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</si>
  <si>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</si>
  <si>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</si>
  <si>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</si>
  <si>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</si>
  <si>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</si>
  <si>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</si>
  <si>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</si>
  <si>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</si>
  <si>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</si>
  <si>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</si>
  <si>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</si>
  <si>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</si>
  <si>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</si>
  <si>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</si>
  <si>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</si>
  <si>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</si>
  <si>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</si>
  <si>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</si>
  <si>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</si>
  <si>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</si>
  <si>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</si>
  <si>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</si>
  <si>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</si>
  <si>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</si>
  <si>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</si>
  <si>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</si>
  <si>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</si>
  <si>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</si>
  <si>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</si>
  <si>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</si>
  <si>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</si>
  <si>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</si>
  <si>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</si>
  <si>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</si>
  <si>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</si>
  <si>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</si>
  <si>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</si>
  <si>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</si>
  <si>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</si>
  <si>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</si>
  <si>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</si>
  <si>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</si>
  <si>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</si>
  <si>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</si>
  <si>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</si>
  <si>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</si>
  <si>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</si>
  <si>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</si>
  <si>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</si>
  <si>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</si>
  <si>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</si>
  <si>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</si>
  <si>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</si>
  <si>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</si>
  <si>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</si>
  <si>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</si>
  <si>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</si>
  <si>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</si>
  <si>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</si>
  <si>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</si>
  <si>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</si>
  <si>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</si>
  <si>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</si>
  <si>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</si>
  <si>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</si>
  <si>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</si>
  <si>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</si>
  <si>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</si>
  <si>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</si>
  <si>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</si>
  <si>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</si>
  <si>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</si>
  <si>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</si>
  <si>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</si>
  <si>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</si>
  <si>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</si>
  <si>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</si>
  <si>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</si>
  <si>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</si>
  <si>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</si>
  <si>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</si>
  <si>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</si>
  <si>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</si>
  <si>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</si>
  <si>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</si>
  <si>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</si>
  <si>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</si>
  <si>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</si>
  <si>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</si>
  <si>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</si>
  <si>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</si>
  <si>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</si>
  <si>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</si>
  <si>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</si>
  <si>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</si>
  <si>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</si>
  <si>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</si>
  <si>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</si>
  <si>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</si>
  <si>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</si>
  <si>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</si>
  <si>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</si>
  <si>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</si>
  <si>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</si>
  <si>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</si>
  <si>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</si>
  <si>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</si>
  <si>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</si>
  <si>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</si>
  <si>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</si>
  <si>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</si>
  <si>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</si>
  <si>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</si>
  <si>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</si>
  <si>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</si>
  <si>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</si>
  <si>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</si>
  <si>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</si>
  <si>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</si>
  <si>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</si>
  <si>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</si>
  <si>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</si>
  <si>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</si>
  <si>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</si>
  <si>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</si>
  <si>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</si>
  <si>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</si>
  <si>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</si>
  <si>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</si>
  <si>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</si>
  <si>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</si>
  <si>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</si>
  <si>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</si>
  <si>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</si>
  <si>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</si>
  <si>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</si>
  <si>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</si>
  <si>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</si>
  <si>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</si>
  <si>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</si>
  <si>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</si>
  <si>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</si>
  <si>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</si>
  <si>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</si>
  <si>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</si>
  <si>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</si>
  <si>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</si>
  <si>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</si>
  <si>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</si>
  <si>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</si>
  <si>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</si>
  <si>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</si>
  <si>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</si>
  <si>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</si>
  <si>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</si>
  <si>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</si>
  <si>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</si>
  <si>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</si>
  <si>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</si>
  <si>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</si>
  <si>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</si>
  <si>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</si>
  <si>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</si>
  <si>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</si>
  <si>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</si>
  <si>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</si>
  <si>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</si>
  <si>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</si>
  <si>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</si>
  <si>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</si>
  <si>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</si>
  <si>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</si>
  <si>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</si>
  <si>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</si>
  <si>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</si>
  <si>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</si>
  <si>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</si>
  <si>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</si>
  <si>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</si>
  <si>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</si>
  <si>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</si>
  <si>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</si>
  <si>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</si>
  <si>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</si>
  <si>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</si>
  <si>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</si>
  <si>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</si>
  <si>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</si>
  <si>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</si>
  <si>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</si>
  <si>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</si>
  <si>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</si>
  <si>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</si>
  <si>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</si>
  <si>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</si>
  <si>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</si>
  <si>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</si>
  <si>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</si>
  <si>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</si>
  <si>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</si>
  <si>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</si>
  <si>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</si>
  <si>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</si>
  <si>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t>but you want Bool, Int, Str, or more List's of Item's</t>
  </si>
  <si>
    <t>def 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</si>
  <si>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</si>
  <si>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</si>
  <si>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</si>
  <si>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</si>
  <si>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</si>
  <si>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</si>
  <si>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</si>
  <si>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</si>
  <si>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</si>
  <si>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</si>
  <si>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</si>
  <si>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</si>
  <si>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</si>
  <si>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</si>
  <si>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</si>
  <si>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</si>
  <si>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</si>
  <si>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</si>
  <si>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ignore_empty_eq_true, TRUE,
        joined, TEXTJOIN("", ignore_empty_eq_true, patches),
        joined
))("'abc\\def\""ghi\'kjl'")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</si>
  <si>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ignore_empty_eq_true, TRUE,
        joined, TEXTJOIN("", ignore_empty_eq_true, doubles),
        quoted, "'" &amp; joined &amp; "'",
        quoted
))</t>
  </si>
  <si>
    <t>def str.upper(chars)</t>
  </si>
  <si>
    <t>=LAMBDA(chars, UPPER(chars))</t>
  </si>
  <si>
    <t>def str.lower(chars)</t>
  </si>
  <si>
    <t>str.upper(chars)</t>
  </si>
  <si>
    <t>AbcdEfghIj</t>
  </si>
  <si>
    <t>=LAMBDA(chars, LOWER(chars))</t>
  </si>
  <si>
    <t>str.lower(chars)</t>
  </si>
  <si>
    <t>str.ord(ch)</t>
  </si>
  <si>
    <t>def _map(func, items)</t>
  </si>
  <si>
    <t>Function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</si>
  <si>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Function here spoken of as Func</t>
    </r>
  </si>
  <si>
    <t>def function.map(func, items)</t>
  </si>
  <si>
    <t>function.map.(str.ord, items)</t>
  </si>
  <si>
    <t>=LAMBDA(func, items,
    LET(
        head, INDEX(items, 1),
        stops, SEQUENCE(ROWS(items)),
        IF(stops = 1,
            func(head),
            LET(
                tail_stops, 1 + SEQUENCE(ROWS(items) - 1),
                tails, INDEX(items, tail_stops),
                INDEX(function.map(func, tails), stops - 1)
))))</t>
  </si>
  <si>
    <t>list.enumerate</t>
  </si>
  <si>
    <t>str.eval</t>
  </si>
  <si>
    <t>function.filter</t>
  </si>
  <si>
    <t>=LAMBDA(obj,
        SWITCH(TYPE(obj),
            2, bool.str(obj),
            64, list.str(obj),
            "" &amp; obj
))</t>
  </si>
  <si>
    <t>=LAMBDA(items, ROWS(items))</t>
  </si>
  <si>
    <t>={"abc";"acb";"bac";"bca";"cab";"cba"}</t>
  </si>
  <si>
    <t>=list.len(items)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</si>
  <si>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1 or more Item's</t>
    </r>
  </si>
  <si>
    <t>={"A";"b";"c"}</t>
  </si>
  <si>
    <t>={"aa";"bb";"cc"}</t>
  </si>
  <si>
    <t>={TRUE;1;2.34;"Abc"}</t>
  </si>
  <si>
    <t>=SEQUENCE(4)</t>
  </si>
  <si>
    <t>={"aa";"bb";"cc"; "dd"}</t>
  </si>
  <si>
    <t>=SEQUENCE(3)</t>
  </si>
  <si>
    <t>int.range</t>
  </si>
  <si>
    <t>str.ord</t>
  </si>
  <si>
    <t>int.oct</t>
  </si>
  <si>
    <t>function.map</t>
  </si>
  <si>
    <t>list.len or str.len</t>
  </si>
  <si>
    <t>int.hex</t>
  </si>
  <si>
    <t>def _int_base(obj, base)</t>
  </si>
  <si>
    <t>str.int_base</t>
  </si>
  <si>
    <t>Compound Data</t>
  </si>
  <si>
    <t>=TYPE(int.hex)</t>
  </si>
  <si>
    <t>such as a Lambda named by Tab Formulas &gt; Define Name</t>
  </si>
  <si>
    <t>=_repr(_repr)</t>
  </si>
  <si>
    <t>def function.repr(func)</t>
  </si>
  <si>
    <t>=LAMBDA(func, "&lt;function&gt;")</t>
  </si>
  <si>
    <t>=function.repr(function.repr)</t>
  </si>
  <si>
    <t>=list.item(items,-1)</t>
  </si>
  <si>
    <t>=LAMBDA(items, which,
    IF(which &lt; 0,
        INDEX(items, ROWS(items) + 1 + which),
        INDEX(items, 1 + which)
))</t>
  </si>
  <si>
    <t>=list.item(items, 2)</t>
  </si>
  <si>
    <t>=list.item(items,-2)</t>
  </si>
  <si>
    <t>=list.item(items, 0)</t>
  </si>
  <si>
    <t>={11;22;33}</t>
  </si>
  <si>
    <t>=SEQUENCE(3, 2)</t>
  </si>
  <si>
    <t>=TRANSPOSE(INDEX(items, 2, 0))</t>
  </si>
  <si>
    <t># Excel takes code 0 to mean talk of whole rows or whole columns</t>
  </si>
  <si>
    <t>=UNIQUE(MID("Abracadabra", SEQUENCE(LEN("Abracadabra")), 1))</t>
  </si>
  <si>
    <t>="A"="a"</t>
  </si>
  <si>
    <t>def list.repr.map(items)</t>
  </si>
  <si>
    <t>=LAMBDA(obj,
        SWITCH(TYPE(obj),
            1, int.repr(obj),
            2, str.repr(obj),
            4, bool.repr(obj),
            64, list.repr(obj),
            128, function.repr(obj),
            "&lt;" &amp; obj &amp; "&gt;"
))</t>
  </si>
  <si>
    <t>=LAMBDA(obj,
        SWITCH(TYPE(obj),
            1, int.repr(obj),
            2, str.repr(obj),
            4, bool.repr(obj),
            128, function.repr(obj),
            "&lt;" &amp; obj &amp; "&gt;"
))</t>
  </si>
  <si>
    <t>=LAMBDA(items,
    LET(
        head, INDEX(items, 1, 1),
        stops, SEQUENCE(ROWS(items)),
        IF(stops = 1,
            list.repr.item(head),
            LET(
                tail_stops, 1 + SEQUENCE(ROWS(items) - 1),
                tails, INDEX(items, tail_stops),
                tail_reprs, list.repr.map(tails),
                INDEX(tail_reprs, stops - 1)
))))</t>
  </si>
  <si>
    <t>=LAMBDA(items,
    LET(
        ignore_empty_eq_false, FALSE,
        "[" &amp; TEXTJOIN(
            ", ",
            ignore_empty_eq_false,
            list.repr.map(items)) &amp; "]"
))</t>
  </si>
  <si>
    <t>def list.repr.item(obj)</t>
  </si>
  <si>
    <t>list.repr.item(obj)</t>
  </si>
  <si>
    <t>Aa</t>
  </si>
  <si>
    <t>list.repr.map(items)</t>
  </si>
  <si>
    <t># differs from _repr by having no clause of:  64, list.repr(obj),</t>
  </si>
  <si>
    <t># injecting that clause somehow raises NumError</t>
  </si>
  <si>
    <t>=LAMBDA(func, "&lt;" &amp; func &amp; "&gt;")(function.repr)</t>
  </si>
  <si>
    <t># Excel raises ValueError to refuse to print Function Names</t>
  </si>
  <si>
    <t>def function.filter(func, items)</t>
  </si>
  <si>
    <t>=function.filter(LAMBDA(x, str.endswith(x, "a")),
items)</t>
  </si>
  <si>
    <t>results</t>
  </si>
  <si>
    <t>default column widths, else 24 for results and 56 for code</t>
  </si>
  <si>
    <t>test column names in same paragraph when just 1 paragraph of one test per row</t>
  </si>
  <si>
    <t>no type checking, except for polymorphic dispatch of Python Built-In's</t>
  </si>
  <si>
    <t>right justify single cell outputs, but spill multiple output cells right</t>
  </si>
  <si>
    <t>left justify single cell inputs, but spill multiple input cells left</t>
  </si>
  <si>
    <t>one column of left margin, two rows of top margin</t>
  </si>
  <si>
    <t>Thirteen Rules of Excel Style pull these sheets together</t>
  </si>
  <si>
    <t>sixteen row height units per source line, rounded down from Format &gt; AutoFit Row Height</t>
  </si>
  <si>
    <t>Keystrokes</t>
  </si>
  <si>
    <t>Etc</t>
  </si>
  <si>
    <t>Scraps</t>
  </si>
  <si>
    <t>First Cell</t>
  </si>
  <si>
    <t>First Row</t>
  </si>
  <si>
    <t>⌘ ←</t>
  </si>
  <si>
    <t># TODO: our code raises RefError for Repr of List of Lists</t>
  </si>
  <si>
    <t>=shuffled sort uniq of items or chars</t>
  </si>
  <si>
    <t>def random.sample(items)</t>
  </si>
  <si>
    <t>Excel Source of Error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</si>
</sst>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0" fontId="4" fillId="0" borderId="0" xfId="0" quotePrefix="1" applyFont="1" applyAlignment="1"/>
    <xf numFmtId="0" fontId="2" fillId="0" borderId="0" xfId="0" quotePrefix="1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56.83203125" customWidth="1"/>
  </cols>
  <sheetData>
    <row r="3" spans="2:7" x14ac:dyDescent="0.2">
      <c r="B3" s="1" t="s">
        <v>181</v>
      </c>
    </row>
    <row r="4" spans="2:7" x14ac:dyDescent="0.2">
      <c r="B4" s="37" t="s">
        <v>180</v>
      </c>
    </row>
    <row r="5" spans="2:7" x14ac:dyDescent="0.2">
      <c r="B5" s="37"/>
    </row>
    <row r="7" spans="2:7" x14ac:dyDescent="0.2">
      <c r="B7" s="1" t="s">
        <v>375</v>
      </c>
    </row>
    <row r="9" spans="2:7" x14ac:dyDescent="0.2">
      <c r="B9" t="s">
        <v>300</v>
      </c>
    </row>
    <row r="11" spans="2:7" x14ac:dyDescent="0.2">
      <c r="B11" s="1" t="s">
        <v>312</v>
      </c>
      <c r="G11" s="36"/>
    </row>
    <row r="12" spans="2:7" x14ac:dyDescent="0.2">
      <c r="B12" s="1" t="s">
        <v>313</v>
      </c>
      <c r="G12" s="36"/>
    </row>
    <row r="13" spans="2:7" x14ac:dyDescent="0.2">
      <c r="B13" s="1" t="s">
        <v>314</v>
      </c>
      <c r="G13" s="36"/>
    </row>
    <row r="14" spans="2:7" x14ac:dyDescent="0.2">
      <c r="B14" s="1" t="s">
        <v>315</v>
      </c>
      <c r="G14" s="36"/>
    </row>
    <row r="15" spans="2:7" x14ac:dyDescent="0.2">
      <c r="B15" s="1" t="s">
        <v>316</v>
      </c>
      <c r="G15" s="36"/>
    </row>
    <row r="16" spans="2:7" x14ac:dyDescent="0.2">
      <c r="B16" s="1" t="s">
        <v>317</v>
      </c>
      <c r="G16" s="36"/>
    </row>
    <row r="17" spans="2:7" x14ac:dyDescent="0.2">
      <c r="B17" s="1" t="s">
        <v>318</v>
      </c>
      <c r="G17" s="36"/>
    </row>
    <row r="18" spans="2:7" x14ac:dyDescent="0.2">
      <c r="B18" s="1"/>
      <c r="G18" s="36"/>
    </row>
    <row r="20" spans="2:7" x14ac:dyDescent="0.2">
      <c r="B20" s="1" t="s">
        <v>339</v>
      </c>
    </row>
    <row r="22" spans="2:7" x14ac:dyDescent="0.2">
      <c r="C22" t="s">
        <v>301</v>
      </c>
    </row>
    <row r="24" spans="2:7" x14ac:dyDescent="0.2">
      <c r="C24" t="s">
        <v>319</v>
      </c>
    </row>
    <row r="26" spans="2:7" x14ac:dyDescent="0.2">
      <c r="C26" s="1" t="s">
        <v>320</v>
      </c>
      <c r="D26" s="1"/>
    </row>
    <row r="28" spans="2:7" x14ac:dyDescent="0.2">
      <c r="D28" s="35" t="s">
        <v>347</v>
      </c>
    </row>
    <row r="29" spans="2:7" x14ac:dyDescent="0.2">
      <c r="D29" t="s">
        <v>321</v>
      </c>
    </row>
    <row r="31" spans="2:7" x14ac:dyDescent="0.2">
      <c r="D31" s="35" t="s">
        <v>348</v>
      </c>
    </row>
    <row r="32" spans="2:7" x14ac:dyDescent="0.2">
      <c r="D32" t="s">
        <v>322</v>
      </c>
    </row>
    <row r="33" spans="3:4" x14ac:dyDescent="0.2">
      <c r="D33" t="s">
        <v>323</v>
      </c>
    </row>
    <row r="34" spans="3:4" x14ac:dyDescent="0.2">
      <c r="D34" t="s">
        <v>448</v>
      </c>
    </row>
    <row r="36" spans="3:4" x14ac:dyDescent="0.2">
      <c r="C36" s="1" t="s">
        <v>335</v>
      </c>
      <c r="D36" s="1"/>
    </row>
    <row r="38" spans="3:4" x14ac:dyDescent="0.2">
      <c r="D38" t="s">
        <v>328</v>
      </c>
    </row>
    <row r="39" spans="3:4" x14ac:dyDescent="0.2">
      <c r="D39" t="s">
        <v>329</v>
      </c>
    </row>
    <row r="40" spans="3:4" x14ac:dyDescent="0.2">
      <c r="D40" t="s">
        <v>324</v>
      </c>
    </row>
    <row r="41" spans="3:4" x14ac:dyDescent="0.2">
      <c r="D41" t="s">
        <v>325</v>
      </c>
    </row>
    <row r="42" spans="3:4" x14ac:dyDescent="0.2">
      <c r="D42" t="s">
        <v>330</v>
      </c>
    </row>
    <row r="43" spans="3:4" x14ac:dyDescent="0.2">
      <c r="D43" t="s">
        <v>326</v>
      </c>
    </row>
    <row r="45" spans="3:4" x14ac:dyDescent="0.2">
      <c r="C45" s="1" t="s">
        <v>376</v>
      </c>
    </row>
    <row r="46" spans="3:4" x14ac:dyDescent="0.2">
      <c r="C46" s="1"/>
    </row>
    <row r="47" spans="3:4" x14ac:dyDescent="0.2">
      <c r="D47" t="s">
        <v>456</v>
      </c>
    </row>
    <row r="48" spans="3:4" x14ac:dyDescent="0.2">
      <c r="D48" t="s">
        <v>327</v>
      </c>
    </row>
    <row r="51" spans="2:5" x14ac:dyDescent="0.2">
      <c r="B51" s="1" t="s">
        <v>340</v>
      </c>
    </row>
    <row r="53" spans="2:5" x14ac:dyDescent="0.2">
      <c r="C53" t="s">
        <v>331</v>
      </c>
    </row>
    <row r="54" spans="2:5" x14ac:dyDescent="0.2">
      <c r="C54" t="s">
        <v>332</v>
      </c>
    </row>
    <row r="56" spans="2:5" x14ac:dyDescent="0.2">
      <c r="C56" t="s">
        <v>333</v>
      </c>
    </row>
    <row r="57" spans="2:5" x14ac:dyDescent="0.2">
      <c r="C57" s="10" t="s">
        <v>334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457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8" t="s">
        <v>458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341</v>
      </c>
    </row>
    <row r="68" spans="2:5" x14ac:dyDescent="0.2">
      <c r="C68" t="s">
        <v>336</v>
      </c>
    </row>
    <row r="69" spans="2:5" x14ac:dyDescent="0.2">
      <c r="C69" t="s">
        <v>337</v>
      </c>
    </row>
    <row r="70" spans="2:5" x14ac:dyDescent="0.2">
      <c r="C70" t="s">
        <v>338</v>
      </c>
    </row>
    <row r="72" spans="2:5" ht="80" customHeight="1" x14ac:dyDescent="0.2">
      <c r="E72" s="38" t="s">
        <v>459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342</v>
      </c>
    </row>
    <row r="78" spans="2:5" x14ac:dyDescent="0.2">
      <c r="C78" t="s">
        <v>343</v>
      </c>
    </row>
    <row r="79" spans="2:5" x14ac:dyDescent="0.2">
      <c r="C79" t="s">
        <v>344</v>
      </c>
    </row>
    <row r="81" spans="3:5" ht="85" x14ac:dyDescent="0.2">
      <c r="E81" s="38" t="s">
        <v>460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2"/>
    </row>
    <row r="84" spans="3:5" x14ac:dyDescent="0.2">
      <c r="C84" t="s">
        <v>345</v>
      </c>
    </row>
    <row r="85" spans="3:5" x14ac:dyDescent="0.2">
      <c r="C85" s="36" t="s">
        <v>346</v>
      </c>
      <c r="D85" s="36"/>
    </row>
    <row r="86" spans="3:5" x14ac:dyDescent="0.2">
      <c r="C86" s="36" t="s">
        <v>449</v>
      </c>
      <c r="D86" s="36"/>
    </row>
    <row r="87" spans="3:5" x14ac:dyDescent="0.2">
      <c r="C87" s="36" t="s">
        <v>450</v>
      </c>
      <c r="D87" s="36"/>
    </row>
    <row r="88" spans="3:5" x14ac:dyDescent="0.2">
      <c r="C88" s="36"/>
      <c r="D88" s="36"/>
    </row>
    <row r="89" spans="3:5" x14ac:dyDescent="0.2">
      <c r="D89" t="s">
        <v>349</v>
      </c>
    </row>
    <row r="91" spans="3:5" x14ac:dyDescent="0.2">
      <c r="D91" t="s">
        <v>350</v>
      </c>
    </row>
    <row r="93" spans="3:5" x14ac:dyDescent="0.2">
      <c r="E93" s="1" t="s">
        <v>351</v>
      </c>
    </row>
    <row r="95" spans="3:5" x14ac:dyDescent="0.2">
      <c r="D95" t="s">
        <v>352</v>
      </c>
    </row>
    <row r="97" spans="2:5" ht="51" x14ac:dyDescent="0.2">
      <c r="E97" s="38" t="s">
        <v>461</v>
      </c>
    </row>
    <row r="99" spans="2:5" x14ac:dyDescent="0.2">
      <c r="C99" t="s">
        <v>451</v>
      </c>
    </row>
    <row r="101" spans="2:5" x14ac:dyDescent="0.2">
      <c r="E101" s="27" t="s">
        <v>462</v>
      </c>
    </row>
    <row r="102" spans="2:5" x14ac:dyDescent="0.2">
      <c r="E102" s="27" t="str" cm="1">
        <f t="array" ref="E102" xml:space="preserve"> "'" &amp; str.word("Hello Xlsx Like Py") &amp; "'"</f>
        <v>'Hello'</v>
      </c>
    </row>
    <row r="104" spans="2:5" x14ac:dyDescent="0.2">
      <c r="C104" t="s">
        <v>353</v>
      </c>
    </row>
    <row r="106" spans="2:5" x14ac:dyDescent="0.2">
      <c r="D106" t="s">
        <v>356</v>
      </c>
    </row>
    <row r="107" spans="2:5" x14ac:dyDescent="0.2">
      <c r="D107" t="s">
        <v>354</v>
      </c>
    </row>
    <row r="108" spans="2:5" x14ac:dyDescent="0.2">
      <c r="D108" t="s">
        <v>355</v>
      </c>
    </row>
    <row r="111" spans="2:5" x14ac:dyDescent="0.2">
      <c r="B111" s="1" t="s">
        <v>302</v>
      </c>
    </row>
    <row r="113" spans="3:5" x14ac:dyDescent="0.2">
      <c r="C113" t="s">
        <v>303</v>
      </c>
    </row>
    <row r="115" spans="3:5" x14ac:dyDescent="0.2">
      <c r="C115" t="s">
        <v>357</v>
      </c>
    </row>
    <row r="116" spans="3:5" x14ac:dyDescent="0.2">
      <c r="C116" t="s">
        <v>358</v>
      </c>
    </row>
    <row r="118" spans="3:5" x14ac:dyDescent="0.2">
      <c r="C118" t="s">
        <v>304</v>
      </c>
    </row>
    <row r="119" spans="3:5" x14ac:dyDescent="0.2">
      <c r="C119" t="s">
        <v>452</v>
      </c>
    </row>
    <row r="121" spans="3:5" x14ac:dyDescent="0.2">
      <c r="C121" t="s">
        <v>359</v>
      </c>
    </row>
    <row r="122" spans="3:5" x14ac:dyDescent="0.2">
      <c r="C122" t="s">
        <v>360</v>
      </c>
    </row>
    <row r="124" spans="3:5" x14ac:dyDescent="0.2">
      <c r="C124" t="s">
        <v>361</v>
      </c>
    </row>
    <row r="126" spans="3:5" x14ac:dyDescent="0.2">
      <c r="E126" s="27" t="s">
        <v>363</v>
      </c>
    </row>
    <row r="127" spans="3:5" x14ac:dyDescent="0.2">
      <c r="E127" t="str" cm="1">
        <f t="array" ref="E127">list.item(str.rpartition("C:\My Documents\like-py.xlsx", "\"), -1)</f>
        <v>like-py.xlsx</v>
      </c>
    </row>
    <row r="130" spans="2:4" x14ac:dyDescent="0.2">
      <c r="B130" t="s">
        <v>305</v>
      </c>
    </row>
    <row r="132" spans="2:4" x14ac:dyDescent="0.2">
      <c r="C132" t="s">
        <v>364</v>
      </c>
    </row>
    <row r="133" spans="2:4" x14ac:dyDescent="0.2">
      <c r="C133" t="s">
        <v>365</v>
      </c>
    </row>
    <row r="135" spans="2:4" x14ac:dyDescent="0.2">
      <c r="C135" s="35" t="s">
        <v>366</v>
      </c>
    </row>
    <row r="136" spans="2:4" x14ac:dyDescent="0.2">
      <c r="C136" s="35"/>
    </row>
    <row r="137" spans="2:4" x14ac:dyDescent="0.2">
      <c r="D137" t="s">
        <v>367</v>
      </c>
    </row>
    <row r="138" spans="2:4" x14ac:dyDescent="0.2">
      <c r="D138" t="s">
        <v>369</v>
      </c>
    </row>
    <row r="139" spans="2:4" x14ac:dyDescent="0.2">
      <c r="D139" t="s">
        <v>368</v>
      </c>
    </row>
    <row r="142" spans="2:4" x14ac:dyDescent="0.2">
      <c r="B142" s="1" t="s">
        <v>308</v>
      </c>
    </row>
    <row r="144" spans="2:4" x14ac:dyDescent="0.2">
      <c r="C144" t="s">
        <v>306</v>
      </c>
    </row>
    <row r="146" spans="2:3" x14ac:dyDescent="0.2">
      <c r="C146" t="s">
        <v>307</v>
      </c>
    </row>
    <row r="148" spans="2:3" x14ac:dyDescent="0.2">
      <c r="C148" t="s">
        <v>370</v>
      </c>
    </row>
    <row r="149" spans="2:3" x14ac:dyDescent="0.2">
      <c r="C149" t="s">
        <v>453</v>
      </c>
    </row>
    <row r="150" spans="2:3" x14ac:dyDescent="0.2">
      <c r="C150" t="s">
        <v>371</v>
      </c>
    </row>
    <row r="152" spans="2:3" x14ac:dyDescent="0.2">
      <c r="C152" t="s">
        <v>372</v>
      </c>
    </row>
    <row r="154" spans="2:3" x14ac:dyDescent="0.2">
      <c r="C154" t="s">
        <v>309</v>
      </c>
    </row>
    <row r="156" spans="2:3" x14ac:dyDescent="0.2">
      <c r="C156" t="s">
        <v>310</v>
      </c>
    </row>
    <row r="159" spans="2:3" x14ac:dyDescent="0.2">
      <c r="B159" s="1" t="s">
        <v>311</v>
      </c>
    </row>
    <row r="161" spans="3:3" x14ac:dyDescent="0.2">
      <c r="C161" t="s">
        <v>454</v>
      </c>
    </row>
    <row r="163" spans="3:3" x14ac:dyDescent="0.2">
      <c r="C163" t="s">
        <v>373</v>
      </c>
    </row>
    <row r="164" spans="3:3" x14ac:dyDescent="0.2">
      <c r="C164" t="s">
        <v>374</v>
      </c>
    </row>
    <row r="165" spans="3:3" x14ac:dyDescent="0.2">
      <c r="C165" t="s">
        <v>455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379</v>
      </c>
    </row>
    <row r="5" spans="2:5" x14ac:dyDescent="0.2">
      <c r="B5" s="15" t="s">
        <v>417</v>
      </c>
    </row>
    <row r="6" spans="2:5" x14ac:dyDescent="0.2">
      <c r="B6" s="15" t="s">
        <v>413</v>
      </c>
    </row>
    <row r="7" spans="2:5" x14ac:dyDescent="0.2">
      <c r="B7" s="21" t="s">
        <v>414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81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420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426</v>
      </c>
    </row>
    <row r="16" spans="2:5" x14ac:dyDescent="0.2">
      <c r="B16" s="10"/>
      <c r="C16" s="10"/>
      <c r="D16" s="3"/>
      <c r="E16" s="4" t="s">
        <v>71</v>
      </c>
    </row>
    <row r="17" spans="2:5" ht="17" x14ac:dyDescent="0.2">
      <c r="B17" s="9" t="s">
        <v>0</v>
      </c>
      <c r="C17" s="12" t="s">
        <v>70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421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83</v>
      </c>
      <c r="E29" s="2" t="s">
        <v>64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69</v>
      </c>
    </row>
    <row r="35" spans="2:5" ht="17" x14ac:dyDescent="0.2">
      <c r="B35" s="9" t="s">
        <v>0</v>
      </c>
      <c r="C35" s="7" t="s">
        <v>68</v>
      </c>
      <c r="E35" s="2" t="s">
        <v>64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380</v>
      </c>
    </row>
    <row r="4" spans="2:5" x14ac:dyDescent="0.2">
      <c r="B4" s="8"/>
    </row>
    <row r="5" spans="2:5" x14ac:dyDescent="0.2">
      <c r="B5" s="11" t="s">
        <v>465</v>
      </c>
    </row>
    <row r="6" spans="2:5" x14ac:dyDescent="0.2">
      <c r="B6" s="11" t="s">
        <v>415</v>
      </c>
    </row>
    <row r="7" spans="2:5" x14ac:dyDescent="0.2">
      <c r="B7" s="21" t="s">
        <v>416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394</v>
      </c>
    </row>
    <row r="11" spans="2:5" ht="17" x14ac:dyDescent="0.2">
      <c r="B11" s="9" t="s">
        <v>23</v>
      </c>
      <c r="C11" s="7" t="s">
        <v>388</v>
      </c>
      <c r="E11" s="2" t="s">
        <v>395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422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427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389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94</v>
      </c>
    </row>
    <row r="22" spans="2:5" x14ac:dyDescent="0.2">
      <c r="B22" s="9" t="s">
        <v>23</v>
      </c>
      <c r="C22" s="7" t="s">
        <v>138</v>
      </c>
      <c r="E22" s="22" t="s">
        <v>95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100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107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381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96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97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98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99</v>
      </c>
    </row>
    <row r="36" spans="2:5" x14ac:dyDescent="0.2">
      <c r="E36" s="22"/>
    </row>
    <row r="37" spans="2:5" x14ac:dyDescent="0.2">
      <c r="E37" s="1" t="s">
        <v>199</v>
      </c>
    </row>
    <row r="38" spans="2:5" x14ac:dyDescent="0.2">
      <c r="B38" s="9" t="s">
        <v>23</v>
      </c>
      <c r="C38" s="7" t="s">
        <v>200</v>
      </c>
      <c r="E38" s="22" t="s">
        <v>201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406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202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399</v>
      </c>
    </row>
    <row r="49" spans="2:5" ht="17" x14ac:dyDescent="0.2">
      <c r="B49" s="9" t="s">
        <v>23</v>
      </c>
      <c r="C49" s="7" t="s">
        <v>400</v>
      </c>
      <c r="E49" s="2" t="s">
        <v>401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423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90</v>
      </c>
    </row>
    <row r="55" spans="2:5" x14ac:dyDescent="0.2">
      <c r="B55" s="9" t="s">
        <v>23</v>
      </c>
      <c r="C55" s="7" t="s">
        <v>89</v>
      </c>
      <c r="E55" s="22" t="s">
        <v>91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92</v>
      </c>
    </row>
    <row r="63" spans="2:5" x14ac:dyDescent="0.2">
      <c r="B63" s="9" t="s">
        <v>23</v>
      </c>
      <c r="C63" s="7" t="s">
        <v>410</v>
      </c>
      <c r="E63" s="1" t="s">
        <v>409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411</v>
      </c>
    </row>
    <row r="65" spans="2:5" x14ac:dyDescent="0.2">
      <c r="E65" s="22" t="s">
        <v>412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93</v>
      </c>
    </row>
    <row r="69" spans="2:5" x14ac:dyDescent="0.2">
      <c r="B69" s="9" t="s">
        <v>23</v>
      </c>
      <c r="C69" s="7" t="s">
        <v>140</v>
      </c>
      <c r="E69" s="22" t="s">
        <v>101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106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381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104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103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102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105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108</v>
      </c>
    </row>
    <row r="85" spans="2:5" x14ac:dyDescent="0.2">
      <c r="B85" s="9" t="s">
        <v>23</v>
      </c>
      <c r="C85" s="7" t="s">
        <v>139</v>
      </c>
      <c r="E85" s="22" t="s">
        <v>109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114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381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112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111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110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113</v>
      </c>
    </row>
    <row r="100" spans="2:5" x14ac:dyDescent="0.2">
      <c r="E100" s="1" t="s">
        <v>205</v>
      </c>
    </row>
    <row r="101" spans="2:5" ht="17" x14ac:dyDescent="0.2">
      <c r="B101" s="9" t="s">
        <v>210</v>
      </c>
      <c r="C101" s="7" t="s">
        <v>209</v>
      </c>
      <c r="E101" s="2" t="s">
        <v>206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382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378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377</v>
      </c>
    </row>
    <row r="117" spans="2:5" x14ac:dyDescent="0.2">
      <c r="E117" s="1" t="s">
        <v>208</v>
      </c>
    </row>
    <row r="118" spans="2:5" ht="80" customHeight="1" x14ac:dyDescent="0.2">
      <c r="B118" s="9" t="s">
        <v>211</v>
      </c>
      <c r="C118" s="25" t="s">
        <v>212</v>
      </c>
      <c r="E118" s="2" t="s">
        <v>214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390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215</v>
      </c>
    </row>
    <row r="137" spans="2:5" ht="80" customHeight="1" x14ac:dyDescent="0.2">
      <c r="B137" s="9" t="s">
        <v>213</v>
      </c>
      <c r="C137" s="25" t="s">
        <v>217</v>
      </c>
      <c r="E137" s="2" t="s">
        <v>216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391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393</v>
      </c>
    </row>
    <row r="153" spans="2:5" ht="17" x14ac:dyDescent="0.2">
      <c r="B153" s="9" t="s">
        <v>40</v>
      </c>
      <c r="C153" s="7" t="s">
        <v>396</v>
      </c>
      <c r="E153" s="2" t="s">
        <v>395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392</v>
      </c>
    </row>
    <row r="158" spans="2:5" ht="17" x14ac:dyDescent="0.2">
      <c r="E158" s="2" t="s">
        <v>395</v>
      </c>
    </row>
    <row r="159" spans="2:5" x14ac:dyDescent="0.2">
      <c r="B159" s="9" t="s">
        <v>40</v>
      </c>
      <c r="C159" s="7" t="s">
        <v>397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407</v>
      </c>
    </row>
    <row r="164" spans="5:5" x14ac:dyDescent="0.2">
      <c r="E164" s="10" t="s">
        <v>408</v>
      </c>
    </row>
    <row r="165" spans="5:5" x14ac:dyDescent="0.2">
      <c r="E165" s="1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383</v>
      </c>
    </row>
    <row r="5" spans="2:5" x14ac:dyDescent="0.2">
      <c r="B5" s="11" t="s">
        <v>466</v>
      </c>
    </row>
    <row r="6" spans="2:5" x14ac:dyDescent="0.2">
      <c r="B6" s="11" t="s">
        <v>418</v>
      </c>
    </row>
    <row r="7" spans="2:5" x14ac:dyDescent="0.2">
      <c r="B7" s="11" t="s">
        <v>419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183</v>
      </c>
    </row>
    <row r="11" spans="2:5" x14ac:dyDescent="0.2">
      <c r="B11" s="8"/>
      <c r="E11" s="10" t="s">
        <v>182</v>
      </c>
    </row>
    <row r="14" spans="2:5" x14ac:dyDescent="0.2">
      <c r="E14" s="1" t="s">
        <v>65</v>
      </c>
    </row>
    <row r="15" spans="2:5" ht="17" x14ac:dyDescent="0.2">
      <c r="B15" s="9" t="s">
        <v>40</v>
      </c>
      <c r="C15" s="7" t="s">
        <v>82</v>
      </c>
      <c r="E15" s="2" t="s">
        <v>384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424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428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66</v>
      </c>
    </row>
    <row r="26" spans="2:5" ht="17" x14ac:dyDescent="0.2">
      <c r="B26" s="9" t="s">
        <v>40</v>
      </c>
      <c r="C26" s="7" t="s">
        <v>88</v>
      </c>
      <c r="E26" s="2" t="s">
        <v>67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385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386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387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84</v>
      </c>
    </row>
    <row r="40" spans="2:5" ht="17" x14ac:dyDescent="0.2">
      <c r="B40" s="9" t="s">
        <v>40</v>
      </c>
      <c r="C40" s="7" t="s">
        <v>85</v>
      </c>
      <c r="E40" s="2" t="s">
        <v>384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384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170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463</v>
      </c>
    </row>
    <row r="5" spans="2:5" x14ac:dyDescent="0.2">
      <c r="B5" s="11" t="s">
        <v>467</v>
      </c>
    </row>
    <row r="6" spans="2:5" x14ac:dyDescent="0.2">
      <c r="B6" s="11" t="s">
        <v>468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177</v>
      </c>
    </row>
    <row r="11" spans="2:5" x14ac:dyDescent="0.2">
      <c r="B11" s="9" t="s">
        <v>27</v>
      </c>
      <c r="C11" s="7" t="s">
        <v>127</v>
      </c>
      <c r="E11" s="22" t="s">
        <v>37</v>
      </c>
    </row>
    <row r="12" spans="2:5" x14ac:dyDescent="0.2">
      <c r="B12" s="21" t="s">
        <v>29</v>
      </c>
      <c r="C12" s="16" t="b" cm="1">
        <f t="array" ref="C12">str.bool(B12)</f>
        <v>0</v>
      </c>
      <c r="E12" s="3" t="s">
        <v>429</v>
      </c>
    </row>
    <row r="13" spans="2:5" x14ac:dyDescent="0.2">
      <c r="B13" s="21" t="s">
        <v>184</v>
      </c>
      <c r="C13" s="16" t="b" cm="1">
        <f t="array" ref="C13">str.bool(B13)</f>
        <v>1</v>
      </c>
      <c r="E13" s="3" t="s">
        <v>425</v>
      </c>
    </row>
    <row r="15" spans="2:5" x14ac:dyDescent="0.2">
      <c r="B15" s="8"/>
    </row>
    <row r="16" spans="2:5" x14ac:dyDescent="0.2">
      <c r="B16" s="8"/>
      <c r="E16" s="1" t="s">
        <v>126</v>
      </c>
    </row>
    <row r="17" spans="2:5" x14ac:dyDescent="0.2">
      <c r="B17" s="9" t="s">
        <v>27</v>
      </c>
      <c r="C17" s="7" t="s">
        <v>127</v>
      </c>
      <c r="E17" s="22" t="s">
        <v>37</v>
      </c>
    </row>
    <row r="18" spans="2:5" x14ac:dyDescent="0.2">
      <c r="B18" s="21" t="s">
        <v>29</v>
      </c>
      <c r="C18" s="16" t="b" cm="1">
        <f t="array" ref="C18">str.bool(B18)</f>
        <v>0</v>
      </c>
      <c r="E18" s="3" t="s">
        <v>429</v>
      </c>
    </row>
    <row r="19" spans="2:5" x14ac:dyDescent="0.2">
      <c r="B19" s="21" t="s">
        <v>184</v>
      </c>
      <c r="C19" s="16" t="b" cm="1">
        <f t="array" ref="C19">str.bool(B19)</f>
        <v>1</v>
      </c>
    </row>
    <row r="21" spans="2:5" x14ac:dyDescent="0.2">
      <c r="B21" s="21"/>
    </row>
    <row r="22" spans="2:5" x14ac:dyDescent="0.2">
      <c r="B22" s="10"/>
      <c r="C22" s="10"/>
      <c r="E22" s="1" t="s">
        <v>189</v>
      </c>
    </row>
    <row r="23" spans="2:5" ht="64" customHeight="1" x14ac:dyDescent="0.2">
      <c r="B23" s="9" t="s">
        <v>191</v>
      </c>
      <c r="C23" s="25" t="s">
        <v>190</v>
      </c>
      <c r="E23" s="2" t="s">
        <v>188</v>
      </c>
    </row>
    <row r="24" spans="2:5" x14ac:dyDescent="0.2">
      <c r="C24" s="26"/>
      <c r="E24" s="2"/>
    </row>
    <row r="25" spans="2:5" ht="17" x14ac:dyDescent="0.2">
      <c r="B25" s="21" t="s">
        <v>192</v>
      </c>
      <c r="C25" s="26" t="b" cm="1">
        <f t="array" ref="C25">str.endswith(B25,B26)</f>
        <v>1</v>
      </c>
      <c r="E25" s="2" t="s">
        <v>198</v>
      </c>
    </row>
    <row r="26" spans="2:5" x14ac:dyDescent="0.2">
      <c r="B26" s="21" t="s">
        <v>194</v>
      </c>
      <c r="C26" s="26"/>
      <c r="E26" s="2"/>
    </row>
    <row r="27" spans="2:5" x14ac:dyDescent="0.2">
      <c r="B27" s="21"/>
      <c r="C27" s="26"/>
      <c r="E27" s="2"/>
    </row>
    <row r="28" spans="2:5" ht="17" x14ac:dyDescent="0.2">
      <c r="B28" s="21" t="s">
        <v>192</v>
      </c>
      <c r="C28" s="26" t="b" cm="1">
        <f t="array" ref="C28">str.endswith(B28,B29)</f>
        <v>0</v>
      </c>
      <c r="E28" s="2" t="s">
        <v>197</v>
      </c>
    </row>
    <row r="29" spans="2:5" x14ac:dyDescent="0.2">
      <c r="B29" s="21" t="s">
        <v>193</v>
      </c>
      <c r="E29" s="2"/>
    </row>
    <row r="30" spans="2:5" x14ac:dyDescent="0.2">
      <c r="B30" s="21"/>
      <c r="C30" s="26"/>
      <c r="E30" s="2"/>
    </row>
    <row r="31" spans="2:5" ht="17" x14ac:dyDescent="0.2">
      <c r="B31" s="21" t="s">
        <v>192</v>
      </c>
      <c r="C31" s="26" t="b" cm="1">
        <f t="array" ref="C31">str.endswith(B31,B32)</f>
        <v>1</v>
      </c>
      <c r="E31" s="2" t="s">
        <v>196</v>
      </c>
    </row>
    <row r="32" spans="2:5" x14ac:dyDescent="0.2">
      <c r="B32" s="21" t="s">
        <v>29</v>
      </c>
      <c r="E32" s="3" t="s">
        <v>429</v>
      </c>
    </row>
    <row r="33" spans="2:5" x14ac:dyDescent="0.2">
      <c r="B33" s="21"/>
      <c r="E33" s="24"/>
    </row>
    <row r="34" spans="2:5" ht="17" x14ac:dyDescent="0.2">
      <c r="B34" s="21" t="s">
        <v>29</v>
      </c>
      <c r="C34" s="26" t="b" cm="1">
        <f t="array" ref="C34">str.endswith(B34,B35)</f>
        <v>1</v>
      </c>
      <c r="E34" s="24" t="s">
        <v>195</v>
      </c>
    </row>
    <row r="35" spans="2:5" x14ac:dyDescent="0.2">
      <c r="B35" s="21" t="s">
        <v>29</v>
      </c>
      <c r="E35" s="3" t="s">
        <v>429</v>
      </c>
    </row>
    <row r="36" spans="2:5" x14ac:dyDescent="0.2">
      <c r="B36" s="21"/>
    </row>
    <row r="37" spans="2:5" x14ac:dyDescent="0.2">
      <c r="B37" s="21"/>
    </row>
    <row r="38" spans="2:5" x14ac:dyDescent="0.2">
      <c r="E38" s="1" t="s">
        <v>33</v>
      </c>
    </row>
    <row r="39" spans="2:5" ht="192" customHeight="1" x14ac:dyDescent="0.2">
      <c r="B39" s="9" t="s">
        <v>27</v>
      </c>
      <c r="C39" s="7" t="s">
        <v>72</v>
      </c>
      <c r="E39" s="2" t="s">
        <v>489</v>
      </c>
    </row>
    <row r="40" spans="2:5" x14ac:dyDescent="0.2">
      <c r="E40" s="3" t="s">
        <v>430</v>
      </c>
    </row>
    <row r="41" spans="2:5" x14ac:dyDescent="0.2">
      <c r="B41" s="21" t="s">
        <v>34</v>
      </c>
      <c r="C41" s="16" t="str" cm="1">
        <f t="array" ref="C41">str.eval(B41)</f>
        <v/>
      </c>
      <c r="E41" s="3" t="s">
        <v>429</v>
      </c>
    </row>
    <row r="42" spans="2:5" x14ac:dyDescent="0.2">
      <c r="B42" s="21" t="s">
        <v>35</v>
      </c>
      <c r="C42" s="16" t="str" cm="1">
        <f t="array" ref="C42">str.eval(B42)</f>
        <v>abc</v>
      </c>
    </row>
    <row r="43" spans="2:5" x14ac:dyDescent="0.2">
      <c r="B43" s="15" t="s">
        <v>76</v>
      </c>
      <c r="C43" s="16" t="str" cm="1">
        <f t="array" ref="C43">str.eval(B43)</f>
        <v>ab\cd</v>
      </c>
    </row>
    <row r="44" spans="2:5" x14ac:dyDescent="0.2">
      <c r="B44" s="21" t="s">
        <v>36</v>
      </c>
      <c r="C44" s="16" t="str" cm="1">
        <f t="array" ref="C44">str.eval(B44)</f>
        <v>ab'cd</v>
      </c>
    </row>
    <row r="45" spans="2:5" x14ac:dyDescent="0.2">
      <c r="B45" s="21" t="s">
        <v>78</v>
      </c>
      <c r="C45" s="16" t="str" cm="1">
        <f t="array" ref="C45">str.eval(B45)</f>
        <v>ab"cd</v>
      </c>
    </row>
    <row r="46" spans="2:5" x14ac:dyDescent="0.2">
      <c r="B46" s="21" t="s">
        <v>39</v>
      </c>
      <c r="C46" s="16" t="str" cm="1">
        <f t="array" ref="C46">str.eval(B46)</f>
        <v>⌃⌥⇧⌘⎋⇥⋮</v>
      </c>
    </row>
    <row r="47" spans="2:5" x14ac:dyDescent="0.2">
      <c r="B47" s="21"/>
    </row>
    <row r="48" spans="2:5" x14ac:dyDescent="0.2">
      <c r="B48" s="15" t="s">
        <v>80</v>
      </c>
      <c r="C48" s="16" t="str" cm="1">
        <f t="array" ref="C48">str.eval(B48)</f>
        <v>ab'cd</v>
      </c>
      <c r="E48" s="10" t="s">
        <v>431</v>
      </c>
    </row>
    <row r="50" spans="2:5" x14ac:dyDescent="0.2">
      <c r="B50" s="21" t="s">
        <v>185</v>
      </c>
      <c r="C50" s="16" t="str" cm="1">
        <f t="array" ref="C50">str.eval(B50)</f>
        <v>bcde</v>
      </c>
      <c r="E50" s="10" t="s">
        <v>187</v>
      </c>
    </row>
    <row r="51" spans="2:5" x14ac:dyDescent="0.2">
      <c r="B51" s="21" t="s">
        <v>186</v>
      </c>
      <c r="C51" s="16" t="e" cm="1">
        <f t="array" ref="C51">str.eval(B51)</f>
        <v>#VALUE!</v>
      </c>
      <c r="E51" s="10" t="s">
        <v>432</v>
      </c>
    </row>
    <row r="54" spans="2:5" x14ac:dyDescent="0.2">
      <c r="E54" s="1" t="s">
        <v>141</v>
      </c>
    </row>
    <row r="55" spans="2:5" ht="176" customHeight="1" x14ac:dyDescent="0.2">
      <c r="B55" s="9" t="s">
        <v>27</v>
      </c>
      <c r="C55" s="7" t="s">
        <v>142</v>
      </c>
      <c r="E55" s="2" t="s">
        <v>148</v>
      </c>
    </row>
    <row r="56" spans="2:5" x14ac:dyDescent="0.2">
      <c r="E56" s="2"/>
    </row>
    <row r="57" spans="2:5" x14ac:dyDescent="0.2">
      <c r="B57" s="21" t="s">
        <v>145</v>
      </c>
      <c r="C57" s="16" cm="1">
        <f t="array" ref="C57">str.int(B57)</f>
        <v>0</v>
      </c>
      <c r="D57" s="10">
        <f>VALUE(B57)</f>
        <v>0</v>
      </c>
      <c r="E57" s="1"/>
    </row>
    <row r="58" spans="2:5" x14ac:dyDescent="0.2">
      <c r="B58" s="21" t="s">
        <v>143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 t="s">
        <v>146</v>
      </c>
      <c r="C59" s="16" cm="1">
        <f t="array" ref="C59">str.int(B59)</f>
        <v>-123</v>
      </c>
      <c r="D59" s="10">
        <f>VALUE(B59)</f>
        <v>-123</v>
      </c>
      <c r="E59" s="1"/>
    </row>
    <row r="60" spans="2:5" x14ac:dyDescent="0.2">
      <c r="B60" s="21" t="s">
        <v>147</v>
      </c>
      <c r="C60" s="16" cm="1">
        <f t="array" ref="C60">str.int(B60)</f>
        <v>123</v>
      </c>
      <c r="D60" s="10">
        <f>VALUE(B60)</f>
        <v>123</v>
      </c>
      <c r="E60" s="1"/>
    </row>
    <row r="61" spans="2:5" x14ac:dyDescent="0.2">
      <c r="B61" s="21"/>
      <c r="E61" s="1"/>
    </row>
    <row r="62" spans="2:5" x14ac:dyDescent="0.2">
      <c r="B62" s="21" t="s">
        <v>167</v>
      </c>
      <c r="C62" s="16" t="e" cm="1">
        <f t="array" ref="C62">str.int(B62)</f>
        <v>#NUM!</v>
      </c>
      <c r="E62" s="10" t="s">
        <v>403</v>
      </c>
    </row>
    <row r="63" spans="2:5" x14ac:dyDescent="0.2">
      <c r="B63" s="21" t="s">
        <v>166</v>
      </c>
      <c r="C63" s="16" t="e" cm="1">
        <f t="array" ref="C63">str.int(B63)</f>
        <v>#NUM!</v>
      </c>
      <c r="E63" s="10" t="s">
        <v>402</v>
      </c>
    </row>
    <row r="64" spans="2:5" x14ac:dyDescent="0.2">
      <c r="C64" s="16" t="e" cm="1">
        <f t="array" ref="C64">str.int(B64)</f>
        <v>#NUM!</v>
      </c>
      <c r="E64" s="10" t="s">
        <v>445</v>
      </c>
    </row>
    <row r="65" spans="2:5" x14ac:dyDescent="0.2">
      <c r="E65" s="10" t="s">
        <v>404</v>
      </c>
    </row>
    <row r="66" spans="2:5" x14ac:dyDescent="0.2">
      <c r="B66" s="10"/>
      <c r="C66" s="10"/>
      <c r="E66" s="10" t="s">
        <v>405</v>
      </c>
    </row>
    <row r="67" spans="2:5" x14ac:dyDescent="0.2">
      <c r="E67" s="3" t="s">
        <v>429</v>
      </c>
    </row>
    <row r="70" spans="2:5" x14ac:dyDescent="0.2">
      <c r="E70" s="1" t="s">
        <v>161</v>
      </c>
    </row>
    <row r="71" spans="2:5" x14ac:dyDescent="0.2">
      <c r="E71" s="10" t="s">
        <v>162</v>
      </c>
    </row>
    <row r="73" spans="2:5" x14ac:dyDescent="0.2">
      <c r="E73" s="1"/>
    </row>
    <row r="74" spans="2:5" x14ac:dyDescent="0.2">
      <c r="E74" s="1" t="s">
        <v>149</v>
      </c>
    </row>
    <row r="75" spans="2:5" ht="224" customHeight="1" x14ac:dyDescent="0.2">
      <c r="E75" s="2" t="s">
        <v>163</v>
      </c>
    </row>
    <row r="76" spans="2:5" x14ac:dyDescent="0.2">
      <c r="E76" s="2"/>
    </row>
    <row r="77" spans="2:5" x14ac:dyDescent="0.2">
      <c r="B77" s="9" t="s">
        <v>27</v>
      </c>
      <c r="C77" s="7" t="s">
        <v>150</v>
      </c>
    </row>
    <row r="79" spans="2:5" x14ac:dyDescent="0.2">
      <c r="B79" s="21" t="s">
        <v>145</v>
      </c>
      <c r="C79" s="16" cm="1">
        <f t="array" ref="C79">str.int_base_2(B79)</f>
        <v>0</v>
      </c>
      <c r="E79" s="1"/>
    </row>
    <row r="80" spans="2:5" x14ac:dyDescent="0.2">
      <c r="B80" s="21" t="s">
        <v>153</v>
      </c>
      <c r="C80" s="16" cm="1">
        <f t="array" ref="C80">str.int_base_2(B80)</f>
        <v>15</v>
      </c>
      <c r="E80" s="1"/>
    </row>
    <row r="81" spans="2:5" x14ac:dyDescent="0.2">
      <c r="B81" s="21"/>
      <c r="E81" s="1"/>
    </row>
    <row r="82" spans="2:5" x14ac:dyDescent="0.2">
      <c r="B82" s="21" t="s">
        <v>155</v>
      </c>
      <c r="C82" s="16" cm="1">
        <f t="array" ref="C82">str.int_base_2(B82)</f>
        <v>15</v>
      </c>
      <c r="E82" s="10" t="s">
        <v>433</v>
      </c>
    </row>
    <row r="83" spans="2:5" x14ac:dyDescent="0.2">
      <c r="B83" s="21" t="s">
        <v>152</v>
      </c>
      <c r="C83" s="16" cm="1">
        <f t="array" ref="C83">str.int_base_2(B83)</f>
        <v>-15</v>
      </c>
      <c r="E83" s="1"/>
    </row>
    <row r="84" spans="2:5" x14ac:dyDescent="0.2">
      <c r="B84" s="21" t="s">
        <v>151</v>
      </c>
      <c r="C84" s="16" cm="1">
        <f t="array" ref="C84">str.int_base_2(B84)</f>
        <v>15</v>
      </c>
      <c r="E84" s="1"/>
    </row>
    <row r="85" spans="2:5" x14ac:dyDescent="0.2">
      <c r="B85" s="21" t="s">
        <v>156</v>
      </c>
      <c r="C85" s="16" cm="1">
        <f t="array" ref="C85">str.int_base_2(B85)</f>
        <v>-15</v>
      </c>
      <c r="E85" s="1"/>
    </row>
    <row r="86" spans="2:5" x14ac:dyDescent="0.2">
      <c r="B86" s="21"/>
      <c r="E86" s="1"/>
    </row>
    <row r="87" spans="2:5" x14ac:dyDescent="0.2">
      <c r="B87" s="21" t="s">
        <v>164</v>
      </c>
      <c r="E87" s="1"/>
    </row>
    <row r="88" spans="2:5" x14ac:dyDescent="0.2">
      <c r="B88" s="21" t="str">
        <f>"0b10"&amp;"0000"&amp;"0000"</f>
        <v>0b1000000000</v>
      </c>
      <c r="C88" s="16" cm="1">
        <f t="array" ref="C88">str.int_base_2(B88)</f>
        <v>512</v>
      </c>
      <c r="E88" s="10" t="s">
        <v>434</v>
      </c>
    </row>
    <row r="89" spans="2:5" x14ac:dyDescent="0.2">
      <c r="B89" s="21"/>
      <c r="E89" s="1"/>
    </row>
    <row r="90" spans="2:5" x14ac:dyDescent="0.2">
      <c r="B90" s="21" t="s">
        <v>154</v>
      </c>
      <c r="C90" s="16" t="e" cm="1">
        <f t="array" ref="C90">str.int_base_2(B90)</f>
        <v>#NUM!</v>
      </c>
      <c r="E90" s="10" t="s">
        <v>435</v>
      </c>
    </row>
    <row r="91" spans="2:5" x14ac:dyDescent="0.2">
      <c r="C91" s="16" t="e" cm="1">
        <f t="array" ref="C91">str.int_base_2(B91)</f>
        <v>#NUM!</v>
      </c>
      <c r="E91" s="3" t="s">
        <v>429</v>
      </c>
    </row>
    <row r="94" spans="2:5" x14ac:dyDescent="0.2">
      <c r="E94" s="1" t="s">
        <v>157</v>
      </c>
    </row>
    <row r="95" spans="2:5" x14ac:dyDescent="0.2">
      <c r="E95" s="10" t="s">
        <v>436</v>
      </c>
    </row>
    <row r="97" spans="2:5" x14ac:dyDescent="0.2">
      <c r="E97" s="1" t="s">
        <v>158</v>
      </c>
    </row>
    <row r="98" spans="2:5" x14ac:dyDescent="0.2">
      <c r="E98" s="10" t="s">
        <v>437</v>
      </c>
    </row>
    <row r="100" spans="2:5" x14ac:dyDescent="0.2">
      <c r="E100" s="1" t="s">
        <v>160</v>
      </c>
    </row>
    <row r="101" spans="2:5" x14ac:dyDescent="0.2">
      <c r="E101" s="10" t="s">
        <v>438</v>
      </c>
    </row>
    <row r="103" spans="2:5" x14ac:dyDescent="0.2">
      <c r="B103" s="15" t="s">
        <v>441</v>
      </c>
      <c r="E103" s="1" t="s">
        <v>144</v>
      </c>
    </row>
    <row r="104" spans="2:5" ht="136" x14ac:dyDescent="0.2">
      <c r="E104" s="2" t="s">
        <v>159</v>
      </c>
    </row>
    <row r="105" spans="2:5" x14ac:dyDescent="0.2">
      <c r="E105" s="2"/>
    </row>
    <row r="106" spans="2:5" x14ac:dyDescent="0.2">
      <c r="E106" s="1"/>
    </row>
    <row r="107" spans="2:5" x14ac:dyDescent="0.2">
      <c r="B107" s="15" t="s">
        <v>441</v>
      </c>
      <c r="C107" s="10"/>
      <c r="E107" s="1" t="s">
        <v>439</v>
      </c>
    </row>
    <row r="108" spans="2:5" x14ac:dyDescent="0.2">
      <c r="B108" s="10"/>
      <c r="C108" s="10"/>
      <c r="E108" s="22" t="s">
        <v>440</v>
      </c>
    </row>
    <row r="109" spans="2:5" x14ac:dyDescent="0.2">
      <c r="B109" s="10"/>
      <c r="C109" s="10"/>
      <c r="E109" s="22"/>
    </row>
    <row r="110" spans="2:5" x14ac:dyDescent="0.2">
      <c r="B110" s="10"/>
      <c r="C110" s="10"/>
      <c r="E110" s="1"/>
    </row>
    <row r="111" spans="2:5" x14ac:dyDescent="0.2">
      <c r="B111" s="9" t="s">
        <v>27</v>
      </c>
      <c r="C111" s="7" t="s">
        <v>497</v>
      </c>
      <c r="E111" s="1" t="s">
        <v>493</v>
      </c>
    </row>
    <row r="112" spans="2:5" x14ac:dyDescent="0.2">
      <c r="B112" s="15" t="s">
        <v>495</v>
      </c>
      <c r="C112" s="16" t="str" cm="1">
        <f t="array" ref="C112">str.lower(B112)</f>
        <v>abcdefghij</v>
      </c>
      <c r="E112" s="22" t="s">
        <v>496</v>
      </c>
    </row>
    <row r="114" spans="2:5" x14ac:dyDescent="0.2">
      <c r="B114" s="10"/>
      <c r="C114" s="10"/>
      <c r="E114" s="1"/>
    </row>
    <row r="115" spans="2:5" x14ac:dyDescent="0.2">
      <c r="E115" s="1" t="s">
        <v>174</v>
      </c>
    </row>
    <row r="116" spans="2:5" x14ac:dyDescent="0.2">
      <c r="E116" s="22" t="s">
        <v>241</v>
      </c>
    </row>
    <row r="117" spans="2:5" x14ac:dyDescent="0.2">
      <c r="B117" s="9" t="s">
        <v>28</v>
      </c>
      <c r="C117" s="7" t="s">
        <v>498</v>
      </c>
      <c r="E117" s="22"/>
    </row>
    <row r="118" spans="2:5" x14ac:dyDescent="0.2">
      <c r="E118" s="22"/>
    </row>
    <row r="119" spans="2:5" x14ac:dyDescent="0.2">
      <c r="B119" s="21" t="s">
        <v>86</v>
      </c>
      <c r="C119" s="16" cm="1">
        <f t="array" ref="C119">str.ord(B119)</f>
        <v>65</v>
      </c>
    </row>
    <row r="120" spans="2:5" x14ac:dyDescent="0.2">
      <c r="B120" s="15" t="s">
        <v>87</v>
      </c>
      <c r="C120" s="16" cm="1">
        <f t="array" ref="C120">str.ord(B120)</f>
        <v>8984</v>
      </c>
    </row>
    <row r="122" spans="2:5" x14ac:dyDescent="0.2">
      <c r="B122" s="21" t="s">
        <v>242</v>
      </c>
      <c r="C122" s="16" cm="1">
        <f t="array" ref="C122">str.ord(B122)</f>
        <v>97</v>
      </c>
    </row>
    <row r="123" spans="2:5" x14ac:dyDescent="0.2">
      <c r="B123" s="21"/>
    </row>
    <row r="124" spans="2:5" x14ac:dyDescent="0.2">
      <c r="B124" s="21"/>
    </row>
    <row r="125" spans="2:5" x14ac:dyDescent="0.2">
      <c r="B125" s="15" t="s">
        <v>441</v>
      </c>
      <c r="E125" s="1" t="s">
        <v>257</v>
      </c>
    </row>
    <row r="126" spans="2:5" x14ac:dyDescent="0.2">
      <c r="B126" s="21"/>
      <c r="E126" s="1"/>
    </row>
    <row r="127" spans="2:5" x14ac:dyDescent="0.2">
      <c r="B127" s="21"/>
      <c r="E127" s="1"/>
    </row>
    <row r="128" spans="2:5" x14ac:dyDescent="0.2">
      <c r="E128" s="4" t="s">
        <v>298</v>
      </c>
    </row>
    <row r="129" spans="2:5" ht="192" customHeight="1" x14ac:dyDescent="0.2">
      <c r="E129" s="2" t="s">
        <v>446</v>
      </c>
    </row>
    <row r="130" spans="2:5" x14ac:dyDescent="0.2">
      <c r="E130" s="2"/>
    </row>
    <row r="131" spans="2:5" x14ac:dyDescent="0.2">
      <c r="B131" s="40" t="s">
        <v>299</v>
      </c>
    </row>
    <row r="132" spans="2:5" x14ac:dyDescent="0.2">
      <c r="B132" s="22" t="str" cm="1">
        <f t="array" ref="B132:B134">str.partition("C:\My Documents\like-py.xlsx", "\")</f>
        <v>C:</v>
      </c>
    </row>
    <row r="133" spans="2:5" x14ac:dyDescent="0.2">
      <c r="B133" s="15" t="str">
        <v>\</v>
      </c>
    </row>
    <row r="134" spans="2:5" x14ac:dyDescent="0.2">
      <c r="B134" s="22" t="str">
        <v>My Documents\like-py.xlsx</v>
      </c>
    </row>
    <row r="135" spans="2:5" x14ac:dyDescent="0.2">
      <c r="B135" s="21"/>
      <c r="E135" s="1"/>
    </row>
    <row r="136" spans="2:5" x14ac:dyDescent="0.2">
      <c r="B136" s="21"/>
      <c r="E136" s="1"/>
    </row>
    <row r="137" spans="2:5" x14ac:dyDescent="0.2">
      <c r="E137" s="1" t="s">
        <v>73</v>
      </c>
    </row>
    <row r="138" spans="2:5" ht="192" customHeight="1" x14ac:dyDescent="0.2">
      <c r="E138" s="2" t="s">
        <v>490</v>
      </c>
    </row>
    <row r="139" spans="2:5" x14ac:dyDescent="0.2">
      <c r="B139" s="9" t="s">
        <v>27</v>
      </c>
      <c r="C139" s="7" t="s">
        <v>74</v>
      </c>
      <c r="E139" s="2"/>
    </row>
    <row r="140" spans="2:5" x14ac:dyDescent="0.2">
      <c r="E140" s="2"/>
    </row>
    <row r="141" spans="2:5" x14ac:dyDescent="0.2">
      <c r="B141" s="21" t="s">
        <v>29</v>
      </c>
      <c r="C141" s="16" t="str" cm="1">
        <f t="array" ref="C141">str.repr(B141)</f>
        <v>''</v>
      </c>
      <c r="E141" s="10" t="s">
        <v>75</v>
      </c>
    </row>
    <row r="142" spans="2:5" x14ac:dyDescent="0.2">
      <c r="B142" s="15" t="s">
        <v>30</v>
      </c>
      <c r="C142" s="16" t="str" cm="1">
        <f t="array" ref="C142">str.repr(B142)</f>
        <v>'abc'</v>
      </c>
    </row>
    <row r="143" spans="2:5" x14ac:dyDescent="0.2">
      <c r="B143" s="15" t="s">
        <v>77</v>
      </c>
      <c r="C143" s="16" t="str" cm="1">
        <f t="array" ref="C143">str.repr(B143)</f>
        <v>'ab\\cd'</v>
      </c>
    </row>
    <row r="144" spans="2:5" x14ac:dyDescent="0.2">
      <c r="B144" s="15" t="s">
        <v>31</v>
      </c>
      <c r="C144" s="16" t="str" cm="1">
        <f t="array" ref="C144">str.repr(B144)</f>
        <v>'ab\'cd'</v>
      </c>
      <c r="E144" s="10" t="s">
        <v>165</v>
      </c>
    </row>
    <row r="145" spans="2:5" x14ac:dyDescent="0.2">
      <c r="B145" s="15" t="s">
        <v>79</v>
      </c>
      <c r="C145" s="16" t="str" cm="1">
        <f t="array" ref="C145">str.repr(B145)</f>
        <v>'ab\"cd'</v>
      </c>
    </row>
    <row r="146" spans="2:5" x14ac:dyDescent="0.2">
      <c r="B146" s="15" t="s">
        <v>38</v>
      </c>
      <c r="C146" s="16" t="str" cm="1">
        <f t="array" ref="C146">str.repr(B146)</f>
        <v>'⌃⌥⇧⌘⎋⇥⋮'</v>
      </c>
    </row>
    <row r="147" spans="2:5" x14ac:dyDescent="0.2">
      <c r="B147" s="17"/>
    </row>
    <row r="148" spans="2:5" x14ac:dyDescent="0.2">
      <c r="E148" s="22"/>
    </row>
    <row r="149" spans="2:5" x14ac:dyDescent="0.2">
      <c r="E149" s="4" t="s">
        <v>256</v>
      </c>
    </row>
    <row r="150" spans="2:5" x14ac:dyDescent="0.2">
      <c r="E150" s="22" t="s">
        <v>253</v>
      </c>
    </row>
    <row r="151" spans="2:5" x14ac:dyDescent="0.2">
      <c r="E151" s="22"/>
    </row>
    <row r="152" spans="2:5" x14ac:dyDescent="0.2">
      <c r="E152" s="4" t="s">
        <v>296</v>
      </c>
    </row>
    <row r="153" spans="2:5" ht="208" customHeight="1" x14ac:dyDescent="0.2">
      <c r="E153" s="2" t="s">
        <v>447</v>
      </c>
    </row>
    <row r="154" spans="2:5" x14ac:dyDescent="0.2">
      <c r="E154" s="2"/>
    </row>
    <row r="155" spans="2:5" x14ac:dyDescent="0.2">
      <c r="B155" s="40" t="s">
        <v>297</v>
      </c>
    </row>
    <row r="156" spans="2:5" x14ac:dyDescent="0.2">
      <c r="B156" s="22" t="str" cm="1">
        <f t="array" ref="B156:B158">str.rpartition("C:\My Documents\like-py.xlsx", "\")</f>
        <v>C:\My Documents</v>
      </c>
    </row>
    <row r="157" spans="2:5" x14ac:dyDescent="0.2">
      <c r="B157" s="15" t="str">
        <v>\</v>
      </c>
    </row>
    <row r="158" spans="2:5" x14ac:dyDescent="0.2">
      <c r="B158" s="22" t="str">
        <v>like-py.xlsx</v>
      </c>
    </row>
    <row r="159" spans="2:5" x14ac:dyDescent="0.2">
      <c r="E159" s="22"/>
    </row>
    <row r="160" spans="2:5" x14ac:dyDescent="0.2">
      <c r="E160" s="22"/>
    </row>
    <row r="161" spans="2:5" x14ac:dyDescent="0.2">
      <c r="E161" s="4" t="s">
        <v>255</v>
      </c>
    </row>
    <row r="162" spans="2:5" x14ac:dyDescent="0.2">
      <c r="E162" s="22" t="s">
        <v>251</v>
      </c>
    </row>
    <row r="163" spans="2:5" x14ac:dyDescent="0.2">
      <c r="E163" s="22"/>
    </row>
    <row r="164" spans="2:5" x14ac:dyDescent="0.2">
      <c r="E164" s="22"/>
    </row>
    <row r="165" spans="2:5" x14ac:dyDescent="0.2">
      <c r="E165" s="4" t="s">
        <v>254</v>
      </c>
    </row>
    <row r="166" spans="2:5" x14ac:dyDescent="0.2">
      <c r="E166" s="22" t="s">
        <v>248</v>
      </c>
    </row>
    <row r="169" spans="2:5" x14ac:dyDescent="0.2">
      <c r="B169" s="9" t="s">
        <v>27</v>
      </c>
      <c r="C169" s="7" t="s">
        <v>494</v>
      </c>
      <c r="E169" s="4" t="s">
        <v>491</v>
      </c>
    </row>
    <row r="170" spans="2:5" x14ac:dyDescent="0.2">
      <c r="B170" s="15" t="s">
        <v>495</v>
      </c>
      <c r="C170" s="16" t="str" cm="1">
        <f t="array" ref="C170">str.upper(B170)</f>
        <v>ABCDEFGHIJ</v>
      </c>
      <c r="E170" s="22" t="s">
        <v>492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A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464</v>
      </c>
    </row>
    <row r="5" spans="2:5" x14ac:dyDescent="0.2">
      <c r="B5" s="11" t="s">
        <v>512</v>
      </c>
    </row>
    <row r="6" spans="2:5" x14ac:dyDescent="0.2">
      <c r="B6" s="11" t="s">
        <v>469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118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179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b" cm="1">
        <f t="array" ref="C38">list.any(_xlfn.ANCHORARRAY(B38))</f>
        <v>0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137</v>
      </c>
    </row>
    <row r="44" spans="2:5" ht="17" x14ac:dyDescent="0.2">
      <c r="B44" s="30" t="s">
        <v>54</v>
      </c>
      <c r="C44" s="12" t="s">
        <v>130</v>
      </c>
      <c r="D44" s="3"/>
      <c r="E44" s="6" t="s">
        <v>129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135</v>
      </c>
      <c r="C46" s="13" t="e" cm="1">
        <f t="array" ref="C46">list.bool(B46)</f>
        <v>#VALUE!</v>
      </c>
      <c r="D46" s="3"/>
      <c r="E46" s="3" t="s">
        <v>133</v>
      </c>
    </row>
    <row r="47" spans="2:5" x14ac:dyDescent="0.2">
      <c r="B47" s="18" cm="1">
        <f t="array" ref="B47:B48">{0;1}</f>
        <v>0</v>
      </c>
      <c r="C47" s="13"/>
      <c r="D47" s="3"/>
      <c r="E47" s="10" t="s">
        <v>273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121</v>
      </c>
      <c r="C50" s="13"/>
      <c r="D50" s="3"/>
      <c r="E50" s="3" t="s">
        <v>122</v>
      </c>
    </row>
    <row r="51" spans="2:5" x14ac:dyDescent="0.2">
      <c r="B51" s="11" t="s">
        <v>128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274</v>
      </c>
      <c r="C53" s="20" t="s">
        <v>132</v>
      </c>
      <c r="D53" s="3"/>
      <c r="E53" s="3" t="s">
        <v>136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274</v>
      </c>
      <c r="C56" s="20" t="s">
        <v>275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118</v>
      </c>
      <c r="C59" s="20" t="s">
        <v>132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131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218</v>
      </c>
    </row>
    <row r="69" spans="2:5" ht="80" customHeight="1" x14ac:dyDescent="0.2">
      <c r="B69" s="30" t="s">
        <v>54</v>
      </c>
      <c r="C69" s="12" t="s">
        <v>220</v>
      </c>
      <c r="E69" s="6" t="s">
        <v>221</v>
      </c>
    </row>
    <row r="70" spans="2:5" x14ac:dyDescent="0.2">
      <c r="B70" s="11"/>
      <c r="C70" s="13"/>
      <c r="E70" s="3"/>
    </row>
    <row r="71" spans="2:5" x14ac:dyDescent="0.2">
      <c r="B71" s="18" t="s">
        <v>219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362</v>
      </c>
    </row>
    <row r="77" spans="2:5" ht="85" x14ac:dyDescent="0.2">
      <c r="B77" s="11"/>
      <c r="C77" s="13"/>
      <c r="E77" s="6" t="s">
        <v>535</v>
      </c>
    </row>
    <row r="78" spans="2:5" x14ac:dyDescent="0.2">
      <c r="B78" s="30" t="s">
        <v>54</v>
      </c>
      <c r="C78" s="12"/>
      <c r="E78" s="6"/>
    </row>
    <row r="79" spans="2:5" x14ac:dyDescent="0.2">
      <c r="B79" s="30"/>
      <c r="C79" s="12"/>
      <c r="E79" s="6"/>
    </row>
    <row r="80" spans="2:5" x14ac:dyDescent="0.2">
      <c r="B80" s="18" t="s">
        <v>539</v>
      </c>
      <c r="C80" s="10"/>
      <c r="E80" s="6"/>
    </row>
    <row r="81" spans="1:5" x14ac:dyDescent="0.2">
      <c r="B81" s="11" cm="1">
        <f t="array" ref="B81:B83">{11;22;33}</f>
        <v>11</v>
      </c>
      <c r="C81" s="20" t="s">
        <v>538</v>
      </c>
      <c r="E81" s="6"/>
    </row>
    <row r="82" spans="1:5" x14ac:dyDescent="0.2">
      <c r="B82" s="11">
        <v>22</v>
      </c>
      <c r="C82" s="13" cm="1">
        <f t="array" ref="C82">list.item(_xlfn.ANCHORARRAY(B81),0)</f>
        <v>11</v>
      </c>
      <c r="E82" s="6"/>
    </row>
    <row r="83" spans="1:5" x14ac:dyDescent="0.2">
      <c r="B83" s="11">
        <v>33</v>
      </c>
      <c r="C83" s="13"/>
      <c r="E83" s="6"/>
    </row>
    <row r="84" spans="1:5" x14ac:dyDescent="0.2">
      <c r="B84" s="11"/>
      <c r="C84" s="20" t="s">
        <v>536</v>
      </c>
      <c r="E84" s="6"/>
    </row>
    <row r="85" spans="1:5" x14ac:dyDescent="0.2">
      <c r="B85" s="11"/>
      <c r="C85" s="13" cm="1">
        <f t="array" ref="C85">list.item(_xlfn.ANCHORARRAY(B81),2)</f>
        <v>33</v>
      </c>
      <c r="E85" s="6"/>
    </row>
    <row r="86" spans="1:5" x14ac:dyDescent="0.2">
      <c r="B86" s="11"/>
      <c r="C86" s="13"/>
      <c r="E86" s="6"/>
    </row>
    <row r="87" spans="1:5" x14ac:dyDescent="0.2">
      <c r="B87" s="11"/>
      <c r="C87" s="20" t="s">
        <v>537</v>
      </c>
      <c r="E87" s="6"/>
    </row>
    <row r="88" spans="1:5" x14ac:dyDescent="0.2">
      <c r="B88" s="11"/>
      <c r="C88" s="13" cm="1">
        <f t="array" ref="C88">list.item(_xlfn.ANCHORARRAY(B81),-2)</f>
        <v>22</v>
      </c>
      <c r="E88" s="6"/>
    </row>
    <row r="89" spans="1:5" x14ac:dyDescent="0.2">
      <c r="B89" s="11"/>
      <c r="C89" s="13"/>
      <c r="E89" s="6"/>
    </row>
    <row r="90" spans="1:5" x14ac:dyDescent="0.2">
      <c r="B90" s="11"/>
      <c r="C90" s="20" t="s">
        <v>534</v>
      </c>
      <c r="E90" s="6"/>
    </row>
    <row r="91" spans="1:5" x14ac:dyDescent="0.2">
      <c r="B91" s="11"/>
      <c r="C91" s="13" cm="1">
        <f t="array" ref="C91">list.item(_xlfn.ANCHORARRAY(B81),-1)</f>
        <v>33</v>
      </c>
      <c r="E91" s="6"/>
    </row>
    <row r="92" spans="1:5" x14ac:dyDescent="0.2">
      <c r="B92" s="11"/>
      <c r="C92" s="13"/>
      <c r="E92" s="6"/>
    </row>
    <row r="93" spans="1:5" x14ac:dyDescent="0.2">
      <c r="A93" s="15"/>
      <c r="B93" s="18" t="s">
        <v>540</v>
      </c>
      <c r="C93" s="18" t="s">
        <v>541</v>
      </c>
      <c r="E93" s="42" t="s">
        <v>542</v>
      </c>
    </row>
    <row r="94" spans="1:5" x14ac:dyDescent="0.2">
      <c r="A94" s="11" cm="1">
        <f t="array" ref="A94:B96">_xlfn.SEQUENCE(3, 2)</f>
        <v>1</v>
      </c>
      <c r="B94" s="15">
        <v>2</v>
      </c>
      <c r="C94" s="13" cm="1">
        <f t="array" ref="C94:C95">TRANSPOSE(INDEX(_xlfn.ANCHORARRAY(A94), 2, 0))</f>
        <v>3</v>
      </c>
      <c r="E94" s="6"/>
    </row>
    <row r="95" spans="1:5" x14ac:dyDescent="0.2">
      <c r="A95" s="15">
        <v>3</v>
      </c>
      <c r="B95" s="11">
        <v>4</v>
      </c>
      <c r="C95" s="13">
        <v>4</v>
      </c>
      <c r="E95" s="6"/>
    </row>
    <row r="96" spans="1:5" x14ac:dyDescent="0.2">
      <c r="A96" s="15">
        <v>5</v>
      </c>
      <c r="B96" s="11">
        <v>6</v>
      </c>
      <c r="C96" s="13"/>
      <c r="E96" s="6"/>
    </row>
    <row r="97" spans="1:5" x14ac:dyDescent="0.2">
      <c r="B97" s="11"/>
      <c r="C97" s="13"/>
      <c r="E97" s="6"/>
    </row>
    <row r="99" spans="1:5" x14ac:dyDescent="0.2">
      <c r="E99" s="4" t="s">
        <v>470</v>
      </c>
    </row>
    <row r="100" spans="1:5" x14ac:dyDescent="0.2">
      <c r="B100" s="30" t="s">
        <v>54</v>
      </c>
      <c r="C100" s="41" t="s">
        <v>511</v>
      </c>
      <c r="E100" s="14" t="s">
        <v>509</v>
      </c>
    </row>
    <row r="101" spans="1:5" x14ac:dyDescent="0.2">
      <c r="B101" s="30"/>
      <c r="E101" s="3"/>
    </row>
    <row r="102" spans="1:5" x14ac:dyDescent="0.2">
      <c r="B102" s="18" t="s">
        <v>219</v>
      </c>
      <c r="C102" s="10"/>
    </row>
    <row r="103" spans="1:5" x14ac:dyDescent="0.2">
      <c r="B103" s="18" t="str" cm="1">
        <f t="array" ref="B103:B104">{"abc";"def"}</f>
        <v>abc</v>
      </c>
      <c r="C103" s="10" cm="1">
        <f t="array" ref="C103">list.len(_xlfn.ANCHORARRAY(B103))</f>
        <v>2</v>
      </c>
      <c r="E103" s="3"/>
    </row>
    <row r="104" spans="1:5" x14ac:dyDescent="0.2">
      <c r="B104" s="10" t="str">
        <v>def</v>
      </c>
      <c r="C104" s="10"/>
      <c r="E104" s="3"/>
    </row>
    <row r="105" spans="1:5" x14ac:dyDescent="0.2">
      <c r="B105" s="10"/>
      <c r="C105" s="10"/>
      <c r="E105" s="3"/>
    </row>
    <row r="106" spans="1:5" x14ac:dyDescent="0.2">
      <c r="A106" s="15" cm="1">
        <f t="array" ref="A106:B108">_xlfn.SEQUENCE(3,2)</f>
        <v>1</v>
      </c>
      <c r="B106" s="15">
        <v>2</v>
      </c>
      <c r="C106" s="10" cm="1">
        <f t="array" ref="C106">list.len(_xlfn.ANCHORARRAY(A106))</f>
        <v>3</v>
      </c>
      <c r="E106" s="3"/>
    </row>
    <row r="107" spans="1:5" x14ac:dyDescent="0.2">
      <c r="A107" s="15">
        <v>3</v>
      </c>
      <c r="B107" s="15">
        <v>4</v>
      </c>
      <c r="C107" s="10"/>
      <c r="E107" s="3"/>
    </row>
    <row r="108" spans="1:5" x14ac:dyDescent="0.2">
      <c r="A108" s="15">
        <v>5</v>
      </c>
      <c r="B108" s="15">
        <v>6</v>
      </c>
      <c r="C108" s="10"/>
      <c r="E108" s="3"/>
    </row>
    <row r="109" spans="1:5" x14ac:dyDescent="0.2">
      <c r="B109" s="10"/>
      <c r="C109" s="10"/>
      <c r="E109" s="3"/>
    </row>
    <row r="110" spans="1:5" x14ac:dyDescent="0.2">
      <c r="E110" s="4" t="s">
        <v>550</v>
      </c>
    </row>
    <row r="111" spans="1:5" ht="128" customHeight="1" x14ac:dyDescent="0.2">
      <c r="B111" s="30" t="s">
        <v>45</v>
      </c>
      <c r="C111" s="12" t="s">
        <v>551</v>
      </c>
      <c r="E111" s="6" t="s">
        <v>547</v>
      </c>
    </row>
    <row r="112" spans="1:5" x14ac:dyDescent="0.2">
      <c r="B112" s="10"/>
      <c r="C112" s="10"/>
      <c r="E112" s="3" t="s">
        <v>554</v>
      </c>
    </row>
    <row r="113" spans="2:5" x14ac:dyDescent="0.2">
      <c r="B113" s="15">
        <v>1</v>
      </c>
      <c r="C113" s="16" t="str" cm="1">
        <f t="array" ref="C113">list.repr.item(B113)</f>
        <v>1</v>
      </c>
      <c r="E113" s="3" t="s">
        <v>555</v>
      </c>
    </row>
    <row r="114" spans="2:5" x14ac:dyDescent="0.2">
      <c r="E114" s="4"/>
    </row>
    <row r="115" spans="2:5" x14ac:dyDescent="0.2">
      <c r="B115" s="21" t="s">
        <v>552</v>
      </c>
      <c r="C115" s="16" t="str" cm="1">
        <f t="array" ref="C115">list.repr.item(B115)</f>
        <v>'Aa'</v>
      </c>
      <c r="E115" s="4"/>
    </row>
    <row r="116" spans="2:5" x14ac:dyDescent="0.2">
      <c r="B116" s="21"/>
      <c r="E116" s="4"/>
    </row>
    <row r="117" spans="2:5" x14ac:dyDescent="0.2">
      <c r="B117" s="18" t="s">
        <v>516</v>
      </c>
      <c r="E117" s="4"/>
    </row>
    <row r="118" spans="2:5" x14ac:dyDescent="0.2">
      <c r="B118" s="18" cm="1">
        <f t="array" ref="B118:B121">_xlfn.SEQUENCE(4)</f>
        <v>1</v>
      </c>
      <c r="C118" s="16" t="str" cm="1">
        <f t="array" ref="C118:C121">list.repr.item(_xlfn.ANCHORARRAY(B118))</f>
        <v>&lt;1&gt;</v>
      </c>
      <c r="E118" s="4"/>
    </row>
    <row r="119" spans="2:5" x14ac:dyDescent="0.2">
      <c r="B119" s="18">
        <v>2</v>
      </c>
      <c r="C119" s="16" t="str">
        <v>&lt;2&gt;</v>
      </c>
      <c r="E119" s="4"/>
    </row>
    <row r="120" spans="2:5" x14ac:dyDescent="0.2">
      <c r="B120" s="18">
        <v>3</v>
      </c>
      <c r="C120" s="16" t="str">
        <v>&lt;3&gt;</v>
      </c>
      <c r="E120" s="4"/>
    </row>
    <row r="121" spans="2:5" x14ac:dyDescent="0.2">
      <c r="B121" s="15">
        <v>4</v>
      </c>
      <c r="C121" s="16" t="str">
        <v>&lt;4&gt;</v>
      </c>
      <c r="E121" s="4"/>
    </row>
    <row r="122" spans="2:5" x14ac:dyDescent="0.2">
      <c r="E122" s="4"/>
    </row>
    <row r="124" spans="2:5" x14ac:dyDescent="0.2">
      <c r="E124" s="4" t="s">
        <v>545</v>
      </c>
    </row>
    <row r="125" spans="2:5" ht="192" customHeight="1" x14ac:dyDescent="0.2">
      <c r="B125" s="30" t="s">
        <v>54</v>
      </c>
      <c r="C125" s="12" t="s">
        <v>553</v>
      </c>
      <c r="E125" s="2" t="s">
        <v>548</v>
      </c>
    </row>
    <row r="126" spans="2:5" x14ac:dyDescent="0.2">
      <c r="D126" s="3"/>
      <c r="E126" s="4"/>
    </row>
    <row r="127" spans="2:5" x14ac:dyDescent="0.2">
      <c r="B127" s="18" t="s">
        <v>516</v>
      </c>
      <c r="E127" s="4"/>
    </row>
    <row r="128" spans="2:5" x14ac:dyDescent="0.2">
      <c r="B128" s="18" cm="1">
        <f t="array" ref="B128:B131">_xlfn.SEQUENCE(4)</f>
        <v>1</v>
      </c>
      <c r="C128" s="13" t="str" cm="1">
        <f t="array" ref="C128:C131">list.repr.map(_xlfn.ANCHORARRAY(B128))</f>
        <v>1</v>
      </c>
      <c r="E128" s="4"/>
    </row>
    <row r="129" spans="2:5" x14ac:dyDescent="0.2">
      <c r="B129" s="15">
        <v>2</v>
      </c>
      <c r="C129" s="16" t="str">
        <v>2</v>
      </c>
      <c r="E129" s="4"/>
    </row>
    <row r="130" spans="2:5" x14ac:dyDescent="0.2">
      <c r="B130" s="15">
        <v>3</v>
      </c>
      <c r="C130" s="16" t="str">
        <v>3</v>
      </c>
      <c r="E130" s="4"/>
    </row>
    <row r="131" spans="2:5" x14ac:dyDescent="0.2">
      <c r="B131" s="15">
        <v>4</v>
      </c>
      <c r="C131" s="16" t="str">
        <v>4</v>
      </c>
      <c r="E131" s="4"/>
    </row>
    <row r="132" spans="2:5" x14ac:dyDescent="0.2">
      <c r="E132" s="4"/>
    </row>
    <row r="133" spans="2:5" x14ac:dyDescent="0.2">
      <c r="B133" s="21" t="s">
        <v>517</v>
      </c>
      <c r="E133" s="4"/>
    </row>
    <row r="134" spans="2:5" x14ac:dyDescent="0.2">
      <c r="B134" s="21" t="str" cm="1">
        <f t="array" ref="B134:B137">{"aa";"bb";"cc";"dd"}</f>
        <v>aa</v>
      </c>
      <c r="C134" s="13" t="str" cm="1">
        <f t="array" ref="C134:C137">list.repr.map(_xlfn.ANCHORARRAY(B134))</f>
        <v>'aa'</v>
      </c>
      <c r="E134" s="4"/>
    </row>
    <row r="135" spans="2:5" x14ac:dyDescent="0.2">
      <c r="B135" s="15" t="str">
        <v>bb</v>
      </c>
      <c r="C135" s="16" t="str">
        <v>'bb'</v>
      </c>
      <c r="E135" s="4"/>
    </row>
    <row r="136" spans="2:5" x14ac:dyDescent="0.2">
      <c r="B136" s="15" t="str">
        <v>cc</v>
      </c>
      <c r="C136" s="16" t="str">
        <v>'cc'</v>
      </c>
      <c r="E136" s="4"/>
    </row>
    <row r="137" spans="2:5" x14ac:dyDescent="0.2">
      <c r="B137" s="10" t="str">
        <v>dd</v>
      </c>
      <c r="C137" s="16" t="str">
        <v>'dd'</v>
      </c>
      <c r="E137" s="4"/>
    </row>
    <row r="138" spans="2:5" x14ac:dyDescent="0.2">
      <c r="B138" s="10"/>
      <c r="C138" s="10"/>
      <c r="E138" s="4"/>
    </row>
    <row r="139" spans="2:5" x14ac:dyDescent="0.2">
      <c r="E139" s="4"/>
    </row>
    <row r="140" spans="2:5" x14ac:dyDescent="0.2">
      <c r="B140" s="11"/>
      <c r="C140" s="13"/>
      <c r="D140" s="3"/>
      <c r="E140" s="4" t="s">
        <v>124</v>
      </c>
    </row>
    <row r="141" spans="2:5" ht="128" customHeight="1" x14ac:dyDescent="0.2">
      <c r="B141" s="30" t="s">
        <v>54</v>
      </c>
      <c r="C141" s="12" t="s">
        <v>125</v>
      </c>
      <c r="D141" s="3"/>
      <c r="E141" s="6" t="s">
        <v>549</v>
      </c>
    </row>
    <row r="142" spans="2:5" x14ac:dyDescent="0.2">
      <c r="D142" s="3"/>
      <c r="E142" s="5"/>
    </row>
    <row r="143" spans="2:5" x14ac:dyDescent="0.2">
      <c r="B143" s="18" t="s">
        <v>518</v>
      </c>
    </row>
    <row r="144" spans="2:5" x14ac:dyDescent="0.2">
      <c r="B144" s="18" cm="1">
        <f t="array" ref="B144:B146">_xlfn.SEQUENCE(3)</f>
        <v>1</v>
      </c>
      <c r="C144" s="13" t="str" cm="1">
        <f t="array" ref="C144">list.repr(_xlfn.ANCHORARRAY(B144))</f>
        <v>[1, 2, 3]</v>
      </c>
    </row>
    <row r="145" spans="1:5" x14ac:dyDescent="0.2">
      <c r="B145" s="15">
        <v>2</v>
      </c>
    </row>
    <row r="146" spans="1:5" x14ac:dyDescent="0.2">
      <c r="B146" s="15">
        <v>3</v>
      </c>
    </row>
    <row r="148" spans="1:5" x14ac:dyDescent="0.2">
      <c r="B148" s="21" t="s">
        <v>514</v>
      </c>
    </row>
    <row r="149" spans="1:5" x14ac:dyDescent="0.2">
      <c r="B149" s="15" t="str" cm="1">
        <f t="array" ref="B149:B151">{"aa";"bb";"cc"}</f>
        <v>aa</v>
      </c>
      <c r="C149" s="13" t="str" cm="1">
        <f t="array" ref="C149">list.repr(_xlfn.ANCHORARRAY(B149))</f>
        <v>['aa', 'bb', 'cc']</v>
      </c>
    </row>
    <row r="150" spans="1:5" x14ac:dyDescent="0.2">
      <c r="B150" s="15" t="str">
        <v>bb</v>
      </c>
    </row>
    <row r="151" spans="1:5" x14ac:dyDescent="0.2">
      <c r="B151" s="15" t="str">
        <v>cc</v>
      </c>
    </row>
    <row r="153" spans="1:5" x14ac:dyDescent="0.2">
      <c r="B153" s="21" t="s">
        <v>515</v>
      </c>
    </row>
    <row r="154" spans="1:5" x14ac:dyDescent="0.2">
      <c r="B154" s="21" t="b" cm="1">
        <f t="array" ref="B154:B157">{TRUE;1;2.34;"Abc"}</f>
        <v>1</v>
      </c>
      <c r="C154" s="11" t="str" cm="1">
        <f t="array" ref="C154">list.repr(_xlfn.ANCHORARRAY(B154))</f>
        <v>[True, 1, 2.34, 'Abc']</v>
      </c>
    </row>
    <row r="155" spans="1:5" x14ac:dyDescent="0.2">
      <c r="B155" s="21">
        <v>1</v>
      </c>
    </row>
    <row r="156" spans="1:5" x14ac:dyDescent="0.2">
      <c r="B156" s="15">
        <v>2.34</v>
      </c>
      <c r="C156" s="13"/>
    </row>
    <row r="157" spans="1:5" x14ac:dyDescent="0.2">
      <c r="B157" s="15" t="str">
        <v>Abc</v>
      </c>
    </row>
    <row r="159" spans="1:5" x14ac:dyDescent="0.2">
      <c r="B159" s="21" t="s">
        <v>540</v>
      </c>
    </row>
    <row r="160" spans="1:5" x14ac:dyDescent="0.2">
      <c r="A160" s="21" cm="1">
        <f t="array" ref="A160:B162">_xlfn.SEQUENCE(3, 2)</f>
        <v>1</v>
      </c>
      <c r="B160" s="15">
        <v>2</v>
      </c>
      <c r="C160" s="11" t="e" cm="1">
        <f t="array" ref="C160">list.repr(_xlfn.ANCHORARRAY(A160))</f>
        <v>#REF!</v>
      </c>
      <c r="E160" s="10" t="s">
        <v>575</v>
      </c>
    </row>
    <row r="161" spans="1:5" x14ac:dyDescent="0.2">
      <c r="A161" s="15">
        <v>3</v>
      </c>
      <c r="B161" s="15">
        <v>4</v>
      </c>
    </row>
    <row r="162" spans="1:5" x14ac:dyDescent="0.2">
      <c r="A162" s="15">
        <v>5</v>
      </c>
      <c r="B162" s="15">
        <v>6</v>
      </c>
    </row>
    <row r="165" spans="1:5" x14ac:dyDescent="0.2">
      <c r="E165" s="4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BB19-60E5-E14D-A2CF-48A043562222}">
  <dimension ref="A1:E40"/>
  <sheetViews>
    <sheetView zoomScale="150" zoomScaleNormal="150" workbookViewId="0"/>
  </sheetViews>
  <sheetFormatPr baseColWidth="10" defaultRowHeight="16" x14ac:dyDescent="0.2"/>
  <cols>
    <col min="3" max="3" width="24.83203125" customWidth="1"/>
    <col min="5" max="6" width="56.83203125" customWidth="1"/>
  </cols>
  <sheetData>
    <row r="1" spans="1:5" x14ac:dyDescent="0.2">
      <c r="A1" s="10"/>
      <c r="B1" s="15"/>
    </row>
    <row r="2" spans="1:5" x14ac:dyDescent="0.2">
      <c r="A2" s="10"/>
      <c r="B2" s="15"/>
    </row>
    <row r="3" spans="1:5" x14ac:dyDescent="0.2">
      <c r="A3" s="10"/>
      <c r="B3" s="8" t="s">
        <v>500</v>
      </c>
    </row>
    <row r="4" spans="1:5" x14ac:dyDescent="0.2">
      <c r="A4" s="10"/>
      <c r="B4" s="15"/>
    </row>
    <row r="5" spans="1:5" x14ac:dyDescent="0.2">
      <c r="A5" s="10"/>
      <c r="B5" s="11" t="s">
        <v>501</v>
      </c>
    </row>
    <row r="6" spans="1:5" x14ac:dyDescent="0.2">
      <c r="A6" s="10"/>
      <c r="B6" s="11"/>
    </row>
    <row r="7" spans="1:5" x14ac:dyDescent="0.2">
      <c r="A7" s="10"/>
      <c r="B7" s="11"/>
    </row>
    <row r="8" spans="1:5" x14ac:dyDescent="0.2">
      <c r="A8" s="10"/>
      <c r="B8" s="15"/>
      <c r="C8" s="16"/>
      <c r="D8" s="10"/>
      <c r="E8" s="4" t="s">
        <v>558</v>
      </c>
    </row>
    <row r="9" spans="1:5" ht="51" x14ac:dyDescent="0.2">
      <c r="A9" s="10"/>
      <c r="B9" s="30" t="s">
        <v>54</v>
      </c>
      <c r="C9" s="30" t="s">
        <v>560</v>
      </c>
      <c r="D9" s="10"/>
      <c r="E9" s="6" t="s">
        <v>232</v>
      </c>
    </row>
    <row r="10" spans="1:5" x14ac:dyDescent="0.2">
      <c r="A10" s="10"/>
      <c r="B10" s="15"/>
      <c r="C10" s="32"/>
      <c r="D10" s="10"/>
      <c r="E10" s="6"/>
    </row>
    <row r="11" spans="1:5" x14ac:dyDescent="0.2">
      <c r="A11" s="10"/>
      <c r="B11" s="21" t="s">
        <v>510</v>
      </c>
      <c r="C11" s="32"/>
      <c r="D11" s="10"/>
      <c r="E11" s="6"/>
    </row>
    <row r="12" spans="1:5" x14ac:dyDescent="0.2">
      <c r="A12" s="10"/>
      <c r="B12" s="21"/>
      <c r="C12" s="21" t="s">
        <v>559</v>
      </c>
      <c r="D12" s="10"/>
      <c r="E12" s="6"/>
    </row>
    <row r="13" spans="1:5" x14ac:dyDescent="0.2">
      <c r="A13" s="10"/>
      <c r="B13" s="21"/>
      <c r="C13" s="43"/>
      <c r="D13" s="10"/>
      <c r="E13" s="6"/>
    </row>
    <row r="14" spans="1:5" ht="17" x14ac:dyDescent="0.2">
      <c r="A14" s="10"/>
      <c r="B14" s="15" t="str" cm="1">
        <f t="array" ref="B14:B19">{"abc";"acb";"bac";"bca";"cab";"cba"}</f>
        <v>abc</v>
      </c>
      <c r="C14" s="31" t="str" cm="1">
        <f t="array" ref="C14:C15">function.filter(_xlfn.LAMBDA(_xlpm.x, str.endswith(_xlpm.x, "a")),_xlfn.ANCHORARRAY(
B14))</f>
        <v>bca</v>
      </c>
      <c r="D14" s="10"/>
      <c r="E14" s="3"/>
    </row>
    <row r="15" spans="1:5" x14ac:dyDescent="0.2">
      <c r="A15" s="10"/>
      <c r="B15" s="15" t="str">
        <v>acb</v>
      </c>
      <c r="C15" s="16" t="str">
        <v>cba</v>
      </c>
      <c r="D15" s="10"/>
      <c r="E15" s="3"/>
    </row>
    <row r="16" spans="1:5" x14ac:dyDescent="0.2">
      <c r="A16" s="10"/>
      <c r="B16" s="15" t="str">
        <v>bac</v>
      </c>
      <c r="C16" s="16"/>
      <c r="D16" s="10"/>
      <c r="E16" s="3"/>
    </row>
    <row r="17" spans="1:5" x14ac:dyDescent="0.2">
      <c r="A17" s="10"/>
      <c r="B17" s="15" t="str">
        <v>bca</v>
      </c>
      <c r="C17" s="16"/>
      <c r="D17" s="10"/>
      <c r="E17" s="3"/>
    </row>
    <row r="18" spans="1:5" x14ac:dyDescent="0.2">
      <c r="A18" s="10"/>
      <c r="B18" s="15" t="str">
        <v>cab</v>
      </c>
      <c r="C18" s="16"/>
      <c r="D18" s="10"/>
      <c r="E18" s="3"/>
    </row>
    <row r="19" spans="1:5" x14ac:dyDescent="0.2">
      <c r="A19" s="10"/>
      <c r="B19" s="15" t="str">
        <v>cba</v>
      </c>
      <c r="C19" s="16"/>
      <c r="D19" s="10"/>
      <c r="E19" s="3"/>
    </row>
    <row r="20" spans="1:5" x14ac:dyDescent="0.2">
      <c r="A20" s="10"/>
      <c r="B20" s="15"/>
      <c r="C20" s="16"/>
      <c r="D20" s="10"/>
      <c r="E20" s="3"/>
    </row>
    <row r="21" spans="1:5" x14ac:dyDescent="0.2">
      <c r="A21" s="10"/>
      <c r="B21" s="15"/>
    </row>
    <row r="22" spans="1:5" x14ac:dyDescent="0.2">
      <c r="A22" s="10"/>
      <c r="B22" s="18"/>
      <c r="C22" s="13"/>
      <c r="D22" s="10"/>
      <c r="E22" s="4" t="s">
        <v>502</v>
      </c>
    </row>
    <row r="23" spans="1:5" ht="176" customHeight="1" x14ac:dyDescent="0.2">
      <c r="A23" s="10"/>
      <c r="B23" s="18"/>
      <c r="C23" s="13"/>
      <c r="D23" s="10"/>
      <c r="E23" s="2" t="s">
        <v>504</v>
      </c>
    </row>
    <row r="24" spans="1:5" x14ac:dyDescent="0.2">
      <c r="A24" s="10"/>
      <c r="D24" s="10"/>
      <c r="E24" s="2"/>
    </row>
    <row r="25" spans="1:5" x14ac:dyDescent="0.2">
      <c r="A25" s="10"/>
      <c r="B25" s="9" t="s">
        <v>54</v>
      </c>
      <c r="C25" s="30" t="s">
        <v>503</v>
      </c>
      <c r="D25" s="10"/>
      <c r="E25" s="39"/>
    </row>
    <row r="26" spans="1:5" x14ac:dyDescent="0.2">
      <c r="A26" s="10"/>
      <c r="B26" s="15"/>
      <c r="C26" s="11"/>
      <c r="D26" s="10"/>
      <c r="E26" s="39"/>
    </row>
    <row r="27" spans="1:5" x14ac:dyDescent="0.2">
      <c r="A27" s="10"/>
      <c r="B27" s="35" t="s">
        <v>513</v>
      </c>
      <c r="D27" s="10"/>
      <c r="E27" s="4"/>
    </row>
    <row r="28" spans="1:5" x14ac:dyDescent="0.2">
      <c r="A28" s="10"/>
      <c r="B28" t="str" cm="1">
        <f t="array" ref="B28:B30">{"A";"b";"c"}</f>
        <v>A</v>
      </c>
      <c r="C28" s="13" cm="1">
        <f t="array" ref="C28:C30">function.map(str.ord,_xlfn.ANCHORARRAY(B28))</f>
        <v>65</v>
      </c>
      <c r="D28" s="10"/>
      <c r="E28" s="4"/>
    </row>
    <row r="29" spans="1:5" x14ac:dyDescent="0.2">
      <c r="A29" s="10"/>
      <c r="B29" s="18" t="str">
        <v>b</v>
      </c>
      <c r="C29">
        <v>98</v>
      </c>
      <c r="D29" s="10"/>
      <c r="E29" s="4"/>
    </row>
    <row r="30" spans="1:5" x14ac:dyDescent="0.2">
      <c r="B30" s="18" t="str">
        <v>c</v>
      </c>
      <c r="C30" s="13">
        <v>99</v>
      </c>
    </row>
    <row r="33" spans="3:5" x14ac:dyDescent="0.2">
      <c r="E33" s="4" t="s">
        <v>531</v>
      </c>
    </row>
    <row r="34" spans="3:5" x14ac:dyDescent="0.2">
      <c r="E34" s="35" t="s">
        <v>532</v>
      </c>
    </row>
    <row r="36" spans="3:5" x14ac:dyDescent="0.2">
      <c r="C36" s="35" t="s">
        <v>533</v>
      </c>
    </row>
    <row r="37" spans="3:5" x14ac:dyDescent="0.2">
      <c r="C37" t="str" cm="1">
        <f t="array" ref="C37">function.repr(function.repr)</f>
        <v>&lt;function&gt;</v>
      </c>
    </row>
    <row r="39" spans="3:5" x14ac:dyDescent="0.2">
      <c r="C39" s="35" t="s">
        <v>556</v>
      </c>
    </row>
    <row r="40" spans="3:5" x14ac:dyDescent="0.2">
      <c r="C40" s="35" t="e" cm="1">
        <f t="array" ref="C40">_xlfn.LAMBDA(_xlpm.func, "&lt;" &amp; _xlpm.func &amp; "&gt;")(function.repr)</f>
        <v>#VALUE!</v>
      </c>
      <c r="E40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474</v>
      </c>
    </row>
    <row r="5" spans="2:5" x14ac:dyDescent="0.2">
      <c r="B5" s="11" t="s">
        <v>471</v>
      </c>
    </row>
    <row r="6" spans="2:5" x14ac:dyDescent="0.2">
      <c r="B6" s="11" t="s">
        <v>472</v>
      </c>
    </row>
    <row r="7" spans="2:5" x14ac:dyDescent="0.2">
      <c r="B7" s="15" t="s">
        <v>473</v>
      </c>
      <c r="C7" s="19"/>
    </row>
    <row r="8" spans="2:5" x14ac:dyDescent="0.2">
      <c r="C8" s="19"/>
    </row>
    <row r="9" spans="2:5" x14ac:dyDescent="0.2">
      <c r="C9" s="19"/>
    </row>
    <row r="10" spans="2:5" x14ac:dyDescent="0.2">
      <c r="C10" s="19"/>
      <c r="E10" s="4" t="s">
        <v>226</v>
      </c>
    </row>
    <row r="11" spans="2:5" x14ac:dyDescent="0.2">
      <c r="C11" s="19"/>
      <c r="E11" s="14" t="s">
        <v>225</v>
      </c>
    </row>
    <row r="12" spans="2:5" x14ac:dyDescent="0.2">
      <c r="C12" s="19"/>
      <c r="E12" s="14"/>
    </row>
    <row r="13" spans="2:5" x14ac:dyDescent="0.2">
      <c r="C13" s="19"/>
      <c r="E13" s="14"/>
    </row>
    <row r="14" spans="2:5" x14ac:dyDescent="0.2">
      <c r="C14" s="19"/>
      <c r="E14" s="4" t="s">
        <v>227</v>
      </c>
    </row>
    <row r="15" spans="2:5" ht="80" customHeight="1" x14ac:dyDescent="0.2">
      <c r="C15" s="19"/>
      <c r="E15" s="6" t="s">
        <v>176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228</v>
      </c>
    </row>
    <row r="19" spans="2:5" ht="96" customHeight="1" x14ac:dyDescent="0.2">
      <c r="E19" s="6" t="s">
        <v>175</v>
      </c>
    </row>
    <row r="20" spans="2:5" x14ac:dyDescent="0.2">
      <c r="B20" s="11" t="s">
        <v>45</v>
      </c>
      <c r="C20" s="13" t="s">
        <v>178</v>
      </c>
      <c r="E20" s="6"/>
    </row>
    <row r="21" spans="2:5" x14ac:dyDescent="0.2">
      <c r="B21" s="21" t="s">
        <v>29</v>
      </c>
      <c r="C21" s="16" t="b" cm="1">
        <f t="array" ref="C21">_any(B21)</f>
        <v>0</v>
      </c>
      <c r="E21" s="6"/>
    </row>
    <row r="22" spans="2:5" x14ac:dyDescent="0.2">
      <c r="B22" s="15" t="s">
        <v>134</v>
      </c>
      <c r="C22" s="16" t="b" cm="1">
        <f t="array" ref="C22">_any(B22)</f>
        <v>1</v>
      </c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4" t="s">
        <v>222</v>
      </c>
    </row>
    <row r="26" spans="2:5" x14ac:dyDescent="0.2">
      <c r="E26" s="3"/>
    </row>
    <row r="27" spans="2:5" x14ac:dyDescent="0.2">
      <c r="E27" s="3"/>
    </row>
    <row r="28" spans="2:5" x14ac:dyDescent="0.2">
      <c r="E28" s="4" t="s">
        <v>229</v>
      </c>
    </row>
    <row r="29" spans="2:5" x14ac:dyDescent="0.2">
      <c r="E29" s="3"/>
    </row>
    <row r="30" spans="2:5" x14ac:dyDescent="0.2">
      <c r="E30" s="3"/>
    </row>
    <row r="31" spans="2:5" x14ac:dyDescent="0.2">
      <c r="E31" s="4" t="s">
        <v>115</v>
      </c>
    </row>
    <row r="32" spans="2:5" ht="119" x14ac:dyDescent="0.2">
      <c r="E32" s="6" t="s">
        <v>230</v>
      </c>
    </row>
    <row r="33" spans="2:5" x14ac:dyDescent="0.2">
      <c r="B33" s="11" t="s">
        <v>45</v>
      </c>
      <c r="C33" s="13" t="s">
        <v>116</v>
      </c>
    </row>
    <row r="34" spans="2:5" x14ac:dyDescent="0.2">
      <c r="B34" s="11" t="b">
        <v>0</v>
      </c>
      <c r="C34" s="13" t="b" cm="1">
        <f t="array" ref="C34">_bool(B34)</f>
        <v>0</v>
      </c>
    </row>
    <row r="35" spans="2:5" x14ac:dyDescent="0.2">
      <c r="B35" s="11" t="b">
        <v>1</v>
      </c>
      <c r="C35" s="13" t="b" cm="1">
        <f t="array" ref="C35">_bool(B35)</f>
        <v>1</v>
      </c>
    </row>
    <row r="36" spans="2:5" x14ac:dyDescent="0.2">
      <c r="B36" s="11">
        <v>-1.23</v>
      </c>
      <c r="C36" s="13" t="b" cm="1">
        <f t="array" ref="C36">_bool(B36)</f>
        <v>1</v>
      </c>
    </row>
    <row r="37" spans="2:5" x14ac:dyDescent="0.2">
      <c r="B37" s="11">
        <v>0</v>
      </c>
      <c r="C37" s="13" t="b" cm="1">
        <f t="array" ref="C37">_bool(B37)</f>
        <v>0</v>
      </c>
    </row>
    <row r="38" spans="2:5" x14ac:dyDescent="0.2">
      <c r="B38" s="11">
        <v>1.23</v>
      </c>
      <c r="C38" s="13" t="b" cm="1">
        <f t="array" ref="C38">_bool(B38)</f>
        <v>1</v>
      </c>
    </row>
    <row r="39" spans="2:5" x14ac:dyDescent="0.2">
      <c r="B39" s="18" t="s">
        <v>29</v>
      </c>
      <c r="C39" s="13" t="b" cm="1">
        <f t="array" ref="C39">_bool(B39)</f>
        <v>0</v>
      </c>
    </row>
    <row r="40" spans="2:5" x14ac:dyDescent="0.2">
      <c r="B40" s="18" t="s">
        <v>117</v>
      </c>
      <c r="C40" s="13" t="b" cm="1">
        <f t="array" ref="C40">_bool(B40)</f>
        <v>1</v>
      </c>
    </row>
    <row r="41" spans="2:5" x14ac:dyDescent="0.2">
      <c r="B41" s="18"/>
      <c r="C41" s="13"/>
    </row>
    <row r="42" spans="2:5" x14ac:dyDescent="0.2">
      <c r="B42" s="18" t="s">
        <v>121</v>
      </c>
      <c r="C42" s="13"/>
    </row>
    <row r="43" spans="2:5" x14ac:dyDescent="0.2">
      <c r="B43" s="18" t="e" cm="1" vm="2">
        <f t="array" ref="B43">_xlfn.SEQUENCE(0)</f>
        <v>#VALUE!</v>
      </c>
      <c r="C43" s="13"/>
      <c r="E43" s="10" t="s">
        <v>122</v>
      </c>
    </row>
    <row r="44" spans="2:5" x14ac:dyDescent="0.2">
      <c r="B44" s="18"/>
      <c r="C44" s="13"/>
    </row>
    <row r="45" spans="2:5" x14ac:dyDescent="0.2">
      <c r="B45" s="18" t="s">
        <v>118</v>
      </c>
      <c r="C45" s="13"/>
    </row>
    <row r="46" spans="2:5" x14ac:dyDescent="0.2">
      <c r="B46" s="18" cm="1">
        <f t="array" ref="B46">{0}</f>
        <v>0</v>
      </c>
      <c r="C46" s="13" t="b" cm="1">
        <f t="array" ref="C46">_bool(B46)</f>
        <v>0</v>
      </c>
      <c r="E46" s="10" t="s">
        <v>120</v>
      </c>
    </row>
    <row r="47" spans="2:5" x14ac:dyDescent="0.2">
      <c r="B47" s="18"/>
      <c r="C47" s="13"/>
    </row>
    <row r="48" spans="2:5" x14ac:dyDescent="0.2">
      <c r="B48" s="18" t="s">
        <v>119</v>
      </c>
      <c r="C48" s="13"/>
    </row>
    <row r="49" spans="2:5" x14ac:dyDescent="0.2">
      <c r="B49" s="18" cm="1">
        <f t="array" ref="B49:B50">{0;0}</f>
        <v>0</v>
      </c>
      <c r="C49" s="13" t="e" cm="1">
        <f t="array" ref="C49">_bool(_xlfn.ANCHORARRAY(B49))</f>
        <v>#VALUE!</v>
      </c>
      <c r="E49" s="10" t="s">
        <v>123</v>
      </c>
    </row>
    <row r="50" spans="2:5" x14ac:dyDescent="0.2">
      <c r="B50" s="18">
        <v>0</v>
      </c>
      <c r="C50" s="13"/>
    </row>
    <row r="51" spans="2:5" x14ac:dyDescent="0.2">
      <c r="B51" s="18"/>
      <c r="C51" s="13"/>
    </row>
    <row r="52" spans="2:5" x14ac:dyDescent="0.2">
      <c r="B52" s="18"/>
      <c r="C52" s="13"/>
    </row>
    <row r="53" spans="2:5" x14ac:dyDescent="0.2">
      <c r="B53" s="18"/>
      <c r="C53" s="13"/>
      <c r="E53" s="4" t="s">
        <v>224</v>
      </c>
    </row>
    <row r="54" spans="2:5" x14ac:dyDescent="0.2">
      <c r="B54" s="18"/>
      <c r="C54" s="13"/>
      <c r="E54" s="10" t="s">
        <v>171</v>
      </c>
    </row>
    <row r="55" spans="2:5" x14ac:dyDescent="0.2">
      <c r="B55" s="18"/>
      <c r="C55" s="13"/>
    </row>
    <row r="56" spans="2:5" x14ac:dyDescent="0.2">
      <c r="B56" s="18"/>
      <c r="C56" s="13"/>
      <c r="E56" s="4" t="s">
        <v>223</v>
      </c>
    </row>
    <row r="57" spans="2:5" x14ac:dyDescent="0.2">
      <c r="B57" s="18"/>
      <c r="C57" s="13"/>
      <c r="E57" s="3" t="s">
        <v>505</v>
      </c>
    </row>
    <row r="58" spans="2:5" x14ac:dyDescent="0.2">
      <c r="B58" s="18"/>
      <c r="C58" s="13"/>
      <c r="E58" s="3"/>
    </row>
    <row r="59" spans="2:5" x14ac:dyDescent="0.2">
      <c r="B59" s="18"/>
      <c r="C59" s="13"/>
      <c r="E59" s="4" t="s">
        <v>243</v>
      </c>
    </row>
    <row r="60" spans="2:5" x14ac:dyDescent="0.2">
      <c r="B60" s="18"/>
      <c r="C60" s="13"/>
      <c r="E60" s="10" t="s">
        <v>506</v>
      </c>
    </row>
    <row r="61" spans="2:5" x14ac:dyDescent="0.2">
      <c r="B61" s="18"/>
      <c r="C61" s="13"/>
    </row>
    <row r="62" spans="2:5" x14ac:dyDescent="0.2">
      <c r="B62" s="18"/>
      <c r="C62" s="13"/>
      <c r="E62" s="4" t="s">
        <v>231</v>
      </c>
    </row>
    <row r="63" spans="2:5" x14ac:dyDescent="0.2">
      <c r="B63" s="18"/>
      <c r="C63" s="13"/>
      <c r="E63" s="3" t="s">
        <v>507</v>
      </c>
    </row>
    <row r="64" spans="2:5" x14ac:dyDescent="0.2">
      <c r="B64" s="18"/>
      <c r="C64" s="13"/>
      <c r="E64" s="3"/>
    </row>
    <row r="65" spans="2:5" x14ac:dyDescent="0.2">
      <c r="B65" s="18"/>
      <c r="C65" s="13"/>
      <c r="E65" s="4" t="s">
        <v>170</v>
      </c>
    </row>
    <row r="66" spans="2:5" x14ac:dyDescent="0.2">
      <c r="B66" s="18"/>
      <c r="C66" s="13"/>
      <c r="E66" s="10" t="s">
        <v>172</v>
      </c>
    </row>
    <row r="67" spans="2:5" x14ac:dyDescent="0.2">
      <c r="B67" s="18"/>
      <c r="C67" s="13"/>
      <c r="E67" s="3"/>
    </row>
    <row r="68" spans="2:5" x14ac:dyDescent="0.2">
      <c r="B68" s="18"/>
      <c r="C68" s="13"/>
      <c r="E68" s="4" t="s">
        <v>233</v>
      </c>
    </row>
    <row r="69" spans="2:5" x14ac:dyDescent="0.2">
      <c r="B69" s="18"/>
      <c r="C69" s="13"/>
      <c r="E69" s="4"/>
    </row>
    <row r="70" spans="2:5" x14ac:dyDescent="0.2">
      <c r="B70" s="18"/>
      <c r="C70" s="13"/>
      <c r="E70" s="4" t="s">
        <v>234</v>
      </c>
    </row>
    <row r="71" spans="2:5" x14ac:dyDescent="0.2">
      <c r="B71" s="18"/>
      <c r="C71" s="13"/>
      <c r="E71" s="3" t="s">
        <v>524</v>
      </c>
    </row>
    <row r="72" spans="2:5" x14ac:dyDescent="0.2">
      <c r="B72" s="18"/>
      <c r="C72" s="13"/>
      <c r="E72" s="3"/>
    </row>
    <row r="73" spans="2:5" x14ac:dyDescent="0.2">
      <c r="B73" s="18"/>
      <c r="C73" s="13"/>
      <c r="E73" s="4" t="s">
        <v>168</v>
      </c>
    </row>
    <row r="74" spans="2:5" ht="85" x14ac:dyDescent="0.2">
      <c r="B74" s="18"/>
      <c r="C74" s="13"/>
      <c r="E74" s="6" t="s">
        <v>169</v>
      </c>
    </row>
    <row r="75" spans="2:5" x14ac:dyDescent="0.2">
      <c r="B75" s="18"/>
      <c r="C75" s="13"/>
      <c r="E75" s="6"/>
    </row>
    <row r="76" spans="2:5" x14ac:dyDescent="0.2">
      <c r="B76" s="18"/>
      <c r="C76" s="13"/>
      <c r="E76" s="4" t="s">
        <v>525</v>
      </c>
    </row>
    <row r="77" spans="2:5" x14ac:dyDescent="0.2">
      <c r="B77" s="18"/>
      <c r="C77" s="13"/>
      <c r="E77" s="10" t="s">
        <v>526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235</v>
      </c>
    </row>
    <row r="80" spans="2:5" x14ac:dyDescent="0.2">
      <c r="B80" s="18"/>
      <c r="C80" s="13"/>
      <c r="E80" s="3" t="s">
        <v>523</v>
      </c>
    </row>
    <row r="81" spans="2:5" x14ac:dyDescent="0.2">
      <c r="B81" s="18"/>
      <c r="C81" s="13"/>
      <c r="E81" s="3"/>
    </row>
    <row r="82" spans="2:5" x14ac:dyDescent="0.2">
      <c r="B82" s="18"/>
      <c r="C82" s="13"/>
      <c r="E82" s="4" t="s">
        <v>236</v>
      </c>
    </row>
    <row r="83" spans="2:5" x14ac:dyDescent="0.2">
      <c r="B83" s="18"/>
      <c r="C83" s="13"/>
      <c r="E83" s="4"/>
    </row>
    <row r="84" spans="2:5" x14ac:dyDescent="0.2">
      <c r="B84" s="18"/>
      <c r="C84" s="13"/>
      <c r="E84" s="4" t="s">
        <v>499</v>
      </c>
    </row>
    <row r="85" spans="2:5" x14ac:dyDescent="0.2">
      <c r="B85" s="18"/>
      <c r="C85" s="13"/>
      <c r="E85" s="3" t="s">
        <v>522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237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238</v>
      </c>
    </row>
    <row r="90" spans="2:5" x14ac:dyDescent="0.2">
      <c r="B90" s="18"/>
      <c r="C90" s="13"/>
      <c r="E90" s="4"/>
    </row>
    <row r="91" spans="2:5" x14ac:dyDescent="0.2">
      <c r="B91" s="18"/>
      <c r="C91" s="13"/>
      <c r="E91" s="4" t="s">
        <v>239</v>
      </c>
    </row>
    <row r="92" spans="2:5" x14ac:dyDescent="0.2">
      <c r="B92" s="18"/>
      <c r="C92" s="13"/>
      <c r="E92" s="3" t="s">
        <v>521</v>
      </c>
    </row>
    <row r="93" spans="2:5" x14ac:dyDescent="0.2">
      <c r="B93" s="18"/>
      <c r="C93" s="13"/>
      <c r="E93" s="4"/>
    </row>
    <row r="94" spans="2:5" x14ac:dyDescent="0.2">
      <c r="B94" s="18"/>
      <c r="C94" s="13"/>
      <c r="E94" s="4" t="s">
        <v>240</v>
      </c>
    </row>
    <row r="95" spans="2:5" x14ac:dyDescent="0.2">
      <c r="B95" s="18"/>
      <c r="C95" s="13"/>
      <c r="E95" s="3" t="s">
        <v>520</v>
      </c>
    </row>
    <row r="96" spans="2:5" x14ac:dyDescent="0.2">
      <c r="B96" s="18"/>
      <c r="C96" s="13"/>
      <c r="E96" s="3"/>
    </row>
    <row r="97" spans="2:5" x14ac:dyDescent="0.2">
      <c r="B97" s="18"/>
      <c r="C97" s="13"/>
      <c r="E97" s="4" t="s">
        <v>244</v>
      </c>
    </row>
    <row r="98" spans="2:5" x14ac:dyDescent="0.2">
      <c r="B98" s="18"/>
      <c r="C98" s="13"/>
      <c r="E98" s="4" t="s">
        <v>246</v>
      </c>
    </row>
    <row r="99" spans="2:5" x14ac:dyDescent="0.2">
      <c r="B99" s="18"/>
      <c r="C99" s="13"/>
      <c r="E99" s="4" t="s">
        <v>245</v>
      </c>
    </row>
    <row r="100" spans="2:5" x14ac:dyDescent="0.2">
      <c r="B100" s="18"/>
      <c r="C100" s="13"/>
      <c r="E100" s="3" t="s">
        <v>519</v>
      </c>
    </row>
    <row r="101" spans="2:5" x14ac:dyDescent="0.2">
      <c r="B101" s="18"/>
      <c r="C101" s="13"/>
      <c r="E101" s="3"/>
    </row>
    <row r="102" spans="2:5" x14ac:dyDescent="0.2">
      <c r="B102" s="11"/>
      <c r="C102" s="13"/>
      <c r="D102" s="3"/>
      <c r="E102" s="4" t="s">
        <v>47</v>
      </c>
    </row>
    <row r="103" spans="2:5" ht="144" customHeight="1" x14ac:dyDescent="0.2">
      <c r="B103" s="11"/>
      <c r="C103" s="13"/>
      <c r="D103" s="3"/>
      <c r="E103" s="6" t="s">
        <v>546</v>
      </c>
    </row>
    <row r="104" spans="2:5" x14ac:dyDescent="0.2">
      <c r="B104" s="11"/>
      <c r="C104" s="13"/>
      <c r="D104" s="3"/>
      <c r="E104" s="6"/>
    </row>
    <row r="105" spans="2:5" x14ac:dyDescent="0.2">
      <c r="B105" s="11" t="s">
        <v>45</v>
      </c>
      <c r="C105" s="13" t="s">
        <v>46</v>
      </c>
      <c r="D105" s="3"/>
      <c r="E105" s="5"/>
    </row>
    <row r="106" spans="2:5" x14ac:dyDescent="0.2">
      <c r="B106" s="11"/>
      <c r="C106" s="13"/>
      <c r="D106" s="3"/>
      <c r="E106" s="5"/>
    </row>
    <row r="107" spans="2:5" x14ac:dyDescent="0.2">
      <c r="B107" s="11" t="b">
        <v>0</v>
      </c>
      <c r="C107" s="13" t="str" cm="1">
        <f t="array" ref="C107">_repr(B107)</f>
        <v>False</v>
      </c>
      <c r="D107" s="3"/>
      <c r="E107" s="5"/>
    </row>
    <row r="108" spans="2:5" x14ac:dyDescent="0.2">
      <c r="B108" s="11">
        <v>-1.23</v>
      </c>
      <c r="C108" s="13" t="str" cm="1">
        <f t="array" ref="C108">_repr(B108)</f>
        <v>-1.23</v>
      </c>
      <c r="D108" s="3"/>
      <c r="E108" s="5"/>
    </row>
    <row r="109" spans="2:5" ht="17" x14ac:dyDescent="0.2">
      <c r="B109" s="11">
        <v>9</v>
      </c>
      <c r="C109" s="13" t="str" cm="1">
        <f t="array" ref="C109">_repr(B109)</f>
        <v>9</v>
      </c>
      <c r="D109" s="3"/>
      <c r="E109" s="5" t="s">
        <v>398</v>
      </c>
    </row>
    <row r="110" spans="2:5" x14ac:dyDescent="0.2">
      <c r="B110" s="11" t="s">
        <v>32</v>
      </c>
      <c r="C110" s="13" t="str" cm="1">
        <f t="array" ref="C110">_repr(B110)</f>
        <v>'\"'</v>
      </c>
      <c r="D110" s="3"/>
      <c r="E110" s="3"/>
    </row>
    <row r="111" spans="2:5" x14ac:dyDescent="0.2">
      <c r="B111" s="11" t="s">
        <v>30</v>
      </c>
      <c r="C111" s="13" t="str" cm="1">
        <f t="array" ref="C111">_repr(B111)</f>
        <v>'abc'</v>
      </c>
      <c r="D111" s="3"/>
      <c r="E111" s="3"/>
    </row>
    <row r="112" spans="2:5" x14ac:dyDescent="0.2">
      <c r="B112" s="11" t="s">
        <v>31</v>
      </c>
      <c r="C112" s="13" t="str" cm="1">
        <f t="array" ref="C112">_repr(B112)</f>
        <v>'ab\'cd'</v>
      </c>
      <c r="D112" s="3"/>
      <c r="E112" s="3"/>
    </row>
    <row r="113" spans="2:5" x14ac:dyDescent="0.2">
      <c r="B113" s="11" t="s">
        <v>38</v>
      </c>
      <c r="C113" s="13" t="str" cm="1">
        <f t="array" ref="C113">_repr(B113)</f>
        <v>'⌃⌥⇧⌘⎋⇥⋮'</v>
      </c>
      <c r="D113" s="3"/>
      <c r="E113" s="3"/>
    </row>
    <row r="115" spans="2:5" x14ac:dyDescent="0.2">
      <c r="B115" s="21" t="s">
        <v>515</v>
      </c>
    </row>
    <row r="116" spans="2:5" x14ac:dyDescent="0.2">
      <c r="B116" s="21" t="b" cm="1">
        <f t="array" ref="B116:B119">{TRUE;1;2.34;"Abc"}</f>
        <v>1</v>
      </c>
      <c r="C116" s="11" t="str" cm="1">
        <f t="array" ref="C116">_repr(_xlfn.ANCHORARRAY(B116))</f>
        <v>[True, 1, 2.34, 'Abc']</v>
      </c>
    </row>
    <row r="117" spans="2:5" x14ac:dyDescent="0.2">
      <c r="B117" s="15">
        <v>1</v>
      </c>
    </row>
    <row r="118" spans="2:5" x14ac:dyDescent="0.2">
      <c r="B118" s="15">
        <v>2.34</v>
      </c>
    </row>
    <row r="119" spans="2:5" x14ac:dyDescent="0.2">
      <c r="B119" s="15" t="str">
        <v>Abc</v>
      </c>
    </row>
    <row r="121" spans="2:5" x14ac:dyDescent="0.2">
      <c r="B121" s="21" t="s">
        <v>530</v>
      </c>
    </row>
    <row r="122" spans="2:5" x14ac:dyDescent="0.2">
      <c r="B122" s="21" t="str" cm="1">
        <f t="array" ref="B122">_repr(_repr)</f>
        <v>&lt;function&gt;</v>
      </c>
    </row>
    <row r="123" spans="2:5" x14ac:dyDescent="0.2">
      <c r="B123" s="21"/>
    </row>
    <row r="124" spans="2:5" x14ac:dyDescent="0.2">
      <c r="B124" s="21"/>
    </row>
    <row r="125" spans="2:5" x14ac:dyDescent="0.2">
      <c r="E125" s="4" t="s">
        <v>247</v>
      </c>
    </row>
    <row r="126" spans="2:5" x14ac:dyDescent="0.2">
      <c r="E126" s="22" t="s">
        <v>248</v>
      </c>
    </row>
    <row r="127" spans="2:5" x14ac:dyDescent="0.2">
      <c r="E127" s="22"/>
    </row>
    <row r="128" spans="2:5" x14ac:dyDescent="0.2">
      <c r="E128" s="4" t="s">
        <v>250</v>
      </c>
    </row>
    <row r="129" spans="5:5" x14ac:dyDescent="0.2">
      <c r="E129" s="22" t="s">
        <v>576</v>
      </c>
    </row>
    <row r="130" spans="5:5" x14ac:dyDescent="0.2">
      <c r="E130" s="22"/>
    </row>
    <row r="131" spans="5:5" x14ac:dyDescent="0.2">
      <c r="E131" s="4" t="s">
        <v>249</v>
      </c>
    </row>
    <row r="132" spans="5:5" x14ac:dyDescent="0.2">
      <c r="E132" s="22" t="s">
        <v>248</v>
      </c>
    </row>
    <row r="133" spans="5:5" x14ac:dyDescent="0.2">
      <c r="E133" s="22"/>
    </row>
    <row r="134" spans="5:5" x14ac:dyDescent="0.2">
      <c r="E134" s="4" t="s">
        <v>173</v>
      </c>
    </row>
    <row r="135" spans="5:5" ht="102" x14ac:dyDescent="0.2">
      <c r="E135" s="6" t="s">
        <v>508</v>
      </c>
    </row>
    <row r="137" spans="5:5" x14ac:dyDescent="0.2">
      <c r="E137" s="4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3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569</v>
      </c>
    </row>
    <row r="4" spans="2:3" x14ac:dyDescent="0.2">
      <c r="B4" s="1"/>
    </row>
    <row r="5" spans="2:3" x14ac:dyDescent="0.2">
      <c r="B5" s="1"/>
    </row>
    <row r="6" spans="2:3" x14ac:dyDescent="0.2">
      <c r="B6" s="1" t="s">
        <v>61</v>
      </c>
    </row>
    <row r="7" spans="2:3" x14ac:dyDescent="0.2">
      <c r="B7" s="1" t="s">
        <v>62</v>
      </c>
    </row>
    <row r="8" spans="2:3" x14ac:dyDescent="0.2">
      <c r="B8" s="28" t="s">
        <v>63</v>
      </c>
      <c r="C8" s="28" t="s">
        <v>3</v>
      </c>
    </row>
    <row r="9" spans="2:3" x14ac:dyDescent="0.2">
      <c r="B9" s="28"/>
      <c r="C9" s="28"/>
    </row>
    <row r="10" spans="2:3" x14ac:dyDescent="0.2">
      <c r="B10" s="29"/>
    </row>
    <row r="11" spans="2:3" x14ac:dyDescent="0.2">
      <c r="B11" s="10" t="s">
        <v>4</v>
      </c>
      <c r="C11" s="10" t="s">
        <v>5</v>
      </c>
    </row>
    <row r="12" spans="2:3" x14ac:dyDescent="0.2">
      <c r="B12" s="10" t="s">
        <v>6</v>
      </c>
      <c r="C12" s="10" t="s">
        <v>7</v>
      </c>
    </row>
    <row r="14" spans="2:3" x14ac:dyDescent="0.2">
      <c r="B14" s="10" t="s">
        <v>574</v>
      </c>
      <c r="C14" s="10" t="s">
        <v>572</v>
      </c>
    </row>
    <row r="15" spans="2:3" x14ac:dyDescent="0.2">
      <c r="B15" s="10" t="s">
        <v>481</v>
      </c>
      <c r="C15" s="10" t="s">
        <v>573</v>
      </c>
    </row>
    <row r="17" spans="2:3" x14ac:dyDescent="0.2">
      <c r="B17" s="10" t="s">
        <v>481</v>
      </c>
      <c r="C17" s="10" t="s">
        <v>482</v>
      </c>
    </row>
    <row r="18" spans="2:3" x14ac:dyDescent="0.2">
      <c r="B18" s="10" t="s">
        <v>483</v>
      </c>
      <c r="C18" s="10" t="s">
        <v>484</v>
      </c>
    </row>
    <row r="19" spans="2:3" x14ac:dyDescent="0.2">
      <c r="B19" s="10" t="s">
        <v>485</v>
      </c>
      <c r="C19" s="10" t="s">
        <v>487</v>
      </c>
    </row>
    <row r="20" spans="2:3" x14ac:dyDescent="0.2">
      <c r="B20" s="10" t="s">
        <v>486</v>
      </c>
      <c r="C20" s="10" t="s">
        <v>488</v>
      </c>
    </row>
    <row r="22" spans="2:3" x14ac:dyDescent="0.2">
      <c r="B22" s="10" t="s">
        <v>8</v>
      </c>
      <c r="C22" s="10" t="s">
        <v>9</v>
      </c>
    </row>
    <row r="23" spans="2:3" x14ac:dyDescent="0.2">
      <c r="B23" s="10" t="s">
        <v>10</v>
      </c>
      <c r="C23" s="10" t="s">
        <v>11</v>
      </c>
    </row>
    <row r="25" spans="2:3" x14ac:dyDescent="0.2">
      <c r="B25" s="10" t="s">
        <v>12</v>
      </c>
      <c r="C25" s="10" t="s">
        <v>13</v>
      </c>
    </row>
    <row r="26" spans="2:3" x14ac:dyDescent="0.2">
      <c r="B26" s="10" t="s">
        <v>14</v>
      </c>
      <c r="C26" s="10" t="s">
        <v>15</v>
      </c>
    </row>
    <row r="28" spans="2:3" x14ac:dyDescent="0.2">
      <c r="B28" s="10" t="s">
        <v>16</v>
      </c>
      <c r="C28" s="10" t="s">
        <v>17</v>
      </c>
    </row>
    <row r="29" spans="2:3" x14ac:dyDescent="0.2">
      <c r="B29" s="10" t="s">
        <v>18</v>
      </c>
      <c r="C29" s="10" t="s">
        <v>19</v>
      </c>
    </row>
    <row r="30" spans="2:3" x14ac:dyDescent="0.2">
      <c r="B30" s="10" t="s">
        <v>20</v>
      </c>
      <c r="C30" s="10" t="s">
        <v>21</v>
      </c>
    </row>
    <row r="32" spans="2:3" x14ac:dyDescent="0.2">
      <c r="B32" s="10" t="s">
        <v>476</v>
      </c>
      <c r="C32" s="10" t="s">
        <v>475</v>
      </c>
    </row>
    <row r="33" spans="2:3" x14ac:dyDescent="0.2">
      <c r="B33" s="10" t="s">
        <v>477</v>
      </c>
      <c r="C33" s="10" t="s">
        <v>478</v>
      </c>
    </row>
    <row r="35" spans="2:3" x14ac:dyDescent="0.2">
      <c r="B35" s="10" t="s">
        <v>479</v>
      </c>
      <c r="C35" s="10" t="s">
        <v>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3:H80"/>
  <sheetViews>
    <sheetView zoomScale="150" zoomScaleNormal="150" workbookViewId="0"/>
  </sheetViews>
  <sheetFormatPr baseColWidth="10" defaultRowHeight="16" x14ac:dyDescent="0.2"/>
  <cols>
    <col min="2" max="2" width="12.83203125" customWidth="1"/>
  </cols>
  <sheetData>
    <row r="3" spans="2:8" x14ac:dyDescent="0.2">
      <c r="B3" s="1" t="s">
        <v>570</v>
      </c>
    </row>
    <row r="6" spans="2:8" x14ac:dyDescent="0.2">
      <c r="B6" s="1" t="s">
        <v>443</v>
      </c>
    </row>
    <row r="7" spans="2:8" x14ac:dyDescent="0.2">
      <c r="B7" s="1"/>
    </row>
    <row r="8" spans="2:8" x14ac:dyDescent="0.2">
      <c r="C8" s="9"/>
      <c r="D8" s="9" t="s">
        <v>276</v>
      </c>
    </row>
    <row r="9" spans="2:8" x14ac:dyDescent="0.2">
      <c r="B9" s="9" t="s">
        <v>258</v>
      </c>
      <c r="C9" s="9" t="s">
        <v>259</v>
      </c>
      <c r="D9" s="9" t="s">
        <v>259</v>
      </c>
      <c r="E9" s="33"/>
      <c r="F9" s="33"/>
      <c r="G9" s="9" t="s">
        <v>260</v>
      </c>
      <c r="H9" s="44" t="s">
        <v>578</v>
      </c>
    </row>
    <row r="10" spans="2:8" x14ac:dyDescent="0.2">
      <c r="B10" s="33"/>
      <c r="C10" s="33"/>
      <c r="D10" s="33"/>
      <c r="E10" s="33"/>
      <c r="F10" s="33"/>
      <c r="G10" s="33"/>
    </row>
    <row r="11" spans="2:8" x14ac:dyDescent="0.2">
      <c r="B11" s="33">
        <v>0</v>
      </c>
      <c r="C11" s="33">
        <f>TYPE(B11)</f>
        <v>1</v>
      </c>
      <c r="D11" s="33"/>
      <c r="E11" s="34" t="s">
        <v>261</v>
      </c>
      <c r="F11" s="33"/>
      <c r="G11" s="33" t="s">
        <v>278</v>
      </c>
    </row>
    <row r="12" spans="2:8" x14ac:dyDescent="0.2">
      <c r="B12" s="33">
        <f>1.00000001</f>
        <v>1.0000000099999999</v>
      </c>
      <c r="C12" s="33">
        <f>TYPE(B12)</f>
        <v>1</v>
      </c>
      <c r="D12" s="33"/>
      <c r="E12" s="34" t="s">
        <v>261</v>
      </c>
      <c r="F12" s="33"/>
      <c r="G12" s="33" t="s">
        <v>277</v>
      </c>
    </row>
    <row r="13" spans="2:8" x14ac:dyDescent="0.2">
      <c r="B13" s="33"/>
      <c r="C13" s="33"/>
      <c r="D13" s="33"/>
      <c r="E13" s="34"/>
      <c r="F13" s="33"/>
      <c r="G13" s="33"/>
    </row>
    <row r="14" spans="2:8" x14ac:dyDescent="0.2">
      <c r="B14" s="34" t="s">
        <v>279</v>
      </c>
      <c r="C14" s="33"/>
      <c r="D14" s="33"/>
      <c r="E14" s="34"/>
      <c r="F14" s="33"/>
      <c r="G14" s="33"/>
    </row>
    <row r="15" spans="2:8" x14ac:dyDescent="0.2">
      <c r="B15" s="33">
        <f>1.000000001</f>
        <v>1.0000000010000001</v>
      </c>
      <c r="C15" s="33">
        <f>TYPE(B15)</f>
        <v>1</v>
      </c>
      <c r="D15" s="33"/>
      <c r="E15" s="34" t="s">
        <v>261</v>
      </c>
      <c r="F15" s="33"/>
      <c r="G15" s="33" t="s">
        <v>277</v>
      </c>
    </row>
    <row r="16" spans="2:8" x14ac:dyDescent="0.2">
      <c r="B16" s="33"/>
      <c r="C16" s="33"/>
      <c r="D16" s="33"/>
      <c r="E16" s="34"/>
      <c r="F16" s="33"/>
      <c r="G16" s="33"/>
    </row>
    <row r="17" spans="2:7" x14ac:dyDescent="0.2">
      <c r="B17" s="34" t="s">
        <v>118</v>
      </c>
      <c r="C17" s="33"/>
      <c r="D17" s="34" t="s">
        <v>131</v>
      </c>
      <c r="E17" s="34"/>
      <c r="F17" s="33"/>
      <c r="G17" s="33"/>
    </row>
    <row r="18" spans="2:7" x14ac:dyDescent="0.2">
      <c r="B18" s="34" cm="1">
        <f t="array" ref="B18">{0}</f>
        <v>0</v>
      </c>
      <c r="C18" s="33">
        <f>TYPE(B18)</f>
        <v>1</v>
      </c>
      <c r="D18" s="34">
        <f>TYPE({0})</f>
        <v>64</v>
      </c>
      <c r="E18" t="s">
        <v>272</v>
      </c>
      <c r="F18" s="33"/>
      <c r="G18" s="33" t="s">
        <v>271</v>
      </c>
    </row>
    <row r="19" spans="2:7" x14ac:dyDescent="0.2">
      <c r="B19" s="33"/>
      <c r="C19" s="33"/>
      <c r="D19" s="33"/>
      <c r="E19" s="34"/>
      <c r="F19" s="33"/>
      <c r="G19" s="33"/>
    </row>
    <row r="20" spans="2:7" x14ac:dyDescent="0.2">
      <c r="B20" s="34" t="s">
        <v>262</v>
      </c>
      <c r="C20" s="33">
        <f>TYPE(B20)</f>
        <v>2</v>
      </c>
      <c r="D20" s="33"/>
      <c r="E20" s="33" t="s">
        <v>263</v>
      </c>
      <c r="F20" s="33"/>
      <c r="G20" s="33" t="s">
        <v>264</v>
      </c>
    </row>
    <row r="21" spans="2:7" x14ac:dyDescent="0.2">
      <c r="B21" s="34"/>
      <c r="C21" s="33"/>
      <c r="D21" s="33"/>
      <c r="E21" s="33"/>
      <c r="F21" s="33"/>
      <c r="G21" s="33"/>
    </row>
    <row r="22" spans="2:7" x14ac:dyDescent="0.2">
      <c r="B22" s="33" t="b">
        <v>0</v>
      </c>
      <c r="C22" s="33">
        <f>TYPE(B22)</f>
        <v>4</v>
      </c>
      <c r="D22" s="33"/>
      <c r="E22" s="33" t="s">
        <v>265</v>
      </c>
      <c r="F22" s="33"/>
      <c r="G22" s="33" t="s">
        <v>266</v>
      </c>
    </row>
    <row r="23" spans="2:7" x14ac:dyDescent="0.2">
      <c r="B23" s="33"/>
      <c r="C23" s="33"/>
      <c r="D23" s="33"/>
      <c r="E23" s="33"/>
      <c r="F23" s="33"/>
      <c r="G23" s="33"/>
    </row>
    <row r="24" spans="2:7" x14ac:dyDescent="0.2">
      <c r="B24" s="33" t="e">
        <f>SUM(A896 A897)</f>
        <v>#NULL!</v>
      </c>
      <c r="C24" s="33">
        <f t="shared" ref="C24:C30" si="0">TYPE(B24)</f>
        <v>16</v>
      </c>
      <c r="D24" s="33">
        <f t="shared" ref="D24:D30" si="1">ERROR.TYPE(B24)</f>
        <v>1</v>
      </c>
      <c r="E24" s="33" t="s">
        <v>267</v>
      </c>
      <c r="F24" s="33"/>
      <c r="G24" s="33"/>
    </row>
    <row r="25" spans="2:7" x14ac:dyDescent="0.2">
      <c r="B25" s="33" t="e">
        <f>1/0</f>
        <v>#DIV/0!</v>
      </c>
      <c r="C25" s="33">
        <f t="shared" si="0"/>
        <v>16</v>
      </c>
      <c r="D25" s="33">
        <f t="shared" si="1"/>
        <v>2</v>
      </c>
      <c r="E25" s="33" t="s">
        <v>267</v>
      </c>
      <c r="F25" s="33"/>
      <c r="G25" s="33"/>
    </row>
    <row r="26" spans="2:7" x14ac:dyDescent="0.2">
      <c r="B26" s="33" t="e">
        <v>#VALUE!</v>
      </c>
      <c r="C26" s="33">
        <f t="shared" si="0"/>
        <v>16</v>
      </c>
      <c r="D26" s="33">
        <f t="shared" si="1"/>
        <v>3</v>
      </c>
      <c r="E26" s="33" t="s">
        <v>267</v>
      </c>
      <c r="F26" s="33"/>
      <c r="G26" s="33"/>
    </row>
    <row r="27" spans="2:7" x14ac:dyDescent="0.2">
      <c r="B27" s="33" t="e">
        <f>#REF!</f>
        <v>#REF!</v>
      </c>
      <c r="C27" s="33">
        <f t="shared" si="0"/>
        <v>16</v>
      </c>
      <c r="D27" s="33">
        <f t="shared" si="1"/>
        <v>4</v>
      </c>
      <c r="E27" s="33" t="s">
        <v>267</v>
      </c>
      <c r="F27" s="33"/>
      <c r="G27" s="33"/>
    </row>
    <row r="28" spans="2:7" x14ac:dyDescent="0.2">
      <c r="B28" s="33" t="e" cm="1">
        <f t="array" ref="B28">TYPES</f>
        <v>#NAME?</v>
      </c>
      <c r="C28" s="33">
        <f t="shared" si="0"/>
        <v>16</v>
      </c>
      <c r="D28" s="33">
        <f t="shared" si="1"/>
        <v>5</v>
      </c>
      <c r="E28" s="33" t="s">
        <v>267</v>
      </c>
      <c r="F28" s="33"/>
      <c r="G28" s="33"/>
    </row>
    <row r="29" spans="2:7" x14ac:dyDescent="0.2">
      <c r="B29" s="33" t="e">
        <f>SQRT(-1)</f>
        <v>#NUM!</v>
      </c>
      <c r="C29" s="33">
        <f t="shared" si="0"/>
        <v>16</v>
      </c>
      <c r="D29" s="33">
        <f t="shared" si="1"/>
        <v>6</v>
      </c>
      <c r="E29" s="33" t="s">
        <v>267</v>
      </c>
      <c r="F29" s="33"/>
      <c r="G29" s="33"/>
    </row>
    <row r="30" spans="2:7" x14ac:dyDescent="0.2">
      <c r="B30" s="33" t="e">
        <f>LOOKUP(0, _xlfn.SEQUENCE(3))</f>
        <v>#N/A</v>
      </c>
      <c r="C30" s="33">
        <f t="shared" si="0"/>
        <v>16</v>
      </c>
      <c r="D30" s="33">
        <f t="shared" si="1"/>
        <v>7</v>
      </c>
      <c r="E30" s="33" t="s">
        <v>267</v>
      </c>
      <c r="F30" s="33"/>
      <c r="G30" s="33"/>
    </row>
    <row r="31" spans="2:7" x14ac:dyDescent="0.2">
      <c r="B31" s="33"/>
      <c r="C31" s="33"/>
      <c r="D31" s="33">
        <v>8</v>
      </c>
      <c r="E31" s="33"/>
      <c r="F31" s="33"/>
      <c r="G31" s="33"/>
    </row>
    <row r="32" spans="2:7" x14ac:dyDescent="0.2">
      <c r="B32" s="33" t="e" cm="1" vm="3">
        <f t="array" aca="1" ref="B32" ca="1">_xlfn.SEQUENCE(999)</f>
        <v>#VALUE!</v>
      </c>
      <c r="C32" s="33">
        <f ca="1">TYPE(B32)</f>
        <v>16</v>
      </c>
      <c r="D32" s="33">
        <f ca="1">ERROR.TYPE(B32)</f>
        <v>9</v>
      </c>
      <c r="E32" s="33" t="s">
        <v>267</v>
      </c>
      <c r="F32" s="33"/>
      <c r="G32" s="33"/>
    </row>
    <row r="33" spans="2:7" x14ac:dyDescent="0.2">
      <c r="B33" s="33"/>
      <c r="C33" s="33"/>
      <c r="D33" s="33">
        <v>10</v>
      </c>
      <c r="E33" s="33"/>
      <c r="F33" s="33"/>
      <c r="G33" s="33"/>
    </row>
    <row r="34" spans="2:7" x14ac:dyDescent="0.2">
      <c r="B34" s="33"/>
      <c r="C34" s="33"/>
      <c r="D34" s="33">
        <v>11</v>
      </c>
      <c r="E34" s="33"/>
      <c r="F34" s="33"/>
      <c r="G34" s="33"/>
    </row>
    <row r="35" spans="2:7" x14ac:dyDescent="0.2">
      <c r="B35" s="33"/>
      <c r="C35" s="33"/>
      <c r="D35" s="33">
        <v>12</v>
      </c>
      <c r="E35" s="33"/>
      <c r="F35" s="33"/>
      <c r="G35" s="33"/>
    </row>
    <row r="36" spans="2:7" x14ac:dyDescent="0.2">
      <c r="B36" s="33" t="e" cm="1" vm="4">
        <f t="array" ref="B36">_FV(#REF!,"Attribute")</f>
        <v>#VALUE!</v>
      </c>
      <c r="C36" s="33">
        <f>TYPE(B36)</f>
        <v>16</v>
      </c>
      <c r="D36" s="33">
        <f>ERROR.TYPE(B36)</f>
        <v>13</v>
      </c>
      <c r="E36" s="33" t="s">
        <v>267</v>
      </c>
      <c r="F36" s="33"/>
      <c r="G36" s="33"/>
    </row>
    <row r="37" spans="2:7" x14ac:dyDescent="0.2">
      <c r="B37" s="33" t="e" cm="1" vm="2">
        <f t="array" ref="B37">_xlfn.SEQUENCE(0)</f>
        <v>#VALUE!</v>
      </c>
      <c r="C37" s="33">
        <f>TYPE(B37)</f>
        <v>16</v>
      </c>
      <c r="D37" s="33">
        <f>ERROR.TYPE(B37)</f>
        <v>14</v>
      </c>
      <c r="E37" s="33" t="s">
        <v>267</v>
      </c>
      <c r="F37" s="33"/>
      <c r="G37" s="33"/>
    </row>
    <row r="38" spans="2:7" x14ac:dyDescent="0.2">
      <c r="B38" s="34" t="s">
        <v>268</v>
      </c>
      <c r="C38" s="33">
        <v>16</v>
      </c>
      <c r="D38" s="33" t="e">
        <f>ERROR.TYPE(B38)</f>
        <v>#N/A</v>
      </c>
      <c r="E38" s="33" t="s">
        <v>267</v>
      </c>
      <c r="F38" s="33"/>
      <c r="G38" s="33"/>
    </row>
    <row r="39" spans="2:7" x14ac:dyDescent="0.2">
      <c r="F39" s="33"/>
      <c r="G39" s="33"/>
    </row>
    <row r="40" spans="2:7" x14ac:dyDescent="0.2">
      <c r="B40" s="33" cm="1">
        <f t="array" ref="B40:B42">_xlfn.SEQUENCE(3)</f>
        <v>1</v>
      </c>
      <c r="C40" s="33">
        <f>TYPE(_xlfn.ANCHORARRAY(B40))</f>
        <v>64</v>
      </c>
      <c r="D40" s="33"/>
      <c r="E40" s="33" t="s">
        <v>269</v>
      </c>
      <c r="F40" s="33"/>
      <c r="G40" s="33" t="s">
        <v>270</v>
      </c>
    </row>
    <row r="41" spans="2:7" x14ac:dyDescent="0.2">
      <c r="B41" s="33">
        <v>2</v>
      </c>
      <c r="C41" s="33"/>
      <c r="D41" s="33"/>
      <c r="E41" s="33"/>
      <c r="F41" s="33"/>
      <c r="G41" s="33"/>
    </row>
    <row r="42" spans="2:7" x14ac:dyDescent="0.2">
      <c r="B42" s="33">
        <v>3</v>
      </c>
      <c r="C42" s="33"/>
      <c r="D42" s="33"/>
      <c r="E42" s="33"/>
      <c r="F42" s="33"/>
      <c r="G42" s="33"/>
    </row>
    <row r="43" spans="2:7" x14ac:dyDescent="0.2">
      <c r="B43" s="33"/>
      <c r="C43" s="33"/>
      <c r="D43" s="33"/>
      <c r="E43" s="33"/>
      <c r="F43" s="33"/>
      <c r="G43" s="33"/>
    </row>
    <row r="44" spans="2:7" x14ac:dyDescent="0.2">
      <c r="B44" s="34" t="s">
        <v>528</v>
      </c>
      <c r="C44" s="33" cm="1">
        <f t="array" ref="C44">TYPE(int.hex)</f>
        <v>128</v>
      </c>
      <c r="D44" s="33"/>
      <c r="E44" s="33" t="s">
        <v>527</v>
      </c>
      <c r="F44" s="33"/>
      <c r="G44" s="33" t="s">
        <v>529</v>
      </c>
    </row>
    <row r="47" spans="2:7" x14ac:dyDescent="0.2">
      <c r="B47" s="1" t="s">
        <v>442</v>
      </c>
    </row>
    <row r="48" spans="2:7" x14ac:dyDescent="0.2">
      <c r="B48" s="1"/>
    </row>
    <row r="49" spans="2:5" x14ac:dyDescent="0.2">
      <c r="B49" s="10" t="s">
        <v>282</v>
      </c>
    </row>
    <row r="50" spans="2:5" x14ac:dyDescent="0.2">
      <c r="B50" s="1"/>
    </row>
    <row r="51" spans="2:5" x14ac:dyDescent="0.2">
      <c r="B51" s="10" t="s">
        <v>283</v>
      </c>
      <c r="D51" s="35" t="s">
        <v>295</v>
      </c>
      <c r="E51" s="10" t="s">
        <v>284</v>
      </c>
    </row>
    <row r="52" spans="2:5" x14ac:dyDescent="0.2">
      <c r="B52" s="10" t="s">
        <v>284</v>
      </c>
      <c r="E52" s="10" t="s">
        <v>290</v>
      </c>
    </row>
    <row r="53" spans="2:5" x14ac:dyDescent="0.2">
      <c r="B53" s="10" t="s">
        <v>285</v>
      </c>
      <c r="E53" s="10" t="s">
        <v>286</v>
      </c>
    </row>
    <row r="54" spans="2:5" x14ac:dyDescent="0.2">
      <c r="B54" s="10" t="s">
        <v>286</v>
      </c>
      <c r="E54" s="10" t="s">
        <v>294</v>
      </c>
    </row>
    <row r="55" spans="2:5" x14ac:dyDescent="0.2">
      <c r="B55" s="10" t="s">
        <v>287</v>
      </c>
      <c r="E55" s="10" t="s">
        <v>285</v>
      </c>
    </row>
    <row r="56" spans="2:5" x14ac:dyDescent="0.2">
      <c r="B56" s="10" t="s">
        <v>288</v>
      </c>
      <c r="E56" s="10" t="s">
        <v>292</v>
      </c>
    </row>
    <row r="57" spans="2:5" x14ac:dyDescent="0.2">
      <c r="B57" s="10" t="s">
        <v>289</v>
      </c>
      <c r="E57" s="10" t="s">
        <v>291</v>
      </c>
    </row>
    <row r="58" spans="2:5" x14ac:dyDescent="0.2">
      <c r="B58" s="10" t="s">
        <v>290</v>
      </c>
      <c r="E58" s="10" t="s">
        <v>289</v>
      </c>
    </row>
    <row r="59" spans="2:5" x14ac:dyDescent="0.2">
      <c r="B59" s="10" t="s">
        <v>263</v>
      </c>
      <c r="E59" s="10" t="s">
        <v>293</v>
      </c>
    </row>
    <row r="60" spans="2:5" x14ac:dyDescent="0.2">
      <c r="B60" s="10" t="s">
        <v>291</v>
      </c>
      <c r="E60" s="10" t="s">
        <v>287</v>
      </c>
    </row>
    <row r="61" spans="2:5" x14ac:dyDescent="0.2">
      <c r="B61" s="10" t="s">
        <v>292</v>
      </c>
      <c r="E61" s="10" t="s">
        <v>283</v>
      </c>
    </row>
    <row r="62" spans="2:5" x14ac:dyDescent="0.2">
      <c r="B62" s="10" t="s">
        <v>293</v>
      </c>
      <c r="E62" s="10" t="s">
        <v>288</v>
      </c>
    </row>
    <row r="63" spans="2:5" x14ac:dyDescent="0.2">
      <c r="B63" s="10" t="s">
        <v>294</v>
      </c>
      <c r="E63" s="10" t="s">
        <v>263</v>
      </c>
    </row>
    <row r="64" spans="2:5" x14ac:dyDescent="0.2">
      <c r="B64" s="1"/>
    </row>
    <row r="65" spans="1:2" x14ac:dyDescent="0.2">
      <c r="B65" s="1"/>
    </row>
    <row r="66" spans="1:2" x14ac:dyDescent="0.2">
      <c r="B66" s="1" t="s">
        <v>567</v>
      </c>
    </row>
    <row r="67" spans="1:2" x14ac:dyDescent="0.2">
      <c r="B67" s="1"/>
    </row>
    <row r="68" spans="1:2" x14ac:dyDescent="0.2">
      <c r="A68">
        <v>1</v>
      </c>
      <c r="B68" s="10" t="s">
        <v>566</v>
      </c>
    </row>
    <row r="69" spans="1:2" x14ac:dyDescent="0.2">
      <c r="A69">
        <v>2</v>
      </c>
      <c r="B69" t="s">
        <v>565</v>
      </c>
    </row>
    <row r="70" spans="1:2" x14ac:dyDescent="0.2">
      <c r="A70">
        <v>3</v>
      </c>
      <c r="B70" t="s">
        <v>564</v>
      </c>
    </row>
    <row r="71" spans="1:2" x14ac:dyDescent="0.2">
      <c r="A71">
        <v>4</v>
      </c>
      <c r="B71" t="s">
        <v>203</v>
      </c>
    </row>
    <row r="72" spans="1:2" x14ac:dyDescent="0.2">
      <c r="A72">
        <v>5</v>
      </c>
      <c r="B72" t="s">
        <v>561</v>
      </c>
    </row>
    <row r="73" spans="1:2" x14ac:dyDescent="0.2">
      <c r="A73">
        <v>6</v>
      </c>
      <c r="B73" t="s">
        <v>60</v>
      </c>
    </row>
    <row r="74" spans="1:2" x14ac:dyDescent="0.2">
      <c r="A74">
        <v>7</v>
      </c>
      <c r="B74" t="s">
        <v>204</v>
      </c>
    </row>
    <row r="75" spans="1:2" x14ac:dyDescent="0.2">
      <c r="A75">
        <v>8</v>
      </c>
      <c r="B75" t="s">
        <v>207</v>
      </c>
    </row>
    <row r="76" spans="1:2" x14ac:dyDescent="0.2">
      <c r="A76">
        <v>9</v>
      </c>
      <c r="B76" t="s">
        <v>562</v>
      </c>
    </row>
    <row r="77" spans="1:2" x14ac:dyDescent="0.2">
      <c r="A77">
        <v>10</v>
      </c>
      <c r="B77" t="s">
        <v>563</v>
      </c>
    </row>
    <row r="78" spans="1:2" x14ac:dyDescent="0.2">
      <c r="A78">
        <v>11</v>
      </c>
      <c r="B78" t="s">
        <v>568</v>
      </c>
    </row>
    <row r="79" spans="1:2" x14ac:dyDescent="0.2">
      <c r="A79">
        <v>12</v>
      </c>
      <c r="B79" t="s">
        <v>280</v>
      </c>
    </row>
    <row r="80" spans="1:2" x14ac:dyDescent="0.2">
      <c r="A80">
        <v>13</v>
      </c>
      <c r="B80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C14"/>
  <sheetViews>
    <sheetView zoomScale="150" zoomScaleNormal="150" workbookViewId="0"/>
  </sheetViews>
  <sheetFormatPr baseColWidth="10" defaultRowHeight="16" x14ac:dyDescent="0.2"/>
  <sheetData>
    <row r="3" spans="2:3" x14ac:dyDescent="0.2">
      <c r="B3" s="1" t="s">
        <v>571</v>
      </c>
    </row>
    <row r="6" spans="2:3" x14ac:dyDescent="0.2">
      <c r="C6" s="35" t="s">
        <v>543</v>
      </c>
    </row>
    <row r="7" spans="2:3" x14ac:dyDescent="0.2">
      <c r="C7" s="35" t="str" cm="1">
        <f t="array" ref="C7:C11">_xlfn.UNIQUE(MID("Abracadabra", _xlfn.SEQUENCE(LEN("Abracadabra")), 1))</f>
        <v>A</v>
      </c>
    </row>
    <row r="8" spans="2:3" x14ac:dyDescent="0.2">
      <c r="C8" t="str">
        <v>b</v>
      </c>
    </row>
    <row r="9" spans="2:3" x14ac:dyDescent="0.2">
      <c r="C9" t="str">
        <v>r</v>
      </c>
    </row>
    <row r="10" spans="2:3" x14ac:dyDescent="0.2">
      <c r="C10" t="str">
        <v>c</v>
      </c>
    </row>
    <row r="11" spans="2:3" x14ac:dyDescent="0.2">
      <c r="C11" t="str">
        <v>d</v>
      </c>
    </row>
    <row r="13" spans="2:3" x14ac:dyDescent="0.2">
      <c r="C13" s="35" t="s">
        <v>544</v>
      </c>
    </row>
    <row r="14" spans="2:3" x14ac:dyDescent="0.2">
      <c r="C14" t="b">
        <f>"A"="a"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 Welcome</vt:lpstr>
      <vt:lpstr>1 Bool</vt:lpstr>
      <vt:lpstr>2 Int</vt:lpstr>
      <vt:lpstr>3 Float</vt:lpstr>
      <vt:lpstr>4 Str</vt:lpstr>
      <vt:lpstr>5 List</vt:lpstr>
      <vt:lpstr>6 Function</vt:lpstr>
      <vt:lpstr>7 Object</vt:lpstr>
      <vt:lpstr>8 Keystrokes</vt:lpstr>
      <vt:lpstr>9 Etc</vt:lpstr>
      <vt:lpstr>10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2021-07-05T23:06:25Z</dcterms:modified>
</cp:coreProperties>
</file>