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рогресс\"/>
    </mc:Choice>
  </mc:AlternateContent>
  <xr:revisionPtr revIDLastSave="0" documentId="13_ncr:1_{2CE839CB-1C4E-4800-AAA8-7C65CC2FBDE5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4" i="1" l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13" i="1"/>
  <c r="AS32" i="1"/>
  <c r="AS33" i="1"/>
  <c r="AS31" i="1"/>
  <c r="AS30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13" i="1"/>
</calcChain>
</file>

<file path=xl/sharedStrings.xml><?xml version="1.0" encoding="utf-8"?>
<sst xmlns="http://schemas.openxmlformats.org/spreadsheetml/2006/main" count="129" uniqueCount="90">
  <si>
    <t>Расходная накладная № 55591 от 19 октября 2023 г.</t>
  </si>
  <si>
    <t>(Продажа покупателю)</t>
  </si>
  <si>
    <t>Поставщик:</t>
  </si>
  <si>
    <t>Основная организация</t>
  </si>
  <si>
    <t>Покупатель:</t>
  </si>
  <si>
    <t>Попадюк В.  (Красный Луч) ,  маг "Электрон",  тел.: 0504728452 0504728452</t>
  </si>
  <si>
    <t>№</t>
  </si>
  <si>
    <t>Товары</t>
  </si>
  <si>
    <t>Количество</t>
  </si>
  <si>
    <t>Цена</t>
  </si>
  <si>
    <t>Сумма</t>
  </si>
  <si>
    <t>1</t>
  </si>
  <si>
    <t>&amp; Блендер Moulinex DD655810</t>
  </si>
  <si>
    <t>шт</t>
  </si>
  <si>
    <t>3 900,00</t>
  </si>
  <si>
    <t>7 800,00</t>
  </si>
  <si>
    <t>2</t>
  </si>
  <si>
    <t>&amp; Блендер Moulinex DD65J827</t>
  </si>
  <si>
    <t>7 770,00</t>
  </si>
  <si>
    <t>3</t>
  </si>
  <si>
    <t>&amp; Блендер Moulinex DD833810</t>
  </si>
  <si>
    <t>3 520,00</t>
  </si>
  <si>
    <t>7 040,00</t>
  </si>
  <si>
    <t>4</t>
  </si>
  <si>
    <t>&amp; Кухонный комбайн Moulinex QA150110</t>
  </si>
  <si>
    <t>9 300,00</t>
  </si>
  <si>
    <t>5</t>
  </si>
  <si>
    <t>&amp; Мультиварка BRAYER 2400BR</t>
  </si>
  <si>
    <t>5 370,00</t>
  </si>
  <si>
    <t>6</t>
  </si>
  <si>
    <t>&amp; Мясорубка Moulinex ME2081</t>
  </si>
  <si>
    <t>6 840,00</t>
  </si>
  <si>
    <t>7</t>
  </si>
  <si>
    <t>&amp; Электрочайник BRAYER 1045BR-BN</t>
  </si>
  <si>
    <t>1 120,00</t>
  </si>
  <si>
    <t>8</t>
  </si>
  <si>
    <t>&amp; Электрочайник Tefal BJ551B10</t>
  </si>
  <si>
    <t>5 100,00</t>
  </si>
  <si>
    <t>9</t>
  </si>
  <si>
    <t>Чайник REDMOND RK-G200S</t>
  </si>
  <si>
    <t>3 830,00</t>
  </si>
  <si>
    <t>10</t>
  </si>
  <si>
    <t>&amp; Фен ROWENTA CV1803F0</t>
  </si>
  <si>
    <t>1 630,00</t>
  </si>
  <si>
    <t>11</t>
  </si>
  <si>
    <t>&amp; Фен ROWENTA CV1830F0</t>
  </si>
  <si>
    <t>1 999,00</t>
  </si>
  <si>
    <t>12</t>
  </si>
  <si>
    <t>&amp; Бритва Xiaomi Mi Electric Shaver S500</t>
  </si>
  <si>
    <t>3 250,00</t>
  </si>
  <si>
    <t>13</t>
  </si>
  <si>
    <t>&amp; Отпариватель BRAYER 4122BR</t>
  </si>
  <si>
    <t>1 600,00</t>
  </si>
  <si>
    <t>14</t>
  </si>
  <si>
    <t>&amp; Отпариватель BRAYER 4126BR</t>
  </si>
  <si>
    <t>1 820,00</t>
  </si>
  <si>
    <t>15</t>
  </si>
  <si>
    <t>&amp; Отпариватель Manya GSH-M1509</t>
  </si>
  <si>
    <t>2 030,00</t>
  </si>
  <si>
    <t>16</t>
  </si>
  <si>
    <t>&amp; Отпариватель ручной Hyundai H-HS02127 1650Вт черный/розовый</t>
  </si>
  <si>
    <t>1 530,00</t>
  </si>
  <si>
    <t>17</t>
  </si>
  <si>
    <t>&amp; Оверлок Necchi 5248D</t>
  </si>
  <si>
    <t>16 150,00</t>
  </si>
  <si>
    <t>18</t>
  </si>
  <si>
    <t>&amp; Набор посуды Tefal Fresh Kitchen K210S514 5 предметов</t>
  </si>
  <si>
    <t>930,00</t>
  </si>
  <si>
    <t>19</t>
  </si>
  <si>
    <t>&amp; Телевизор SAMSUNG UE50AU7002UXRU</t>
  </si>
  <si>
    <t>34 490,00</t>
  </si>
  <si>
    <t>68 980,00</t>
  </si>
  <si>
    <t>20</t>
  </si>
  <si>
    <t>&amp; Телевизор ASANO 43LU8120T</t>
  </si>
  <si>
    <t>17 800,00</t>
  </si>
  <si>
    <t>21</t>
  </si>
  <si>
    <t>&amp; Телевизор Xiaomi 50 Mi TV A2</t>
  </si>
  <si>
    <t>30 380,00</t>
  </si>
  <si>
    <t>60 760,00</t>
  </si>
  <si>
    <t>Итого:</t>
  </si>
  <si>
    <t>232 649,00</t>
  </si>
  <si>
    <t>Без налога (НДС)</t>
  </si>
  <si>
    <t>Всего наименований 21, на сумму 232 649,00 RUB</t>
  </si>
  <si>
    <t>Двести тридцать две тысячи шестьсот сорок девять рублей 00 копеек</t>
  </si>
  <si>
    <t>Отпустил</t>
  </si>
  <si>
    <t>Пороник Николай</t>
  </si>
  <si>
    <t>подпись</t>
  </si>
  <si>
    <t>расшифровка подписи</t>
  </si>
  <si>
    <t>Получил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</si>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</sst>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</font>
    <font>
      <sz val="8"/>
      <name val="Arial"/>
      <family val="2"/>
    </font>
    <font>
      <b/>
      <sz val="14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8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0" xfId="0" applyFont="1" applyAlignment="1">
      <alignment horizontal="right" vertical="top"/>
    </xf>
    <xf numFmtId="0" fontId="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8" fillId="0" borderId="14" xfId="0" applyFont="1" applyBorder="1" applyAlignment="1">
      <alignment horizontal="centerContinuous"/>
    </xf>
    <xf numFmtId="0" fontId="8" fillId="0" borderId="0" xfId="0" applyFont="1" applyAlignment="1">
      <alignment horizontal="center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1" fontId="0" fillId="0" borderId="9" xfId="0" applyNumberFormat="1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T48"/>
  <sheetViews>
    <sheetView tabSelected="1" workbookViewId="0">
      <selection activeCell="AT13" sqref="AT13:AT33"/>
    </sheetView>
  </sheetViews>
  <sheetFormatPr defaultColWidth="3.42578125" defaultRowHeight="11.4" customHeight="1" x14ac:dyDescent="0.2"/>
  <cols>
    <col min="1" max="1" width="1" style="1" customWidth="1"/>
    <col min="2" max="2" width="3.42578125" style="1" customWidth="1"/>
    <col min="3" max="3" width="1.85546875" style="1" customWidth="1"/>
    <col min="4" max="4" width="1.7109375" style="1" customWidth="1"/>
    <col min="5" max="5" width="2.28515625" style="1" customWidth="1"/>
    <col min="6" max="6" width="4.28515625" style="1" customWidth="1"/>
    <col min="7" max="12" width="3.42578125" style="1" customWidth="1"/>
    <col min="13" max="13" width="0.7109375" style="1" customWidth="1"/>
    <col min="14" max="14" width="3" style="1" customWidth="1"/>
    <col min="15" max="19" width="3.42578125" style="1" customWidth="1"/>
    <col min="20" max="20" width="2.42578125" style="1" customWidth="1"/>
    <col min="21" max="21" width="1" style="1" customWidth="1"/>
    <col min="22" max="23" width="3.42578125" style="1" customWidth="1"/>
    <col min="24" max="24" width="1" style="1" customWidth="1"/>
    <col min="25" max="25" width="2.42578125" style="1" customWidth="1"/>
    <col min="26" max="27" width="3.42578125" style="1" customWidth="1"/>
    <col min="28" max="28" width="1.42578125" style="1" customWidth="1"/>
    <col min="29" max="29" width="2" style="1" customWidth="1"/>
    <col min="30" max="34" width="3.42578125" style="1" customWidth="1"/>
    <col min="35" max="35" width="1.140625" style="1" customWidth="1"/>
    <col min="36" max="36" width="2.28515625" style="1" customWidth="1"/>
    <col min="37" max="37" width="3.42578125" style="1" customWidth="1"/>
    <col min="38" max="38" width="3.140625" style="1" customWidth="1"/>
    <col min="39" max="39" width="3" style="1" customWidth="1"/>
    <col min="40" max="40" width="2.7109375" style="1" customWidth="1"/>
    <col min="41" max="42" width="3.42578125" style="1" customWidth="1"/>
    <col min="43" max="43" width="0.140625" style="1" customWidth="1"/>
    <col min="44" max="44" width="0.140625" style="1" hidden="1" customWidth="1"/>
    <col min="45" max="45" width="13.85546875" hidden="1" customWidth="1"/>
    <col min="46" max="46" width="11.140625" customWidth="1"/>
  </cols>
  <sheetData>
    <row r="1" spans="2:46" s="1" customFormat="1" ht="10.95" customHeight="1" x14ac:dyDescent="0.2"/>
    <row r="2" spans="2:46" s="1" customFormat="1" ht="10.95" customHeight="1" x14ac:dyDescent="0.2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2:46" s="2" customFormat="1" ht="10.050000000000001" customHeigh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2:46" ht="13.05" customHeight="1" x14ac:dyDescent="0.25"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</row>
    <row r="5" spans="2:46" ht="10.95" customHeight="1" x14ac:dyDescent="0.2"/>
    <row r="6" spans="2:46" ht="13.05" customHeight="1" x14ac:dyDescent="0.2">
      <c r="B6" s="26" t="s">
        <v>2</v>
      </c>
      <c r="C6" s="26"/>
      <c r="D6" s="26"/>
      <c r="E6" s="26"/>
      <c r="F6" s="26"/>
      <c r="G6" s="27" t="s">
        <v>3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</row>
    <row r="7" spans="2:46" s="1" customFormat="1" ht="7.05" customHeight="1" x14ac:dyDescent="0.2"/>
    <row r="8" spans="2:46" ht="13.05" customHeight="1" x14ac:dyDescent="0.2">
      <c r="B8" s="26" t="s">
        <v>4</v>
      </c>
      <c r="C8" s="26"/>
      <c r="D8" s="26"/>
      <c r="E8" s="26"/>
      <c r="F8" s="26"/>
      <c r="G8" s="27" t="s">
        <v>5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</row>
    <row r="9" spans="2:46" s="1" customFormat="1" ht="7.05" customHeight="1" x14ac:dyDescent="0.2"/>
    <row r="10" spans="2:46" s="1" customFormat="1" ht="1.95" customHeight="1" x14ac:dyDescent="0.2"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5"/>
      <c r="Z10" s="5"/>
      <c r="AA10" s="5"/>
      <c r="AB10" s="5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6" ht="10.95" customHeight="1" x14ac:dyDescent="0.2">
      <c r="B11" s="28" t="s">
        <v>6</v>
      </c>
      <c r="C11" s="28"/>
      <c r="D11" s="31" t="s">
        <v>7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4" t="s">
        <v>8</v>
      </c>
      <c r="V11" s="34"/>
      <c r="W11" s="34"/>
      <c r="X11" s="34"/>
      <c r="Y11" s="34"/>
      <c r="Z11" s="34"/>
      <c r="AA11" s="34"/>
      <c r="AB11" s="34"/>
      <c r="AC11" s="34" t="s">
        <v>9</v>
      </c>
      <c r="AD11" s="34"/>
      <c r="AE11" s="34"/>
      <c r="AF11" s="34"/>
      <c r="AG11" s="34"/>
      <c r="AH11" s="34"/>
      <c r="AI11" s="34"/>
      <c r="AJ11" s="36" t="s">
        <v>10</v>
      </c>
      <c r="AK11" s="36"/>
      <c r="AL11" s="36"/>
      <c r="AM11" s="36"/>
      <c r="AN11" s="36"/>
      <c r="AO11" s="36"/>
      <c r="AP11" s="36"/>
      <c r="AQ11" s="36"/>
      <c r="AR11" s="36"/>
    </row>
    <row r="12" spans="2:46" s="1" customFormat="1" ht="10.95" customHeight="1" x14ac:dyDescent="0.2">
      <c r="B12" s="29"/>
      <c r="C12" s="30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5"/>
      <c r="V12" s="30"/>
      <c r="W12" s="30"/>
      <c r="X12" s="30"/>
      <c r="Y12" s="30"/>
      <c r="Z12" s="30"/>
      <c r="AA12" s="30"/>
      <c r="AB12" s="30"/>
      <c r="AC12" s="35"/>
      <c r="AD12" s="30"/>
      <c r="AE12" s="30"/>
      <c r="AF12" s="30"/>
      <c r="AG12" s="30"/>
      <c r="AH12" s="30"/>
      <c r="AI12" s="30"/>
      <c r="AJ12" s="35"/>
      <c r="AK12" s="30"/>
      <c r="AL12" s="30"/>
      <c r="AM12" s="30"/>
      <c r="AN12" s="30"/>
      <c r="AO12" s="30"/>
      <c r="AP12" s="30"/>
      <c r="AQ12" s="30"/>
      <c r="AR12" s="37"/>
    </row>
    <row r="13" spans="2:46" ht="10.95" customHeight="1" x14ac:dyDescent="0.2">
      <c r="B13" s="16" t="s">
        <v>11</v>
      </c>
      <c r="C13" s="16"/>
      <c r="D13" s="17" t="s">
        <v>12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8">
        <v>2</v>
      </c>
      <c r="V13" s="18"/>
      <c r="W13" s="18"/>
      <c r="X13" s="18"/>
      <c r="Y13" s="17" t="s">
        <v>13</v>
      </c>
      <c r="Z13" s="17"/>
      <c r="AA13" s="17"/>
      <c r="AB13" s="17"/>
      <c r="AC13" s="19" t="s">
        <v>14</v>
      </c>
      <c r="AD13" s="19"/>
      <c r="AE13" s="19"/>
      <c r="AF13" s="19"/>
      <c r="AG13" s="19"/>
      <c r="AH13" s="19"/>
      <c r="AI13" s="19"/>
      <c r="AJ13" s="20" t="s">
        <v>15</v>
      </c>
      <c r="AK13" s="20"/>
      <c r="AL13" s="20"/>
      <c r="AM13" s="20"/>
      <c r="AN13" s="20"/>
      <c r="AO13" s="20"/>
      <c r="AP13" s="20"/>
      <c r="AQ13" s="20"/>
      <c r="AR13" s="20"/>
      <c r="AS13">
        <f>AC13*1.27</f>
        <v>4953</v>
      </c>
      <c r="AT13">
        <f>_xlfn.CEILING.MATH(AS13,50)</f>
        <v>5000</v>
      </c>
    </row>
    <row r="14" spans="2:46" ht="10.95" customHeight="1" x14ac:dyDescent="0.2">
      <c r="B14" s="16" t="s">
        <v>16</v>
      </c>
      <c r="C14" s="16"/>
      <c r="D14" s="17" t="s">
        <v>17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>
        <v>1</v>
      </c>
      <c r="V14" s="18"/>
      <c r="W14" s="18"/>
      <c r="X14" s="18"/>
      <c r="Y14" s="17" t="s">
        <v>13</v>
      </c>
      <c r="Z14" s="17"/>
      <c r="AA14" s="17"/>
      <c r="AB14" s="17"/>
      <c r="AC14" s="19" t="s">
        <v>18</v>
      </c>
      <c r="AD14" s="19"/>
      <c r="AE14" s="19"/>
      <c r="AF14" s="19"/>
      <c r="AG14" s="19"/>
      <c r="AH14" s="19"/>
      <c r="AI14" s="19"/>
      <c r="AJ14" s="20" t="s">
        <v>18</v>
      </c>
      <c r="AK14" s="20"/>
      <c r="AL14" s="20"/>
      <c r="AM14" s="20"/>
      <c r="AN14" s="20"/>
      <c r="AO14" s="20"/>
      <c r="AP14" s="20"/>
      <c r="AQ14" s="20"/>
      <c r="AR14" s="20"/>
      <c r="AS14">
        <f t="shared" ref="AS14:AS29" si="0">AC14*1.27</f>
        <v>9867.9</v>
      </c>
      <c r="AT14">
        <f t="shared" ref="AT14:AT33" si="1">_xlfn.CEILING.MATH(AS14,50)</f>
        <v>9900</v>
      </c>
    </row>
    <row r="15" spans="2:46" ht="10.95" customHeight="1" x14ac:dyDescent="0.2">
      <c r="B15" s="16" t="s">
        <v>19</v>
      </c>
      <c r="C15" s="16"/>
      <c r="D15" s="17" t="s">
        <v>20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>
        <v>2</v>
      </c>
      <c r="V15" s="18"/>
      <c r="W15" s="18"/>
      <c r="X15" s="18"/>
      <c r="Y15" s="17" t="s">
        <v>13</v>
      </c>
      <c r="Z15" s="17"/>
      <c r="AA15" s="17"/>
      <c r="AB15" s="17"/>
      <c r="AC15" s="19" t="s">
        <v>21</v>
      </c>
      <c r="AD15" s="19"/>
      <c r="AE15" s="19"/>
      <c r="AF15" s="19"/>
      <c r="AG15" s="19"/>
      <c r="AH15" s="19"/>
      <c r="AI15" s="19"/>
      <c r="AJ15" s="20" t="s">
        <v>22</v>
      </c>
      <c r="AK15" s="20"/>
      <c r="AL15" s="20"/>
      <c r="AM15" s="20"/>
      <c r="AN15" s="20"/>
      <c r="AO15" s="20"/>
      <c r="AP15" s="20"/>
      <c r="AQ15" s="20"/>
      <c r="AR15" s="20"/>
      <c r="AS15">
        <f t="shared" si="0"/>
        <v>4470.3999999999996</v>
      </c>
      <c r="AT15">
        <f t="shared" si="1"/>
        <v>4500</v>
      </c>
    </row>
    <row r="16" spans="2:46" ht="10.95" customHeight="1" x14ac:dyDescent="0.2">
      <c r="B16" s="16" t="s">
        <v>23</v>
      </c>
      <c r="C16" s="16"/>
      <c r="D16" s="17" t="s">
        <v>24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>
        <v>1</v>
      </c>
      <c r="V16" s="18"/>
      <c r="W16" s="18"/>
      <c r="X16" s="18"/>
      <c r="Y16" s="17" t="s">
        <v>13</v>
      </c>
      <c r="Z16" s="17"/>
      <c r="AA16" s="17"/>
      <c r="AB16" s="17"/>
      <c r="AC16" s="19" t="s">
        <v>25</v>
      </c>
      <c r="AD16" s="19"/>
      <c r="AE16" s="19"/>
      <c r="AF16" s="19"/>
      <c r="AG16" s="19"/>
      <c r="AH16" s="19"/>
      <c r="AI16" s="19"/>
      <c r="AJ16" s="20" t="s">
        <v>25</v>
      </c>
      <c r="AK16" s="20"/>
      <c r="AL16" s="20"/>
      <c r="AM16" s="20"/>
      <c r="AN16" s="20"/>
      <c r="AO16" s="20"/>
      <c r="AP16" s="20"/>
      <c r="AQ16" s="20"/>
      <c r="AR16" s="20"/>
      <c r="AS16">
        <f t="shared" si="0"/>
        <v>11811</v>
      </c>
      <c r="AT16">
        <f t="shared" si="1"/>
        <v>11850</v>
      </c>
    </row>
    <row r="17" spans="2:46" ht="10.95" customHeight="1" x14ac:dyDescent="0.2">
      <c r="B17" s="16" t="s">
        <v>26</v>
      </c>
      <c r="C17" s="16"/>
      <c r="D17" s="17" t="s">
        <v>27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>
        <v>1</v>
      </c>
      <c r="V17" s="18"/>
      <c r="W17" s="18"/>
      <c r="X17" s="18"/>
      <c r="Y17" s="17" t="s">
        <v>13</v>
      </c>
      <c r="Z17" s="17"/>
      <c r="AA17" s="17"/>
      <c r="AB17" s="17"/>
      <c r="AC17" s="19" t="s">
        <v>28</v>
      </c>
      <c r="AD17" s="19"/>
      <c r="AE17" s="19"/>
      <c r="AF17" s="19"/>
      <c r="AG17" s="19"/>
      <c r="AH17" s="19"/>
      <c r="AI17" s="19"/>
      <c r="AJ17" s="20" t="s">
        <v>28</v>
      </c>
      <c r="AK17" s="20"/>
      <c r="AL17" s="20"/>
      <c r="AM17" s="20"/>
      <c r="AN17" s="20"/>
      <c r="AO17" s="20"/>
      <c r="AP17" s="20"/>
      <c r="AQ17" s="20"/>
      <c r="AR17" s="20"/>
      <c r="AS17">
        <f t="shared" si="0"/>
        <v>6819.9000000000005</v>
      </c>
      <c r="AT17">
        <f t="shared" si="1"/>
        <v>6850</v>
      </c>
    </row>
    <row r="18" spans="2:46" ht="10.95" customHeight="1" x14ac:dyDescent="0.2">
      <c r="B18" s="16" t="s">
        <v>29</v>
      </c>
      <c r="C18" s="16"/>
      <c r="D18" s="17" t="s">
        <v>30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>
        <v>1</v>
      </c>
      <c r="V18" s="18"/>
      <c r="W18" s="18"/>
      <c r="X18" s="18"/>
      <c r="Y18" s="17" t="s">
        <v>13</v>
      </c>
      <c r="Z18" s="17"/>
      <c r="AA18" s="17"/>
      <c r="AB18" s="17"/>
      <c r="AC18" s="19" t="s">
        <v>31</v>
      </c>
      <c r="AD18" s="19"/>
      <c r="AE18" s="19"/>
      <c r="AF18" s="19"/>
      <c r="AG18" s="19"/>
      <c r="AH18" s="19"/>
      <c r="AI18" s="19"/>
      <c r="AJ18" s="20" t="s">
        <v>31</v>
      </c>
      <c r="AK18" s="20"/>
      <c r="AL18" s="20"/>
      <c r="AM18" s="20"/>
      <c r="AN18" s="20"/>
      <c r="AO18" s="20"/>
      <c r="AP18" s="20"/>
      <c r="AQ18" s="20"/>
      <c r="AR18" s="20"/>
      <c r="AS18">
        <f t="shared" si="0"/>
        <v>8686.7999999999993</v>
      </c>
      <c r="AT18">
        <f t="shared" si="1"/>
        <v>8700</v>
      </c>
    </row>
    <row r="19" spans="2:46" ht="10.95" customHeight="1" x14ac:dyDescent="0.2">
      <c r="B19" s="16" t="s">
        <v>32</v>
      </c>
      <c r="C19" s="16"/>
      <c r="D19" s="17" t="s">
        <v>33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8">
        <v>1</v>
      </c>
      <c r="V19" s="18"/>
      <c r="W19" s="18"/>
      <c r="X19" s="18"/>
      <c r="Y19" s="17" t="s">
        <v>13</v>
      </c>
      <c r="Z19" s="17"/>
      <c r="AA19" s="17"/>
      <c r="AB19" s="17"/>
      <c r="AC19" s="19" t="s">
        <v>34</v>
      </c>
      <c r="AD19" s="19"/>
      <c r="AE19" s="19"/>
      <c r="AF19" s="19"/>
      <c r="AG19" s="19"/>
      <c r="AH19" s="19"/>
      <c r="AI19" s="19"/>
      <c r="AJ19" s="20" t="s">
        <v>34</v>
      </c>
      <c r="AK19" s="20"/>
      <c r="AL19" s="20"/>
      <c r="AM19" s="20"/>
      <c r="AN19" s="20"/>
      <c r="AO19" s="20"/>
      <c r="AP19" s="20"/>
      <c r="AQ19" s="20"/>
      <c r="AR19" s="20"/>
      <c r="AS19">
        <f t="shared" si="0"/>
        <v>1422.4</v>
      </c>
      <c r="AT19">
        <f t="shared" si="1"/>
        <v>1450</v>
      </c>
    </row>
    <row r="20" spans="2:46" ht="10.95" customHeight="1" x14ac:dyDescent="0.2">
      <c r="B20" s="16" t="s">
        <v>35</v>
      </c>
      <c r="C20" s="16"/>
      <c r="D20" s="17" t="s">
        <v>36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>
        <v>1</v>
      </c>
      <c r="V20" s="18"/>
      <c r="W20" s="18"/>
      <c r="X20" s="18"/>
      <c r="Y20" s="17" t="s">
        <v>13</v>
      </c>
      <c r="Z20" s="17"/>
      <c r="AA20" s="17"/>
      <c r="AB20" s="17"/>
      <c r="AC20" s="19" t="s">
        <v>37</v>
      </c>
      <c r="AD20" s="19"/>
      <c r="AE20" s="19"/>
      <c r="AF20" s="19"/>
      <c r="AG20" s="19"/>
      <c r="AH20" s="19"/>
      <c r="AI20" s="19"/>
      <c r="AJ20" s="20" t="s">
        <v>37</v>
      </c>
      <c r="AK20" s="20"/>
      <c r="AL20" s="20"/>
      <c r="AM20" s="20"/>
      <c r="AN20" s="20"/>
      <c r="AO20" s="20"/>
      <c r="AP20" s="20"/>
      <c r="AQ20" s="20"/>
      <c r="AR20" s="20"/>
      <c r="AS20">
        <f t="shared" si="0"/>
        <v>6477</v>
      </c>
      <c r="AT20">
        <f t="shared" si="1"/>
        <v>6500</v>
      </c>
    </row>
    <row r="21" spans="2:46" ht="10.95" customHeight="1" x14ac:dyDescent="0.2">
      <c r="B21" s="16" t="s">
        <v>38</v>
      </c>
      <c r="C21" s="16"/>
      <c r="D21" s="17" t="s">
        <v>39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>
        <v>1</v>
      </c>
      <c r="V21" s="18"/>
      <c r="W21" s="18"/>
      <c r="X21" s="18"/>
      <c r="Y21" s="17" t="s">
        <v>13</v>
      </c>
      <c r="Z21" s="17"/>
      <c r="AA21" s="17"/>
      <c r="AB21" s="17"/>
      <c r="AC21" s="19" t="s">
        <v>40</v>
      </c>
      <c r="AD21" s="19"/>
      <c r="AE21" s="19"/>
      <c r="AF21" s="19"/>
      <c r="AG21" s="19"/>
      <c r="AH21" s="19"/>
      <c r="AI21" s="19"/>
      <c r="AJ21" s="20" t="s">
        <v>40</v>
      </c>
      <c r="AK21" s="20"/>
      <c r="AL21" s="20"/>
      <c r="AM21" s="20"/>
      <c r="AN21" s="20"/>
      <c r="AO21" s="20"/>
      <c r="AP21" s="20"/>
      <c r="AQ21" s="20"/>
      <c r="AR21" s="20"/>
      <c r="AS21">
        <f t="shared" si="0"/>
        <v>4864.1000000000004</v>
      </c>
      <c r="AT21">
        <f t="shared" si="1"/>
        <v>4900</v>
      </c>
    </row>
    <row r="22" spans="2:46" ht="10.95" customHeight="1" x14ac:dyDescent="0.2">
      <c r="B22" s="16" t="s">
        <v>41</v>
      </c>
      <c r="C22" s="16"/>
      <c r="D22" s="17" t="s">
        <v>42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>
        <v>1</v>
      </c>
      <c r="V22" s="18"/>
      <c r="W22" s="18"/>
      <c r="X22" s="18"/>
      <c r="Y22" s="17" t="s">
        <v>13</v>
      </c>
      <c r="Z22" s="17"/>
      <c r="AA22" s="17"/>
      <c r="AB22" s="17"/>
      <c r="AC22" s="19" t="s">
        <v>43</v>
      </c>
      <c r="AD22" s="19"/>
      <c r="AE22" s="19"/>
      <c r="AF22" s="19"/>
      <c r="AG22" s="19"/>
      <c r="AH22" s="19"/>
      <c r="AI22" s="19"/>
      <c r="AJ22" s="20" t="s">
        <v>43</v>
      </c>
      <c r="AK22" s="20"/>
      <c r="AL22" s="20"/>
      <c r="AM22" s="20"/>
      <c r="AN22" s="20"/>
      <c r="AO22" s="20"/>
      <c r="AP22" s="20"/>
      <c r="AQ22" s="20"/>
      <c r="AR22" s="20"/>
      <c r="AS22">
        <f t="shared" si="0"/>
        <v>2070.1</v>
      </c>
      <c r="AT22">
        <f t="shared" si="1"/>
        <v>2100</v>
      </c>
    </row>
    <row r="23" spans="2:46" ht="10.95" customHeight="1" x14ac:dyDescent="0.2">
      <c r="B23" s="16" t="s">
        <v>44</v>
      </c>
      <c r="C23" s="16"/>
      <c r="D23" s="17" t="s">
        <v>45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8">
        <v>1</v>
      </c>
      <c r="V23" s="18"/>
      <c r="W23" s="18"/>
      <c r="X23" s="18"/>
      <c r="Y23" s="17" t="s">
        <v>13</v>
      </c>
      <c r="Z23" s="17"/>
      <c r="AA23" s="17"/>
      <c r="AB23" s="17"/>
      <c r="AC23" s="19" t="s">
        <v>46</v>
      </c>
      <c r="AD23" s="19"/>
      <c r="AE23" s="19"/>
      <c r="AF23" s="19"/>
      <c r="AG23" s="19"/>
      <c r="AH23" s="19"/>
      <c r="AI23" s="19"/>
      <c r="AJ23" s="20" t="s">
        <v>46</v>
      </c>
      <c r="AK23" s="20"/>
      <c r="AL23" s="20"/>
      <c r="AM23" s="20"/>
      <c r="AN23" s="20"/>
      <c r="AO23" s="20"/>
      <c r="AP23" s="20"/>
      <c r="AQ23" s="20"/>
      <c r="AR23" s="20"/>
      <c r="AS23">
        <f t="shared" si="0"/>
        <v>2538.73</v>
      </c>
      <c r="AT23">
        <f t="shared" si="1"/>
        <v>2550</v>
      </c>
    </row>
    <row r="24" spans="2:46" ht="10.95" customHeight="1" x14ac:dyDescent="0.2">
      <c r="B24" s="16" t="s">
        <v>47</v>
      </c>
      <c r="C24" s="16"/>
      <c r="D24" s="17" t="s">
        <v>48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8">
        <v>1</v>
      </c>
      <c r="V24" s="18"/>
      <c r="W24" s="18"/>
      <c r="X24" s="18"/>
      <c r="Y24" s="17" t="s">
        <v>13</v>
      </c>
      <c r="Z24" s="17"/>
      <c r="AA24" s="17"/>
      <c r="AB24" s="17"/>
      <c r="AC24" s="19" t="s">
        <v>49</v>
      </c>
      <c r="AD24" s="19"/>
      <c r="AE24" s="19"/>
      <c r="AF24" s="19"/>
      <c r="AG24" s="19"/>
      <c r="AH24" s="19"/>
      <c r="AI24" s="19"/>
      <c r="AJ24" s="20" t="s">
        <v>49</v>
      </c>
      <c r="AK24" s="20"/>
      <c r="AL24" s="20"/>
      <c r="AM24" s="20"/>
      <c r="AN24" s="20"/>
      <c r="AO24" s="20"/>
      <c r="AP24" s="20"/>
      <c r="AQ24" s="20"/>
      <c r="AR24" s="20"/>
      <c r="AS24">
        <f t="shared" si="0"/>
        <v>4127.5</v>
      </c>
      <c r="AT24">
        <f t="shared" si="1"/>
        <v>4150</v>
      </c>
    </row>
    <row r="25" spans="2:46" ht="10.95" customHeight="1" x14ac:dyDescent="0.2">
      <c r="B25" s="16" t="s">
        <v>50</v>
      </c>
      <c r="C25" s="16"/>
      <c r="D25" s="17" t="s">
        <v>51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>
        <v>1</v>
      </c>
      <c r="V25" s="18"/>
      <c r="W25" s="18"/>
      <c r="X25" s="18"/>
      <c r="Y25" s="17" t="s">
        <v>13</v>
      </c>
      <c r="Z25" s="17"/>
      <c r="AA25" s="17"/>
      <c r="AB25" s="17"/>
      <c r="AC25" s="19" t="s">
        <v>52</v>
      </c>
      <c r="AD25" s="19"/>
      <c r="AE25" s="19"/>
      <c r="AF25" s="19"/>
      <c r="AG25" s="19"/>
      <c r="AH25" s="19"/>
      <c r="AI25" s="19"/>
      <c r="AJ25" s="20" t="s">
        <v>52</v>
      </c>
      <c r="AK25" s="20"/>
      <c r="AL25" s="20"/>
      <c r="AM25" s="20"/>
      <c r="AN25" s="20"/>
      <c r="AO25" s="20"/>
      <c r="AP25" s="20"/>
      <c r="AQ25" s="20"/>
      <c r="AR25" s="20"/>
      <c r="AS25">
        <f t="shared" si="0"/>
        <v>2032</v>
      </c>
      <c r="AT25">
        <f t="shared" si="1"/>
        <v>2050</v>
      </c>
    </row>
    <row r="26" spans="2:46" ht="10.95" customHeight="1" x14ac:dyDescent="0.2">
      <c r="B26" s="16" t="s">
        <v>53</v>
      </c>
      <c r="C26" s="16"/>
      <c r="D26" s="17" t="s">
        <v>54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>
        <v>1</v>
      </c>
      <c r="V26" s="18"/>
      <c r="W26" s="18"/>
      <c r="X26" s="18"/>
      <c r="Y26" s="17" t="s">
        <v>13</v>
      </c>
      <c r="Z26" s="17"/>
      <c r="AA26" s="17"/>
      <c r="AB26" s="17"/>
      <c r="AC26" s="19" t="s">
        <v>55</v>
      </c>
      <c r="AD26" s="19"/>
      <c r="AE26" s="19"/>
      <c r="AF26" s="19"/>
      <c r="AG26" s="19"/>
      <c r="AH26" s="19"/>
      <c r="AI26" s="19"/>
      <c r="AJ26" s="20" t="s">
        <v>55</v>
      </c>
      <c r="AK26" s="20"/>
      <c r="AL26" s="20"/>
      <c r="AM26" s="20"/>
      <c r="AN26" s="20"/>
      <c r="AO26" s="20"/>
      <c r="AP26" s="20"/>
      <c r="AQ26" s="20"/>
      <c r="AR26" s="20"/>
      <c r="AS26">
        <f t="shared" si="0"/>
        <v>2311.4</v>
      </c>
      <c r="AT26">
        <f t="shared" si="1"/>
        <v>2350</v>
      </c>
    </row>
    <row r="27" spans="2:46" ht="10.95" customHeight="1" x14ac:dyDescent="0.2">
      <c r="B27" s="16" t="s">
        <v>56</v>
      </c>
      <c r="C27" s="16"/>
      <c r="D27" s="17" t="s">
        <v>57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>
        <v>1</v>
      </c>
      <c r="V27" s="18"/>
      <c r="W27" s="18"/>
      <c r="X27" s="18"/>
      <c r="Y27" s="17" t="s">
        <v>13</v>
      </c>
      <c r="Z27" s="17"/>
      <c r="AA27" s="17"/>
      <c r="AB27" s="17"/>
      <c r="AC27" s="19" t="s">
        <v>58</v>
      </c>
      <c r="AD27" s="19"/>
      <c r="AE27" s="19"/>
      <c r="AF27" s="19"/>
      <c r="AG27" s="19"/>
      <c r="AH27" s="19"/>
      <c r="AI27" s="19"/>
      <c r="AJ27" s="20" t="s">
        <v>58</v>
      </c>
      <c r="AK27" s="20"/>
      <c r="AL27" s="20"/>
      <c r="AM27" s="20"/>
      <c r="AN27" s="20"/>
      <c r="AO27" s="20"/>
      <c r="AP27" s="20"/>
      <c r="AQ27" s="20"/>
      <c r="AR27" s="20"/>
      <c r="AS27">
        <f t="shared" si="0"/>
        <v>2578.1</v>
      </c>
      <c r="AT27">
        <f t="shared" si="1"/>
        <v>2600</v>
      </c>
    </row>
    <row r="28" spans="2:46" ht="22.05" customHeight="1" x14ac:dyDescent="0.2">
      <c r="B28" s="16" t="s">
        <v>59</v>
      </c>
      <c r="C28" s="16"/>
      <c r="D28" s="17" t="s">
        <v>60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>
        <v>1</v>
      </c>
      <c r="V28" s="18"/>
      <c r="W28" s="18"/>
      <c r="X28" s="18"/>
      <c r="Y28" s="17" t="s">
        <v>13</v>
      </c>
      <c r="Z28" s="17"/>
      <c r="AA28" s="17"/>
      <c r="AB28" s="17"/>
      <c r="AC28" s="19" t="s">
        <v>61</v>
      </c>
      <c r="AD28" s="19"/>
      <c r="AE28" s="19"/>
      <c r="AF28" s="19"/>
      <c r="AG28" s="19"/>
      <c r="AH28" s="19"/>
      <c r="AI28" s="19"/>
      <c r="AJ28" s="20" t="s">
        <v>61</v>
      </c>
      <c r="AK28" s="20"/>
      <c r="AL28" s="20"/>
      <c r="AM28" s="20"/>
      <c r="AN28" s="20"/>
      <c r="AO28" s="20"/>
      <c r="AP28" s="20"/>
      <c r="AQ28" s="20"/>
      <c r="AR28" s="20"/>
      <c r="AS28">
        <f t="shared" si="0"/>
        <v>1943.1000000000001</v>
      </c>
      <c r="AT28">
        <f t="shared" si="1"/>
        <v>1950</v>
      </c>
    </row>
    <row r="29" spans="2:46" ht="10.95" customHeight="1" x14ac:dyDescent="0.2">
      <c r="B29" s="16" t="s">
        <v>62</v>
      </c>
      <c r="C29" s="16"/>
      <c r="D29" s="17" t="s">
        <v>63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>
        <v>1</v>
      </c>
      <c r="V29" s="18"/>
      <c r="W29" s="18"/>
      <c r="X29" s="18"/>
      <c r="Y29" s="17" t="s">
        <v>13</v>
      </c>
      <c r="Z29" s="17"/>
      <c r="AA29" s="17"/>
      <c r="AB29" s="17"/>
      <c r="AC29" s="19" t="s">
        <v>64</v>
      </c>
      <c r="AD29" s="19"/>
      <c r="AE29" s="19"/>
      <c r="AF29" s="19"/>
      <c r="AG29" s="19"/>
      <c r="AH29" s="19"/>
      <c r="AI29" s="19"/>
      <c r="AJ29" s="20" t="s">
        <v>64</v>
      </c>
      <c r="AK29" s="20"/>
      <c r="AL29" s="20"/>
      <c r="AM29" s="20"/>
      <c r="AN29" s="20"/>
      <c r="AO29" s="20"/>
      <c r="AP29" s="20"/>
      <c r="AQ29" s="20"/>
      <c r="AR29" s="20"/>
      <c r="AS29">
        <f t="shared" si="0"/>
        <v>20510.5</v>
      </c>
      <c r="AT29">
        <f t="shared" si="1"/>
        <v>20550</v>
      </c>
    </row>
    <row r="30" spans="2:46" ht="10.95" customHeight="1" x14ac:dyDescent="0.2">
      <c r="B30" s="16" t="s">
        <v>65</v>
      </c>
      <c r="C30" s="16"/>
      <c r="D30" s="17" t="s">
        <v>66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8">
        <v>1</v>
      </c>
      <c r="V30" s="18"/>
      <c r="W30" s="18"/>
      <c r="X30" s="18"/>
      <c r="Y30" s="17" t="s">
        <v>13</v>
      </c>
      <c r="Z30" s="17"/>
      <c r="AA30" s="17"/>
      <c r="AB30" s="17"/>
      <c r="AC30" s="19" t="s">
        <v>67</v>
      </c>
      <c r="AD30" s="19"/>
      <c r="AE30" s="19"/>
      <c r="AF30" s="19"/>
      <c r="AG30" s="19"/>
      <c r="AH30" s="19"/>
      <c r="AI30" s="19"/>
      <c r="AJ30" s="20" t="s">
        <v>67</v>
      </c>
      <c r="AK30" s="20"/>
      <c r="AL30" s="20"/>
      <c r="AM30" s="20"/>
      <c r="AN30" s="20"/>
      <c r="AO30" s="20"/>
      <c r="AP30" s="20"/>
      <c r="AQ30" s="20"/>
      <c r="AR30" s="20"/>
      <c r="AS30">
        <f>AJ30*1.5</f>
        <v>1395</v>
      </c>
      <c r="AT30">
        <f t="shared" si="1"/>
        <v>1400</v>
      </c>
    </row>
    <row r="31" spans="2:46" ht="10.95" customHeight="1" x14ac:dyDescent="0.2">
      <c r="B31" s="16" t="s">
        <v>68</v>
      </c>
      <c r="C31" s="16"/>
      <c r="D31" s="17" t="s">
        <v>69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>
        <v>2</v>
      </c>
      <c r="V31" s="18"/>
      <c r="W31" s="18"/>
      <c r="X31" s="18"/>
      <c r="Y31" s="17" t="s">
        <v>13</v>
      </c>
      <c r="Z31" s="17"/>
      <c r="AA31" s="17"/>
      <c r="AB31" s="17"/>
      <c r="AC31" s="19" t="s">
        <v>70</v>
      </c>
      <c r="AD31" s="19"/>
      <c r="AE31" s="19"/>
      <c r="AF31" s="19"/>
      <c r="AG31" s="19"/>
      <c r="AH31" s="19"/>
      <c r="AI31" s="19"/>
      <c r="AJ31" s="20" t="s">
        <v>71</v>
      </c>
      <c r="AK31" s="20"/>
      <c r="AL31" s="20"/>
      <c r="AM31" s="20"/>
      <c r="AN31" s="20"/>
      <c r="AO31" s="20"/>
      <c r="AP31" s="20"/>
      <c r="AQ31" s="20"/>
      <c r="AR31" s="20"/>
      <c r="AS31">
        <f>AC31*1.15</f>
        <v>39663.5</v>
      </c>
      <c r="AT31">
        <f t="shared" si="1"/>
        <v>39700</v>
      </c>
    </row>
    <row r="32" spans="2:46" ht="10.95" customHeight="1" x14ac:dyDescent="0.2">
      <c r="B32" s="16" t="s">
        <v>72</v>
      </c>
      <c r="C32" s="16"/>
      <c r="D32" s="17" t="s">
        <v>73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8">
        <v>1</v>
      </c>
      <c r="V32" s="18"/>
      <c r="W32" s="18"/>
      <c r="X32" s="18"/>
      <c r="Y32" s="17" t="s">
        <v>13</v>
      </c>
      <c r="Z32" s="17"/>
      <c r="AA32" s="17"/>
      <c r="AB32" s="17"/>
      <c r="AC32" s="19" t="s">
        <v>74</v>
      </c>
      <c r="AD32" s="19"/>
      <c r="AE32" s="19"/>
      <c r="AF32" s="19"/>
      <c r="AG32" s="19"/>
      <c r="AH32" s="19"/>
      <c r="AI32" s="19"/>
      <c r="AJ32" s="20" t="s">
        <v>74</v>
      </c>
      <c r="AK32" s="20"/>
      <c r="AL32" s="20"/>
      <c r="AM32" s="20"/>
      <c r="AN32" s="20"/>
      <c r="AO32" s="20"/>
      <c r="AP32" s="20"/>
      <c r="AQ32" s="20"/>
      <c r="AR32" s="20"/>
      <c r="AS32">
        <f>AJ32*1.2</f>
        <v>21360</v>
      </c>
      <c r="AT32">
        <f t="shared" si="1"/>
        <v>21400</v>
      </c>
    </row>
    <row r="33" spans="2:46" ht="10.95" customHeight="1" x14ac:dyDescent="0.2">
      <c r="B33" s="16" t="s">
        <v>75</v>
      </c>
      <c r="C33" s="16"/>
      <c r="D33" s="17" t="s">
        <v>76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8">
        <v>2</v>
      </c>
      <c r="V33" s="18"/>
      <c r="W33" s="18"/>
      <c r="X33" s="18"/>
      <c r="Y33" s="17" t="s">
        <v>13</v>
      </c>
      <c r="Z33" s="17"/>
      <c r="AA33" s="17"/>
      <c r="AB33" s="17"/>
      <c r="AC33" s="19" t="s">
        <v>77</v>
      </c>
      <c r="AD33" s="19"/>
      <c r="AE33" s="19"/>
      <c r="AF33" s="19"/>
      <c r="AG33" s="19"/>
      <c r="AH33" s="19"/>
      <c r="AI33" s="19"/>
      <c r="AJ33" s="20" t="s">
        <v>78</v>
      </c>
      <c r="AK33" s="20"/>
      <c r="AL33" s="20"/>
      <c r="AM33" s="20"/>
      <c r="AN33" s="20"/>
      <c r="AO33" s="20"/>
      <c r="AP33" s="20"/>
      <c r="AQ33" s="20"/>
      <c r="AR33" s="20"/>
      <c r="AS33">
        <f t="shared" ref="AS32:AS33" si="2">AC33*1.15</f>
        <v>34937</v>
      </c>
      <c r="AT33">
        <f t="shared" si="1"/>
        <v>34950</v>
      </c>
    </row>
    <row r="34" spans="2:46" s="1" customFormat="1" ht="7.05" customHeight="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6" ht="13.05" customHeight="1" x14ac:dyDescent="0.2">
      <c r="AC35" s="7"/>
      <c r="AD35" s="7"/>
      <c r="AE35" s="7"/>
      <c r="AF35" s="7"/>
      <c r="AG35" s="7"/>
      <c r="AH35" s="7"/>
      <c r="AI35" s="7" t="s">
        <v>79</v>
      </c>
      <c r="AJ35" s="21" t="s">
        <v>80</v>
      </c>
      <c r="AK35" s="21"/>
      <c r="AL35" s="21"/>
      <c r="AM35" s="21"/>
      <c r="AN35" s="21"/>
      <c r="AO35" s="21"/>
      <c r="AP35" s="21"/>
      <c r="AQ35" s="21"/>
      <c r="AR35" s="21"/>
    </row>
    <row r="36" spans="2:46" ht="13.05" customHeight="1" x14ac:dyDescent="0.2">
      <c r="AC36" s="7"/>
      <c r="AD36" s="7"/>
      <c r="AE36" s="7"/>
      <c r="AF36" s="7"/>
      <c r="AG36" s="7"/>
      <c r="AH36" s="7"/>
      <c r="AI36" s="7" t="s">
        <v>81</v>
      </c>
    </row>
    <row r="37" spans="2:46" s="1" customFormat="1" ht="7.05" customHeight="1" x14ac:dyDescent="0.2"/>
    <row r="38" spans="2:46" ht="10.95" customHeight="1" x14ac:dyDescent="0.2">
      <c r="B38" s="22" t="s">
        <v>82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2:46" ht="10.95" customHeight="1" x14ac:dyDescent="0.2">
      <c r="B39" s="23" t="s">
        <v>83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</row>
    <row r="40" spans="2:46" s="1" customFormat="1" ht="4.05" customHeight="1" x14ac:dyDescent="0.2"/>
    <row r="41" spans="2:46" s="1" customFormat="1" ht="7.05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2:46" ht="10.95" customHeight="1" x14ac:dyDescent="0.2"/>
    <row r="43" spans="2:46" ht="13.05" customHeight="1" x14ac:dyDescent="0.25">
      <c r="B43" s="8" t="s">
        <v>84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9"/>
      <c r="U43" s="9"/>
      <c r="V43" s="9"/>
      <c r="W43" s="9"/>
      <c r="Z43" s="15" t="s">
        <v>85</v>
      </c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2:46" s="11" customFormat="1" ht="7.95" customHeight="1" x14ac:dyDescent="0.2">
      <c r="I44" s="13" t="s">
        <v>86</v>
      </c>
      <c r="J44" s="12"/>
      <c r="K44" s="12"/>
      <c r="R44" s="14"/>
      <c r="S44" s="14"/>
      <c r="T44" s="14"/>
      <c r="U44" s="14"/>
      <c r="V44" s="14"/>
      <c r="W44" s="14"/>
      <c r="Z44" s="12" t="s">
        <v>87</v>
      </c>
      <c r="AA44" s="12"/>
      <c r="AB44" s="12"/>
      <c r="AC44" s="12"/>
      <c r="AD44" s="12"/>
      <c r="AE44" s="12"/>
      <c r="AG44" s="14"/>
      <c r="AH44" s="14"/>
      <c r="AI44" s="14"/>
      <c r="AJ44" s="14"/>
      <c r="AL44" s="14"/>
      <c r="AM44" s="14"/>
      <c r="AN44" s="14"/>
      <c r="AO44" s="14"/>
      <c r="AP44" s="14"/>
    </row>
    <row r="45" spans="2:46" ht="13.05" customHeight="1" x14ac:dyDescent="0.2"/>
    <row r="46" spans="2:46" ht="13.05" customHeight="1" x14ac:dyDescent="0.25">
      <c r="B46" s="8" t="s">
        <v>88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  <c r="T46" s="9"/>
      <c r="U46" s="9"/>
      <c r="V46" s="9"/>
      <c r="W46" s="9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2:46" s="11" customFormat="1" ht="7.95" customHeight="1" x14ac:dyDescent="0.2">
      <c r="I47" s="13" t="s">
        <v>86</v>
      </c>
      <c r="J47" s="12"/>
      <c r="K47" s="12"/>
      <c r="R47" s="14"/>
      <c r="S47" s="14"/>
      <c r="T47" s="14"/>
      <c r="U47" s="14"/>
      <c r="V47" s="14"/>
      <c r="W47" s="14"/>
      <c r="Z47" s="12" t="s">
        <v>87</v>
      </c>
      <c r="AA47" s="12"/>
      <c r="AB47" s="12"/>
      <c r="AC47" s="12"/>
      <c r="AD47" s="12"/>
      <c r="AE47" s="12"/>
      <c r="AG47" s="14"/>
      <c r="AH47" s="14"/>
      <c r="AI47" s="14"/>
      <c r="AJ47" s="14"/>
      <c r="AL47" s="14"/>
      <c r="AM47" s="14"/>
      <c r="AN47" s="14"/>
      <c r="AO47" s="14"/>
      <c r="AP47" s="14"/>
    </row>
    <row r="48" spans="2:46" ht="10.95" customHeight="1" x14ac:dyDescent="0.2">
      <c r="W48" s="1" t="s">
        <v>89</v>
      </c>
    </row>
  </sheetData>
  <mergeCells count="142">
    <mergeCell ref="B2:AP3"/>
    <mergeCell ref="B4:AP4"/>
    <mergeCell ref="B6:F6"/>
    <mergeCell ref="G6:AP6"/>
    <mergeCell ref="B8:F8"/>
    <mergeCell ref="G8:AP8"/>
    <mergeCell ref="B11:C12"/>
    <mergeCell ref="D11:T12"/>
    <mergeCell ref="U11:AB12"/>
    <mergeCell ref="AC11:AI12"/>
    <mergeCell ref="AJ11:AR12"/>
    <mergeCell ref="B13:C13"/>
    <mergeCell ref="D13:T13"/>
    <mergeCell ref="U13:X13"/>
    <mergeCell ref="Y13:AB13"/>
    <mergeCell ref="AC13:AI13"/>
    <mergeCell ref="AJ13:AR13"/>
    <mergeCell ref="B14:C14"/>
    <mergeCell ref="D14:T14"/>
    <mergeCell ref="U14:X14"/>
    <mergeCell ref="Y14:AB14"/>
    <mergeCell ref="AC14:AI14"/>
    <mergeCell ref="AJ14:AR14"/>
    <mergeCell ref="B15:C15"/>
    <mergeCell ref="D15:T15"/>
    <mergeCell ref="U15:X15"/>
    <mergeCell ref="Y15:AB15"/>
    <mergeCell ref="AC15:AI15"/>
    <mergeCell ref="AJ15:AR15"/>
    <mergeCell ref="B16:C16"/>
    <mergeCell ref="D16:T16"/>
    <mergeCell ref="U16:X16"/>
    <mergeCell ref="Y16:AB16"/>
    <mergeCell ref="AC16:AI16"/>
    <mergeCell ref="AJ16:AR16"/>
    <mergeCell ref="B17:C17"/>
    <mergeCell ref="D17:T17"/>
    <mergeCell ref="U17:X17"/>
    <mergeCell ref="Y17:AB17"/>
    <mergeCell ref="AC17:AI17"/>
    <mergeCell ref="AJ17:AR17"/>
    <mergeCell ref="B18:C18"/>
    <mergeCell ref="D18:T18"/>
    <mergeCell ref="U18:X18"/>
    <mergeCell ref="Y18:AB18"/>
    <mergeCell ref="AC18:AI18"/>
    <mergeCell ref="AJ18:AR18"/>
    <mergeCell ref="B19:C19"/>
    <mergeCell ref="D19:T19"/>
    <mergeCell ref="U19:X19"/>
    <mergeCell ref="Y19:AB19"/>
    <mergeCell ref="AC19:AI19"/>
    <mergeCell ref="AJ19:AR19"/>
    <mergeCell ref="B20:C20"/>
    <mergeCell ref="D20:T20"/>
    <mergeCell ref="U20:X20"/>
    <mergeCell ref="Y20:AB20"/>
    <mergeCell ref="AC20:AI20"/>
    <mergeCell ref="AJ20:AR20"/>
    <mergeCell ref="B21:C21"/>
    <mergeCell ref="D21:T21"/>
    <mergeCell ref="U21:X21"/>
    <mergeCell ref="Y21:AB21"/>
    <mergeCell ref="AC21:AI21"/>
    <mergeCell ref="AJ21:AR21"/>
    <mergeCell ref="B22:C22"/>
    <mergeCell ref="D22:T22"/>
    <mergeCell ref="U22:X22"/>
    <mergeCell ref="Y22:AB22"/>
    <mergeCell ref="AC22:AI22"/>
    <mergeCell ref="AJ22:AR22"/>
    <mergeCell ref="B23:C23"/>
    <mergeCell ref="D23:T23"/>
    <mergeCell ref="U23:X23"/>
    <mergeCell ref="Y23:AB23"/>
    <mergeCell ref="AC23:AI23"/>
    <mergeCell ref="AJ23:AR23"/>
    <mergeCell ref="B24:C24"/>
    <mergeCell ref="D24:T24"/>
    <mergeCell ref="U24:X24"/>
    <mergeCell ref="Y24:AB24"/>
    <mergeCell ref="AC24:AI24"/>
    <mergeCell ref="AJ24:AR24"/>
    <mergeCell ref="B25:C25"/>
    <mergeCell ref="D25:T25"/>
    <mergeCell ref="U25:X25"/>
    <mergeCell ref="Y25:AB25"/>
    <mergeCell ref="AC25:AI25"/>
    <mergeCell ref="AJ25:AR25"/>
    <mergeCell ref="B26:C26"/>
    <mergeCell ref="D26:T26"/>
    <mergeCell ref="U26:X26"/>
    <mergeCell ref="Y26:AB26"/>
    <mergeCell ref="AC26:AI26"/>
    <mergeCell ref="AJ26:AR26"/>
    <mergeCell ref="B27:C27"/>
    <mergeCell ref="D27:T27"/>
    <mergeCell ref="U27:X27"/>
    <mergeCell ref="Y27:AB27"/>
    <mergeCell ref="AC27:AI27"/>
    <mergeCell ref="AJ27:AR27"/>
    <mergeCell ref="B28:C28"/>
    <mergeCell ref="D28:T28"/>
    <mergeCell ref="U28:X28"/>
    <mergeCell ref="Y28:AB28"/>
    <mergeCell ref="AC28:AI28"/>
    <mergeCell ref="AJ28:AR28"/>
    <mergeCell ref="B29:C29"/>
    <mergeCell ref="D29:T29"/>
    <mergeCell ref="U29:X29"/>
    <mergeCell ref="Y29:AB29"/>
    <mergeCell ref="AC29:AI29"/>
    <mergeCell ref="AJ29:AR29"/>
    <mergeCell ref="B30:C30"/>
    <mergeCell ref="D30:T30"/>
    <mergeCell ref="U30:X30"/>
    <mergeCell ref="Y30:AB30"/>
    <mergeCell ref="AC30:AI30"/>
    <mergeCell ref="AJ30:AR30"/>
    <mergeCell ref="B31:C31"/>
    <mergeCell ref="D31:T31"/>
    <mergeCell ref="U31:X31"/>
    <mergeCell ref="Y31:AB31"/>
    <mergeCell ref="AC31:AI31"/>
    <mergeCell ref="AJ31:AR31"/>
    <mergeCell ref="B32:C32"/>
    <mergeCell ref="D32:T32"/>
    <mergeCell ref="U32:X32"/>
    <mergeCell ref="Y32:AB32"/>
    <mergeCell ref="AC32:AI32"/>
    <mergeCell ref="AJ32:AR32"/>
    <mergeCell ref="Z43:AP43"/>
    <mergeCell ref="Z46:AP46"/>
    <mergeCell ref="B33:C33"/>
    <mergeCell ref="D33:T33"/>
    <mergeCell ref="U33:X33"/>
    <mergeCell ref="Y33:AB33"/>
    <mergeCell ref="AC33:AI33"/>
    <mergeCell ref="AJ33:AR33"/>
    <mergeCell ref="AJ35:AR35"/>
    <mergeCell ref="B38:AP38"/>
    <mergeCell ref="B39:AL39"/>
  </mergeCells>
  <pageMargins left="0.39370078740157483" right="0.11811023622047244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2023-10-19T09:32:30Z</dcterms:created>
  <dcterms:modified xsi:type="dcterms:W3CDTF">2023-10-19T09:44:27Z</dcterms:modified>
</cp:coreProperties>
</file>