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intro_to_ml/Decision_Tree/"/>
    </mc:Choice>
  </mc:AlternateContent>
  <xr:revisionPtr revIDLastSave="0" documentId="13_ncr:1_{A7481E8B-229B-3B4D-AE27-8C068D6ADCF3}" xr6:coauthVersionLast="45" xr6:coauthVersionMax="45" xr10:uidLastSave="{00000000-0000-0000-0000-000000000000}"/>
  <bookViews>
    <workbookView xWindow="780" yWindow="460" windowWidth="24820" windowHeight="15540" xr2:uid="{C806834C-055D-E64B-B284-2BB015D22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J35" i="1" s="1"/>
  <c r="K35" i="1" s="1"/>
  <c r="L35" i="1" s="1"/>
  <c r="I21" i="1" l="1"/>
  <c r="E52" i="1" l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E45" i="1"/>
  <c r="F45" i="1" s="1"/>
  <c r="E36" i="1"/>
  <c r="G36" i="1" s="1"/>
  <c r="E37" i="1"/>
  <c r="F37" i="1" s="1"/>
  <c r="E38" i="1"/>
  <c r="G38" i="1" s="1"/>
  <c r="F38" i="1"/>
  <c r="H38" i="1" s="1"/>
  <c r="E39" i="1"/>
  <c r="F39" i="1" s="1"/>
  <c r="E40" i="1"/>
  <c r="G40" i="1" s="1"/>
  <c r="E41" i="1"/>
  <c r="F41" i="1" s="1"/>
  <c r="E35" i="1"/>
  <c r="G35" i="1" s="1"/>
  <c r="E34" i="1"/>
  <c r="G34" i="1" s="1"/>
  <c r="E21" i="1"/>
  <c r="E22" i="1"/>
  <c r="E23" i="1"/>
  <c r="E24" i="1"/>
  <c r="E25" i="1"/>
  <c r="E26" i="1"/>
  <c r="E27" i="1"/>
  <c r="E28" i="1"/>
  <c r="E29" i="1"/>
  <c r="E30" i="1"/>
  <c r="I46" i="1" l="1"/>
  <c r="I38" i="1"/>
  <c r="J38" i="1" s="1"/>
  <c r="F36" i="1"/>
  <c r="H36" i="1" s="1"/>
  <c r="I41" i="1"/>
  <c r="I37" i="1"/>
  <c r="I40" i="1"/>
  <c r="I36" i="1"/>
  <c r="F40" i="1"/>
  <c r="H40" i="1" s="1"/>
  <c r="I39" i="1"/>
  <c r="I50" i="1"/>
  <c r="I49" i="1"/>
  <c r="I52" i="1"/>
  <c r="I48" i="1"/>
  <c r="I51" i="1"/>
  <c r="I47" i="1"/>
  <c r="G45" i="1"/>
  <c r="H45" i="1" s="1"/>
  <c r="G50" i="1"/>
  <c r="H50" i="1" s="1"/>
  <c r="H46" i="1"/>
  <c r="G49" i="1"/>
  <c r="H49" i="1" s="1"/>
  <c r="G47" i="1"/>
  <c r="H47" i="1" s="1"/>
  <c r="G48" i="1"/>
  <c r="H48" i="1" s="1"/>
  <c r="G51" i="1"/>
  <c r="H51" i="1" s="1"/>
  <c r="G52" i="1"/>
  <c r="H52" i="1" s="1"/>
  <c r="G41" i="1"/>
  <c r="H41" i="1" s="1"/>
  <c r="G39" i="1"/>
  <c r="H39" i="1" s="1"/>
  <c r="J39" i="1" s="1"/>
  <c r="G37" i="1"/>
  <c r="H37" i="1" s="1"/>
  <c r="J37" i="1" s="1"/>
  <c r="F35" i="1"/>
  <c r="H35" i="1" s="1"/>
  <c r="F34" i="1"/>
  <c r="H34" i="1" s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F23" i="1"/>
  <c r="F21" i="1"/>
  <c r="D20" i="1"/>
  <c r="C20" i="1"/>
  <c r="H26" i="1" l="1"/>
  <c r="J36" i="1"/>
  <c r="J40" i="1"/>
  <c r="H27" i="1"/>
  <c r="J41" i="1"/>
  <c r="H24" i="1"/>
  <c r="K38" i="1"/>
  <c r="L38" i="1" s="1"/>
  <c r="J52" i="1"/>
  <c r="J47" i="1"/>
  <c r="J50" i="1"/>
  <c r="J46" i="1"/>
  <c r="J49" i="1"/>
  <c r="J51" i="1"/>
  <c r="J48" i="1"/>
  <c r="H29" i="1"/>
  <c r="H25" i="1"/>
  <c r="E20" i="1"/>
  <c r="H22" i="1"/>
  <c r="H28" i="1"/>
  <c r="H30" i="1"/>
  <c r="G21" i="1"/>
  <c r="H21" i="1" s="1"/>
  <c r="G23" i="1"/>
  <c r="H23" i="1" s="1"/>
  <c r="K40" i="1" l="1"/>
  <c r="L40" i="1" s="1"/>
  <c r="I23" i="1"/>
  <c r="J23" i="1" s="1"/>
  <c r="K49" i="1"/>
  <c r="L49" i="1" s="1"/>
  <c r="K51" i="1"/>
  <c r="L51" i="1" s="1"/>
  <c r="K46" i="1"/>
  <c r="L46" i="1" s="1"/>
  <c r="F20" i="1"/>
  <c r="I29" i="1"/>
  <c r="I26" i="1"/>
  <c r="J26" i="1" s="1"/>
  <c r="I25" i="1"/>
  <c r="J25" i="1" s="1"/>
  <c r="I24" i="1"/>
  <c r="J24" i="1" s="1"/>
  <c r="I28" i="1"/>
  <c r="J28" i="1" s="1"/>
  <c r="I30" i="1"/>
  <c r="J30" i="1" s="1"/>
  <c r="I27" i="1"/>
  <c r="I22" i="1"/>
  <c r="J22" i="1" s="1"/>
  <c r="G20" i="1"/>
  <c r="K24" i="1" l="1"/>
  <c r="J29" i="1"/>
  <c r="K29" i="1" s="1"/>
  <c r="J27" i="1"/>
  <c r="K27" i="1" s="1"/>
  <c r="H20" i="1"/>
  <c r="J21" i="1"/>
  <c r="K21" i="1" s="1"/>
  <c r="L29" i="1" l="1"/>
  <c r="L27" i="1"/>
  <c r="L24" i="1"/>
  <c r="L21" i="1"/>
</calcChain>
</file>

<file path=xl/sharedStrings.xml><?xml version="1.0" encoding="utf-8"?>
<sst xmlns="http://schemas.openxmlformats.org/spreadsheetml/2006/main" count="150" uniqueCount="49">
  <si>
    <t>Select the feature which gain max information</t>
  </si>
  <si>
    <t>Medium</t>
  </si>
  <si>
    <t>Young</t>
  </si>
  <si>
    <t>Old</t>
  </si>
  <si>
    <t>Age</t>
  </si>
  <si>
    <t>BMI</t>
  </si>
  <si>
    <t>under</t>
  </si>
  <si>
    <t>Under</t>
  </si>
  <si>
    <t>Over</t>
  </si>
  <si>
    <t>Gender</t>
  </si>
  <si>
    <t>Female</t>
  </si>
  <si>
    <t>Male</t>
  </si>
  <si>
    <t>Sypmtom</t>
  </si>
  <si>
    <t>Yes</t>
  </si>
  <si>
    <t>No</t>
  </si>
  <si>
    <t>High</t>
  </si>
  <si>
    <t>Low</t>
  </si>
  <si>
    <t>First Entropy</t>
  </si>
  <si>
    <t>sum_featured &amp; labels</t>
  </si>
  <si>
    <t>Gain</t>
  </si>
  <si>
    <t>Find first entropy: E(S) = - SUM(p(x) *log2p(x))</t>
  </si>
  <si>
    <t>Find the feature etropies: SUM(p(class)*E(class))</t>
  </si>
  <si>
    <t>Feature Entropy</t>
  </si>
  <si>
    <t>Find gain: First entropy - feature entropy</t>
  </si>
  <si>
    <t>age</t>
  </si>
  <si>
    <t>bmi</t>
  </si>
  <si>
    <t>gender</t>
  </si>
  <si>
    <t>intensity of symptoms</t>
  </si>
  <si>
    <t>diease</t>
  </si>
  <si>
    <t>young</t>
  </si>
  <si>
    <t>male</t>
  </si>
  <si>
    <t>high</t>
  </si>
  <si>
    <t>no</t>
  </si>
  <si>
    <t>middle</t>
  </si>
  <si>
    <t>over</t>
  </si>
  <si>
    <t>female</t>
  </si>
  <si>
    <t>low</t>
  </si>
  <si>
    <t>yes</t>
  </si>
  <si>
    <t>old</t>
  </si>
  <si>
    <t>medium</t>
  </si>
  <si>
    <t>Middle</t>
  </si>
  <si>
    <t>Age is selected</t>
  </si>
  <si>
    <t>Gender is selected</t>
  </si>
  <si>
    <t>Symptom is selected</t>
  </si>
  <si>
    <t>Disease</t>
  </si>
  <si>
    <t>p of yes</t>
  </si>
  <si>
    <t>p of no</t>
  </si>
  <si>
    <t>probability of feature</t>
  </si>
  <si>
    <t>prob of feature* first tentropy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</si>
</sst>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2" fontId="0" fillId="0" borderId="14" xfId="0" applyNumberFormat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/>
    <xf numFmtId="2" fontId="0" fillId="2" borderId="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/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/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/>
    <xf numFmtId="2" fontId="0" fillId="2" borderId="7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/>
    <xf numFmtId="0" fontId="0" fillId="0" borderId="0" xfId="0" applyFill="1"/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55880</xdr:rowOff>
    </xdr:from>
    <xdr:to>
      <xdr:col>11</xdr:col>
      <xdr:colOff>101600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F9B781-A149-E140-B04B-B1CE533C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1084580"/>
          <a:ext cx="4178300" cy="2471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A3A1-B8EE-E545-8E92-447D5BB499E1}">
  <dimension ref="A2:M59"/>
  <sheetViews>
    <sheetView showGridLines="0" tabSelected="1" workbookViewId="0">
      <selection activeCell="C3" sqref="C3"/>
    </sheetView>
  </sheetViews>
  <sheetFormatPr baseColWidth="10" defaultRowHeight="16"/>
  <cols>
    <col min="5" max="5" width="20.1640625" customWidth="1"/>
    <col min="10" max="10" width="17.6640625" bestFit="1" customWidth="1"/>
    <col min="11" max="11" width="14.1640625" bestFit="1" customWidth="1"/>
  </cols>
  <sheetData>
    <row r="2" spans="1:11" ht="17">
      <c r="A2" s="12" t="s">
        <v>14</v>
      </c>
      <c r="B2" s="73" t="s">
        <v>24</v>
      </c>
      <c r="C2" s="74" t="s">
        <v>25</v>
      </c>
      <c r="D2" s="73" t="s">
        <v>26</v>
      </c>
      <c r="E2" s="74" t="s">
        <v>27</v>
      </c>
      <c r="F2" s="73" t="s">
        <v>28</v>
      </c>
      <c r="H2" s="8">
        <v>1</v>
      </c>
      <c r="I2" s="2" t="s">
        <v>20</v>
      </c>
      <c r="J2" s="2"/>
      <c r="K2" s="3"/>
    </row>
    <row r="3" spans="1:11">
      <c r="A3" s="48">
        <v>1</v>
      </c>
      <c r="B3" s="32" t="s">
        <v>33</v>
      </c>
      <c r="C3" s="29" t="s">
        <v>34</v>
      </c>
      <c r="D3" s="32" t="s">
        <v>35</v>
      </c>
      <c r="E3" s="29" t="s">
        <v>36</v>
      </c>
      <c r="F3" s="32" t="s">
        <v>37</v>
      </c>
      <c r="H3" s="9">
        <v>2</v>
      </c>
      <c r="I3" s="4" t="s">
        <v>21</v>
      </c>
      <c r="J3" s="4"/>
      <c r="K3" s="5"/>
    </row>
    <row r="4" spans="1:11">
      <c r="A4" s="34">
        <v>2</v>
      </c>
      <c r="B4" s="35" t="s">
        <v>33</v>
      </c>
      <c r="C4" s="33" t="s">
        <v>6</v>
      </c>
      <c r="D4" s="35" t="s">
        <v>35</v>
      </c>
      <c r="E4" s="33" t="s">
        <v>31</v>
      </c>
      <c r="F4" s="35" t="s">
        <v>37</v>
      </c>
      <c r="H4" s="9">
        <v>3</v>
      </c>
      <c r="I4" s="4" t="s">
        <v>23</v>
      </c>
      <c r="J4" s="4"/>
      <c r="K4" s="5"/>
    </row>
    <row r="5" spans="1:11">
      <c r="A5" s="34">
        <v>3</v>
      </c>
      <c r="B5" s="35" t="s">
        <v>33</v>
      </c>
      <c r="C5" s="33" t="s">
        <v>6</v>
      </c>
      <c r="D5" s="35" t="s">
        <v>30</v>
      </c>
      <c r="E5" s="33" t="s">
        <v>31</v>
      </c>
      <c r="F5" s="35" t="s">
        <v>37</v>
      </c>
      <c r="H5" s="10">
        <v>3</v>
      </c>
      <c r="I5" s="6" t="s">
        <v>0</v>
      </c>
      <c r="J5" s="6"/>
      <c r="K5" s="7"/>
    </row>
    <row r="6" spans="1:11">
      <c r="A6" s="34">
        <v>4</v>
      </c>
      <c r="B6" s="35" t="s">
        <v>33</v>
      </c>
      <c r="C6" s="33" t="s">
        <v>39</v>
      </c>
      <c r="D6" s="35" t="s">
        <v>30</v>
      </c>
      <c r="E6" s="33" t="s">
        <v>36</v>
      </c>
      <c r="F6" s="35" t="s">
        <v>37</v>
      </c>
    </row>
    <row r="7" spans="1:11">
      <c r="A7" s="63">
        <v>5</v>
      </c>
      <c r="B7" s="75" t="s">
        <v>38</v>
      </c>
      <c r="C7" s="62" t="s">
        <v>34</v>
      </c>
      <c r="D7" s="75" t="s">
        <v>35</v>
      </c>
      <c r="E7" s="62" t="s">
        <v>36</v>
      </c>
      <c r="F7" s="75" t="s">
        <v>32</v>
      </c>
    </row>
    <row r="8" spans="1:11">
      <c r="A8" s="76">
        <v>6</v>
      </c>
      <c r="B8" s="77" t="s">
        <v>38</v>
      </c>
      <c r="C8" s="21" t="s">
        <v>39</v>
      </c>
      <c r="D8" s="77" t="s">
        <v>30</v>
      </c>
      <c r="E8" s="21" t="s">
        <v>36</v>
      </c>
      <c r="F8" s="77" t="s">
        <v>32</v>
      </c>
    </row>
    <row r="9" spans="1:11">
      <c r="A9" s="48">
        <v>7</v>
      </c>
      <c r="B9" s="32" t="s">
        <v>38</v>
      </c>
      <c r="C9" s="29" t="s">
        <v>34</v>
      </c>
      <c r="D9" s="32" t="s">
        <v>35</v>
      </c>
      <c r="E9" s="29" t="s">
        <v>31</v>
      </c>
      <c r="F9" s="32" t="s">
        <v>37</v>
      </c>
    </row>
    <row r="10" spans="1:11">
      <c r="A10" s="34">
        <v>8</v>
      </c>
      <c r="B10" s="35" t="s">
        <v>38</v>
      </c>
      <c r="C10" s="33" t="s">
        <v>39</v>
      </c>
      <c r="D10" s="35" t="s">
        <v>35</v>
      </c>
      <c r="E10" s="33" t="s">
        <v>31</v>
      </c>
      <c r="F10" s="35" t="s">
        <v>37</v>
      </c>
    </row>
    <row r="11" spans="1:11">
      <c r="A11" s="34">
        <v>9</v>
      </c>
      <c r="B11" s="35" t="s">
        <v>38</v>
      </c>
      <c r="C11" s="33" t="s">
        <v>39</v>
      </c>
      <c r="D11" s="35" t="s">
        <v>30</v>
      </c>
      <c r="E11" s="33" t="s">
        <v>31</v>
      </c>
      <c r="F11" s="35" t="s">
        <v>37</v>
      </c>
    </row>
    <row r="12" spans="1:11">
      <c r="A12" s="12">
        <v>10</v>
      </c>
      <c r="B12" s="13" t="s">
        <v>29</v>
      </c>
      <c r="C12" s="14" t="s">
        <v>6</v>
      </c>
      <c r="D12" s="13" t="s">
        <v>30</v>
      </c>
      <c r="E12" s="14" t="s">
        <v>31</v>
      </c>
      <c r="F12" s="13" t="s">
        <v>32</v>
      </c>
    </row>
    <row r="13" spans="1:11">
      <c r="A13" s="16">
        <v>11</v>
      </c>
      <c r="B13" s="17" t="s">
        <v>29</v>
      </c>
      <c r="C13" s="15" t="s">
        <v>6</v>
      </c>
      <c r="D13" s="17" t="s">
        <v>30</v>
      </c>
      <c r="E13" s="15" t="s">
        <v>36</v>
      </c>
      <c r="F13" s="17" t="s">
        <v>32</v>
      </c>
    </row>
    <row r="14" spans="1:11">
      <c r="A14" s="16">
        <v>12</v>
      </c>
      <c r="B14" s="17" t="s">
        <v>29</v>
      </c>
      <c r="C14" s="15" t="s">
        <v>39</v>
      </c>
      <c r="D14" s="17" t="s">
        <v>30</v>
      </c>
      <c r="E14" s="15" t="s">
        <v>31</v>
      </c>
      <c r="F14" s="17" t="s">
        <v>32</v>
      </c>
    </row>
    <row r="15" spans="1:11">
      <c r="A15" s="48">
        <v>13</v>
      </c>
      <c r="B15" s="32" t="s">
        <v>29</v>
      </c>
      <c r="C15" s="29" t="s">
        <v>34</v>
      </c>
      <c r="D15" s="32" t="s">
        <v>35</v>
      </c>
      <c r="E15" s="29" t="s">
        <v>31</v>
      </c>
      <c r="F15" s="32" t="s">
        <v>37</v>
      </c>
    </row>
    <row r="16" spans="1:11">
      <c r="A16" s="37">
        <v>14</v>
      </c>
      <c r="B16" s="38" t="s">
        <v>29</v>
      </c>
      <c r="C16" s="36" t="s">
        <v>39</v>
      </c>
      <c r="D16" s="38" t="s">
        <v>35</v>
      </c>
      <c r="E16" s="36" t="s">
        <v>36</v>
      </c>
      <c r="F16" s="38" t="s">
        <v>37</v>
      </c>
    </row>
    <row r="18" spans="1:13">
      <c r="C18" s="78" t="s">
        <v>44</v>
      </c>
      <c r="D18" s="27"/>
    </row>
    <row r="19" spans="1:13">
      <c r="C19" s="22" t="s">
        <v>13</v>
      </c>
      <c r="D19" s="22" t="s">
        <v>14</v>
      </c>
      <c r="E19" s="11" t="s">
        <v>18</v>
      </c>
      <c r="F19" s="21" t="s">
        <v>45</v>
      </c>
      <c r="G19" s="21" t="s">
        <v>46</v>
      </c>
      <c r="H19" t="s">
        <v>17</v>
      </c>
      <c r="I19" s="81" t="s">
        <v>47</v>
      </c>
      <c r="J19" s="81" t="s">
        <v>48</v>
      </c>
    </row>
    <row r="20" spans="1:13">
      <c r="A20" s="1"/>
      <c r="B20" s="1"/>
      <c r="C20" s="23">
        <f>SUM(C21:C23)</f>
        <v>9</v>
      </c>
      <c r="D20" s="23">
        <f>SUM(D21:D23)</f>
        <v>5</v>
      </c>
      <c r="E20" s="25">
        <f t="shared" ref="E20:E30" si="0">SUM(C20:D20)</f>
        <v>14</v>
      </c>
      <c r="F20" s="26">
        <f t="shared" ref="F20:F30" si="1">C20/E20</f>
        <v>0.6428571428571429</v>
      </c>
      <c r="G20" s="26">
        <f t="shared" ref="G20:G30" si="2">D20/E20</f>
        <v>0.35714285714285715</v>
      </c>
      <c r="H20" s="28">
        <f t="shared" ref="H20:H26" si="3">IFERROR(-(F20*LOG(F20,2))-(G20*LOG(G20,2)),0)</f>
        <v>0.94028595867063092</v>
      </c>
      <c r="I20" s="82"/>
      <c r="J20" s="82"/>
      <c r="K20" t="s">
        <v>22</v>
      </c>
      <c r="L20" t="s">
        <v>19</v>
      </c>
    </row>
    <row r="21" spans="1:13">
      <c r="A21" s="83" t="s">
        <v>4</v>
      </c>
      <c r="B21" s="29" t="s">
        <v>2</v>
      </c>
      <c r="C21" s="30">
        <v>2</v>
      </c>
      <c r="D21" s="31">
        <v>3</v>
      </c>
      <c r="E21" s="48">
        <f t="shared" si="0"/>
        <v>5</v>
      </c>
      <c r="F21" s="51">
        <f t="shared" si="1"/>
        <v>0.4</v>
      </c>
      <c r="G21" s="47">
        <f t="shared" si="2"/>
        <v>0.6</v>
      </c>
      <c r="H21" s="52">
        <f t="shared" si="3"/>
        <v>0.97095059445466858</v>
      </c>
      <c r="I21" s="47">
        <f>E21/E20</f>
        <v>0.35714285714285715</v>
      </c>
      <c r="J21" s="52">
        <f>I21*H21</f>
        <v>0.34676806944809591</v>
      </c>
      <c r="K21" s="52">
        <f>SUM(J21:J23)</f>
        <v>0.69353613889619181</v>
      </c>
      <c r="L21" s="52">
        <f>$H$20-K21</f>
        <v>0.24674981977443911</v>
      </c>
      <c r="M21" t="s">
        <v>41</v>
      </c>
    </row>
    <row r="22" spans="1:13">
      <c r="A22" s="84"/>
      <c r="B22" s="33" t="s">
        <v>40</v>
      </c>
      <c r="C22" s="34">
        <v>4</v>
      </c>
      <c r="D22" s="35">
        <v>0</v>
      </c>
      <c r="E22" s="34">
        <f t="shared" si="0"/>
        <v>4</v>
      </c>
      <c r="F22" s="53">
        <f t="shared" si="1"/>
        <v>1</v>
      </c>
      <c r="G22" s="46">
        <f t="shared" si="2"/>
        <v>0</v>
      </c>
      <c r="H22" s="54">
        <f t="shared" si="3"/>
        <v>0</v>
      </c>
      <c r="I22" s="46">
        <f t="shared" ref="I22:I30" si="4">E22/$E$20</f>
        <v>0.2857142857142857</v>
      </c>
      <c r="J22" s="54">
        <f t="shared" ref="J22:J23" si="5">I22*H22</f>
        <v>0</v>
      </c>
      <c r="K22" s="54"/>
      <c r="L22" s="54"/>
    </row>
    <row r="23" spans="1:13">
      <c r="A23" s="85"/>
      <c r="B23" s="36" t="s">
        <v>3</v>
      </c>
      <c r="C23" s="37">
        <v>3</v>
      </c>
      <c r="D23" s="38">
        <v>2</v>
      </c>
      <c r="E23" s="37">
        <f t="shared" si="0"/>
        <v>5</v>
      </c>
      <c r="F23" s="53">
        <f t="shared" si="1"/>
        <v>0.6</v>
      </c>
      <c r="G23" s="46">
        <f t="shared" si="2"/>
        <v>0.4</v>
      </c>
      <c r="H23" s="54">
        <f t="shared" si="3"/>
        <v>0.97095059445466858</v>
      </c>
      <c r="I23" s="46">
        <f t="shared" si="4"/>
        <v>0.35714285714285715</v>
      </c>
      <c r="J23" s="54">
        <f t="shared" si="5"/>
        <v>0.34676806944809591</v>
      </c>
      <c r="K23" s="54"/>
      <c r="L23" s="54"/>
    </row>
    <row r="24" spans="1:13">
      <c r="A24" s="86" t="s">
        <v>5</v>
      </c>
      <c r="B24" s="14" t="s">
        <v>7</v>
      </c>
      <c r="C24" s="12">
        <v>2</v>
      </c>
      <c r="D24" s="13">
        <v>2</v>
      </c>
      <c r="E24" s="12">
        <f t="shared" si="0"/>
        <v>4</v>
      </c>
      <c r="F24" s="56">
        <f t="shared" si="1"/>
        <v>0.5</v>
      </c>
      <c r="G24" s="57">
        <f t="shared" si="2"/>
        <v>0.5</v>
      </c>
      <c r="H24" s="58">
        <f t="shared" si="3"/>
        <v>1</v>
      </c>
      <c r="I24" s="57">
        <f t="shared" si="4"/>
        <v>0.2857142857142857</v>
      </c>
      <c r="J24" s="58">
        <f>I24*H24</f>
        <v>0.2857142857142857</v>
      </c>
      <c r="K24" s="58">
        <f>SUM(J24:J26)</f>
        <v>0.91106339301167627</v>
      </c>
      <c r="L24" s="58">
        <f>$H$20-K24</f>
        <v>2.9222565658954647E-2</v>
      </c>
    </row>
    <row r="25" spans="1:13">
      <c r="A25" s="87"/>
      <c r="B25" s="15" t="s">
        <v>1</v>
      </c>
      <c r="C25" s="16">
        <v>4</v>
      </c>
      <c r="D25" s="17">
        <v>2</v>
      </c>
      <c r="E25" s="16">
        <f t="shared" si="0"/>
        <v>6</v>
      </c>
      <c r="F25" s="59">
        <f t="shared" si="1"/>
        <v>0.66666666666666663</v>
      </c>
      <c r="G25" s="40">
        <f t="shared" si="2"/>
        <v>0.33333333333333331</v>
      </c>
      <c r="H25" s="60">
        <f t="shared" si="3"/>
        <v>0.91829583405448956</v>
      </c>
      <c r="I25" s="40">
        <f t="shared" si="4"/>
        <v>0.42857142857142855</v>
      </c>
      <c r="J25" s="60">
        <f t="shared" ref="J25:J30" si="6">I25*H25</f>
        <v>0.39355535745192405</v>
      </c>
      <c r="K25" s="60"/>
      <c r="L25" s="60"/>
    </row>
    <row r="26" spans="1:13">
      <c r="A26" s="88"/>
      <c r="B26" s="18" t="s">
        <v>8</v>
      </c>
      <c r="C26" s="19">
        <v>3</v>
      </c>
      <c r="D26" s="20">
        <v>1</v>
      </c>
      <c r="E26" s="16">
        <f t="shared" si="0"/>
        <v>4</v>
      </c>
      <c r="F26" s="59">
        <f t="shared" si="1"/>
        <v>0.75</v>
      </c>
      <c r="G26" s="40">
        <f t="shared" si="2"/>
        <v>0.25</v>
      </c>
      <c r="H26" s="60">
        <f t="shared" si="3"/>
        <v>0.81127812445913283</v>
      </c>
      <c r="I26" s="40">
        <f t="shared" si="4"/>
        <v>0.2857142857142857</v>
      </c>
      <c r="J26" s="60">
        <f t="shared" si="6"/>
        <v>0.23179374984546652</v>
      </c>
      <c r="K26" s="60"/>
      <c r="L26" s="60"/>
    </row>
    <row r="27" spans="1:13">
      <c r="A27" s="86" t="s">
        <v>9</v>
      </c>
      <c r="B27" s="14" t="s">
        <v>10</v>
      </c>
      <c r="C27" s="12">
        <v>6</v>
      </c>
      <c r="D27" s="12">
        <v>1</v>
      </c>
      <c r="E27" s="12">
        <f t="shared" si="0"/>
        <v>7</v>
      </c>
      <c r="F27" s="56">
        <f t="shared" si="1"/>
        <v>0.8571428571428571</v>
      </c>
      <c r="G27" s="57">
        <f t="shared" si="2"/>
        <v>0.14285714285714285</v>
      </c>
      <c r="H27" s="58">
        <f t="shared" ref="H27:H30" si="7">IFERROR(-(F27*LOG(F27,2))-(G27*LOG(G27,2)),0)</f>
        <v>0.59167277858232747</v>
      </c>
      <c r="I27" s="57">
        <f t="shared" si="4"/>
        <v>0.5</v>
      </c>
      <c r="J27" s="58">
        <f t="shared" si="6"/>
        <v>0.29583638929116374</v>
      </c>
      <c r="K27" s="58">
        <f>SUM(J27:J28)</f>
        <v>0.78845045730828955</v>
      </c>
      <c r="L27" s="58">
        <f>$H$20-K27</f>
        <v>0.15183550136234136</v>
      </c>
    </row>
    <row r="28" spans="1:13">
      <c r="A28" s="88"/>
      <c r="B28" s="18" t="s">
        <v>11</v>
      </c>
      <c r="C28" s="19">
        <v>3</v>
      </c>
      <c r="D28" s="19">
        <v>4</v>
      </c>
      <c r="E28" s="19">
        <f t="shared" si="0"/>
        <v>7</v>
      </c>
      <c r="F28" s="61">
        <f t="shared" si="1"/>
        <v>0.42857142857142855</v>
      </c>
      <c r="G28" s="49">
        <f t="shared" si="2"/>
        <v>0.5714285714285714</v>
      </c>
      <c r="H28" s="50">
        <f t="shared" si="7"/>
        <v>0.98522813603425163</v>
      </c>
      <c r="I28" s="49">
        <f t="shared" si="4"/>
        <v>0.5</v>
      </c>
      <c r="J28" s="50">
        <f t="shared" si="6"/>
        <v>0.49261406801712582</v>
      </c>
      <c r="K28" s="50"/>
      <c r="L28" s="50"/>
    </row>
    <row r="29" spans="1:13">
      <c r="A29" s="86" t="s">
        <v>12</v>
      </c>
      <c r="B29" s="14" t="s">
        <v>15</v>
      </c>
      <c r="C29" s="12">
        <v>6</v>
      </c>
      <c r="D29" s="13">
        <v>2</v>
      </c>
      <c r="E29" s="16">
        <f t="shared" si="0"/>
        <v>8</v>
      </c>
      <c r="F29" s="59">
        <f t="shared" si="1"/>
        <v>0.75</v>
      </c>
      <c r="G29" s="40">
        <f t="shared" si="2"/>
        <v>0.25</v>
      </c>
      <c r="H29" s="60">
        <f t="shared" si="7"/>
        <v>0.81127812445913283</v>
      </c>
      <c r="I29" s="40">
        <f t="shared" si="4"/>
        <v>0.5714285714285714</v>
      </c>
      <c r="J29" s="60">
        <f t="shared" si="6"/>
        <v>0.46358749969093305</v>
      </c>
      <c r="K29" s="60">
        <f>SUM(J29:J30)</f>
        <v>0.89215892826236165</v>
      </c>
      <c r="L29" s="60">
        <f>$H$20-K29</f>
        <v>4.8127030408269267E-2</v>
      </c>
    </row>
    <row r="30" spans="1:13">
      <c r="A30" s="88"/>
      <c r="B30" s="18" t="s">
        <v>16</v>
      </c>
      <c r="C30" s="19">
        <v>3</v>
      </c>
      <c r="D30" s="20">
        <v>3</v>
      </c>
      <c r="E30" s="19">
        <f t="shared" si="0"/>
        <v>6</v>
      </c>
      <c r="F30" s="61">
        <f t="shared" si="1"/>
        <v>0.5</v>
      </c>
      <c r="G30" s="49">
        <f t="shared" si="2"/>
        <v>0.5</v>
      </c>
      <c r="H30" s="50">
        <f t="shared" si="7"/>
        <v>1</v>
      </c>
      <c r="I30" s="49">
        <f t="shared" si="4"/>
        <v>0.42857142857142855</v>
      </c>
      <c r="J30" s="50">
        <f t="shared" si="6"/>
        <v>0.42857142857142855</v>
      </c>
      <c r="K30" s="50"/>
      <c r="L30" s="50"/>
    </row>
    <row r="31" spans="1:13">
      <c r="A31" s="39"/>
      <c r="B31" s="15"/>
      <c r="C31" s="15"/>
      <c r="D31" s="15"/>
      <c r="E31" s="15"/>
      <c r="F31" s="40"/>
      <c r="G31" s="40"/>
      <c r="H31" s="41"/>
      <c r="I31" s="24"/>
      <c r="J31" s="24"/>
      <c r="K31" s="24"/>
    </row>
    <row r="32" spans="1:13">
      <c r="A32" s="39"/>
      <c r="B32" s="15"/>
      <c r="C32" s="79" t="s">
        <v>2</v>
      </c>
      <c r="D32" s="80"/>
      <c r="F32" s="40"/>
      <c r="G32" s="40"/>
      <c r="H32" s="41"/>
      <c r="I32" s="24"/>
      <c r="J32" s="24"/>
      <c r="K32" s="24"/>
    </row>
    <row r="33" spans="1:13">
      <c r="A33" s="39"/>
      <c r="B33" s="15"/>
      <c r="C33" s="19" t="s">
        <v>13</v>
      </c>
      <c r="D33" s="42" t="s">
        <v>14</v>
      </c>
      <c r="E33" s="11" t="s">
        <v>18</v>
      </c>
      <c r="F33" s="21" t="s">
        <v>45</v>
      </c>
      <c r="G33" s="21" t="s">
        <v>46</v>
      </c>
      <c r="H33" t="s">
        <v>17</v>
      </c>
      <c r="I33" s="81" t="s">
        <v>47</v>
      </c>
      <c r="J33" s="81" t="s">
        <v>48</v>
      </c>
    </row>
    <row r="34" spans="1:13" ht="16" customHeight="1">
      <c r="C34" s="19">
        <v>2</v>
      </c>
      <c r="D34" s="43">
        <v>3</v>
      </c>
      <c r="E34" s="25">
        <f>SUM(C34:D34)</f>
        <v>5</v>
      </c>
      <c r="F34" s="26">
        <f>C34/E34</f>
        <v>0.4</v>
      </c>
      <c r="G34" s="26">
        <f>D34/E34</f>
        <v>0.6</v>
      </c>
      <c r="H34" s="28">
        <f>IFERROR(-(F34*LOG(F34,2))-(G34*LOG(G34,2)),0)</f>
        <v>0.97095059445466858</v>
      </c>
      <c r="I34" s="82"/>
      <c r="J34" s="82"/>
      <c r="K34" t="s">
        <v>22</v>
      </c>
      <c r="L34" t="s">
        <v>19</v>
      </c>
    </row>
    <row r="35" spans="1:13">
      <c r="A35" s="86" t="s">
        <v>5</v>
      </c>
      <c r="B35" s="14" t="s">
        <v>7</v>
      </c>
      <c r="C35" s="12">
        <v>0</v>
      </c>
      <c r="D35" s="13">
        <v>2</v>
      </c>
      <c r="E35" s="12">
        <f>SUM(C35:D35)</f>
        <v>2</v>
      </c>
      <c r="F35" s="56">
        <f>C35/E35</f>
        <v>0</v>
      </c>
      <c r="G35" s="57">
        <f>D35/E35</f>
        <v>1</v>
      </c>
      <c r="H35" s="58">
        <f>IFERROR(-(F35*LOG(F35,2))-(G35*LOG(G35,2)),0)</f>
        <v>0</v>
      </c>
      <c r="I35" s="58">
        <f>E35/$E$34</f>
        <v>0.4</v>
      </c>
      <c r="J35" s="58">
        <f>I35*H35</f>
        <v>0</v>
      </c>
      <c r="K35" s="58">
        <f>SUM(J35:J37)</f>
        <v>0.4</v>
      </c>
      <c r="L35" s="58">
        <f>$H$34-K35</f>
        <v>0.57095059445466856</v>
      </c>
    </row>
    <row r="36" spans="1:13">
      <c r="A36" s="87"/>
      <c r="B36" s="15" t="s">
        <v>1</v>
      </c>
      <c r="C36" s="16">
        <v>1</v>
      </c>
      <c r="D36" s="17">
        <v>1</v>
      </c>
      <c r="E36" s="16">
        <f t="shared" ref="E36:E41" si="8">SUM(C36:D36)</f>
        <v>2</v>
      </c>
      <c r="F36" s="59">
        <f t="shared" ref="F36:F41" si="9">C36/E36</f>
        <v>0.5</v>
      </c>
      <c r="G36" s="40">
        <f t="shared" ref="G36:G41" si="10">D36/E36</f>
        <v>0.5</v>
      </c>
      <c r="H36" s="60">
        <f t="shared" ref="H36:H41" si="11">IFERROR(-(F36*LOG(F36,2))-(G36*LOG(G36,2)),0)</f>
        <v>1</v>
      </c>
      <c r="I36" s="60">
        <f t="shared" ref="I36:I41" si="12">E36/$E$34</f>
        <v>0.4</v>
      </c>
      <c r="J36" s="60">
        <f t="shared" ref="J36:J41" si="13">I36*H36</f>
        <v>0.4</v>
      </c>
      <c r="K36" s="60"/>
      <c r="L36" s="60"/>
    </row>
    <row r="37" spans="1:13">
      <c r="A37" s="88"/>
      <c r="B37" s="18" t="s">
        <v>8</v>
      </c>
      <c r="C37" s="19">
        <v>1</v>
      </c>
      <c r="D37" s="20">
        <v>0</v>
      </c>
      <c r="E37" s="16">
        <f t="shared" si="8"/>
        <v>1</v>
      </c>
      <c r="F37" s="59">
        <f t="shared" si="9"/>
        <v>1</v>
      </c>
      <c r="G37" s="40">
        <f t="shared" si="10"/>
        <v>0</v>
      </c>
      <c r="H37" s="60">
        <f t="shared" si="11"/>
        <v>0</v>
      </c>
      <c r="I37" s="60">
        <f t="shared" si="12"/>
        <v>0.2</v>
      </c>
      <c r="J37" s="60">
        <f t="shared" si="13"/>
        <v>0</v>
      </c>
      <c r="K37" s="60"/>
      <c r="L37" s="60"/>
    </row>
    <row r="38" spans="1:13">
      <c r="A38" s="83" t="s">
        <v>9</v>
      </c>
      <c r="B38" s="29" t="s">
        <v>10</v>
      </c>
      <c r="C38" s="48">
        <v>2</v>
      </c>
      <c r="D38" s="48">
        <v>0</v>
      </c>
      <c r="E38" s="48">
        <f t="shared" si="8"/>
        <v>2</v>
      </c>
      <c r="F38" s="51">
        <f t="shared" si="9"/>
        <v>1</v>
      </c>
      <c r="G38" s="47">
        <f t="shared" si="10"/>
        <v>0</v>
      </c>
      <c r="H38" s="52">
        <f t="shared" si="11"/>
        <v>0</v>
      </c>
      <c r="I38" s="52">
        <f t="shared" si="12"/>
        <v>0.4</v>
      </c>
      <c r="J38" s="52">
        <f t="shared" si="13"/>
        <v>0</v>
      </c>
      <c r="K38" s="52">
        <f>SUM(J38:J39)</f>
        <v>0</v>
      </c>
      <c r="L38" s="52">
        <f>$H$34-K38</f>
        <v>0.97095059445466858</v>
      </c>
      <c r="M38" t="s">
        <v>42</v>
      </c>
    </row>
    <row r="39" spans="1:13">
      <c r="A39" s="85"/>
      <c r="B39" s="36" t="s">
        <v>11</v>
      </c>
      <c r="C39" s="37">
        <v>0</v>
      </c>
      <c r="D39" s="37">
        <v>3</v>
      </c>
      <c r="E39" s="37">
        <f t="shared" si="8"/>
        <v>3</v>
      </c>
      <c r="F39" s="55">
        <f t="shared" si="9"/>
        <v>0</v>
      </c>
      <c r="G39" s="44">
        <f t="shared" si="10"/>
        <v>1</v>
      </c>
      <c r="H39" s="45">
        <f t="shared" si="11"/>
        <v>0</v>
      </c>
      <c r="I39" s="45">
        <f t="shared" si="12"/>
        <v>0.6</v>
      </c>
      <c r="J39" s="45">
        <f t="shared" si="13"/>
        <v>0</v>
      </c>
      <c r="K39" s="45"/>
      <c r="L39" s="45"/>
    </row>
    <row r="40" spans="1:13">
      <c r="A40" s="86" t="s">
        <v>12</v>
      </c>
      <c r="B40" s="14" t="s">
        <v>15</v>
      </c>
      <c r="C40" s="12">
        <v>1</v>
      </c>
      <c r="D40" s="13">
        <v>2</v>
      </c>
      <c r="E40" s="16">
        <f t="shared" si="8"/>
        <v>3</v>
      </c>
      <c r="F40" s="59">
        <f t="shared" si="9"/>
        <v>0.33333333333333331</v>
      </c>
      <c r="G40" s="40">
        <f t="shared" si="10"/>
        <v>0.66666666666666663</v>
      </c>
      <c r="H40" s="60">
        <f t="shared" si="11"/>
        <v>0.91829583405448956</v>
      </c>
      <c r="I40" s="60">
        <f t="shared" si="12"/>
        <v>0.6</v>
      </c>
      <c r="J40" s="60">
        <f t="shared" si="13"/>
        <v>0.55097750043269367</v>
      </c>
      <c r="K40" s="60">
        <f>SUM(J40:J41)</f>
        <v>0.95097750043269369</v>
      </c>
      <c r="L40" s="60">
        <f>$H$34-K40</f>
        <v>1.9973094021974891E-2</v>
      </c>
    </row>
    <row r="41" spans="1:13">
      <c r="A41" s="88"/>
      <c r="B41" s="18" t="s">
        <v>16</v>
      </c>
      <c r="C41" s="19">
        <v>1</v>
      </c>
      <c r="D41" s="20">
        <v>1</v>
      </c>
      <c r="E41" s="19">
        <f t="shared" si="8"/>
        <v>2</v>
      </c>
      <c r="F41" s="61">
        <f t="shared" si="9"/>
        <v>0.5</v>
      </c>
      <c r="G41" s="49">
        <f t="shared" si="10"/>
        <v>0.5</v>
      </c>
      <c r="H41" s="50">
        <f t="shared" si="11"/>
        <v>1</v>
      </c>
      <c r="I41" s="50">
        <f t="shared" si="12"/>
        <v>0.4</v>
      </c>
      <c r="J41" s="50">
        <f t="shared" si="13"/>
        <v>0.4</v>
      </c>
      <c r="K41" s="50"/>
      <c r="L41" s="50"/>
    </row>
    <row r="43" spans="1:13">
      <c r="A43" s="39"/>
      <c r="B43" s="15"/>
      <c r="C43" s="79" t="s">
        <v>3</v>
      </c>
      <c r="D43" s="80"/>
      <c r="F43" s="40"/>
      <c r="G43" s="40"/>
      <c r="H43" s="41"/>
      <c r="I43" s="24"/>
      <c r="J43" s="24"/>
      <c r="K43" s="24"/>
    </row>
    <row r="44" spans="1:13">
      <c r="A44" s="39"/>
      <c r="B44" s="15"/>
      <c r="C44" s="19" t="s">
        <v>13</v>
      </c>
      <c r="D44" s="42" t="s">
        <v>14</v>
      </c>
      <c r="E44" s="11" t="s">
        <v>18</v>
      </c>
      <c r="F44" s="21" t="s">
        <v>45</v>
      </c>
      <c r="G44" s="21" t="s">
        <v>46</v>
      </c>
      <c r="H44" t="s">
        <v>17</v>
      </c>
      <c r="I44" s="81" t="s">
        <v>47</v>
      </c>
      <c r="J44" s="81" t="s">
        <v>48</v>
      </c>
    </row>
    <row r="45" spans="1:13">
      <c r="C45" s="19">
        <v>3</v>
      </c>
      <c r="D45" s="43">
        <v>2</v>
      </c>
      <c r="E45" s="25">
        <f>SUM(C45:D45)</f>
        <v>5</v>
      </c>
      <c r="F45" s="26">
        <f>C45/E45</f>
        <v>0.6</v>
      </c>
      <c r="G45" s="26">
        <f>D45/E45</f>
        <v>0.4</v>
      </c>
      <c r="H45" s="28">
        <f>IFERROR(-(F45*LOG(F45,2))-(G45*LOG(G45,2)),0)</f>
        <v>0.97095059445466858</v>
      </c>
      <c r="I45" s="82"/>
      <c r="J45" s="82"/>
      <c r="K45" t="s">
        <v>22</v>
      </c>
      <c r="L45" t="s">
        <v>19</v>
      </c>
    </row>
    <row r="46" spans="1:13">
      <c r="A46" s="86" t="s">
        <v>5</v>
      </c>
      <c r="B46" s="14" t="s">
        <v>7</v>
      </c>
      <c r="C46" s="12"/>
      <c r="D46" s="13"/>
      <c r="E46" s="12">
        <f>SUM(C46:D46)</f>
        <v>0</v>
      </c>
      <c r="F46" s="56">
        <v>0</v>
      </c>
      <c r="G46" s="57">
        <v>0</v>
      </c>
      <c r="H46" s="58">
        <f>IFERROR(-(F46*LOG(F46,2))-(G46*LOG(G46,2)),0)</f>
        <v>0</v>
      </c>
      <c r="I46" s="58">
        <f>E46/$E$45</f>
        <v>0</v>
      </c>
      <c r="J46" s="58">
        <f>I46*H46</f>
        <v>0</v>
      </c>
      <c r="K46" s="58">
        <f>SUM(J46:J48)</f>
        <v>0.95097750043269369</v>
      </c>
      <c r="L46" s="58">
        <f>$H$34-K46</f>
        <v>1.9973094021974891E-2</v>
      </c>
    </row>
    <row r="47" spans="1:13">
      <c r="A47" s="87"/>
      <c r="B47" s="15" t="s">
        <v>1</v>
      </c>
      <c r="C47" s="16">
        <v>2</v>
      </c>
      <c r="D47" s="17">
        <v>1</v>
      </c>
      <c r="E47" s="16">
        <f t="shared" ref="E47:E52" si="14">SUM(C47:D47)</f>
        <v>3</v>
      </c>
      <c r="F47" s="59">
        <f t="shared" ref="F47:F52" si="15">C47/E47</f>
        <v>0.66666666666666663</v>
      </c>
      <c r="G47" s="40">
        <f>D47/E47</f>
        <v>0.33333333333333331</v>
      </c>
      <c r="H47" s="60">
        <f t="shared" ref="H47:H52" si="16">IFERROR(-(F47*LOG(F47,2))-(G47*LOG(G47,2)),0)</f>
        <v>0.91829583405448956</v>
      </c>
      <c r="I47" s="60">
        <f t="shared" ref="I47:I52" si="17">E47/$E$45</f>
        <v>0.6</v>
      </c>
      <c r="J47" s="60">
        <f t="shared" ref="J47:J52" si="18">I47*H47</f>
        <v>0.55097750043269367</v>
      </c>
      <c r="K47" s="60"/>
      <c r="L47" s="60"/>
    </row>
    <row r="48" spans="1:13">
      <c r="A48" s="88"/>
      <c r="B48" s="18" t="s">
        <v>8</v>
      </c>
      <c r="C48" s="19">
        <v>1</v>
      </c>
      <c r="D48" s="20">
        <v>1</v>
      </c>
      <c r="E48" s="16">
        <f>SUM(C48:D48)</f>
        <v>2</v>
      </c>
      <c r="F48" s="59">
        <f t="shared" si="15"/>
        <v>0.5</v>
      </c>
      <c r="G48" s="40">
        <f>D48/E48</f>
        <v>0.5</v>
      </c>
      <c r="H48" s="60">
        <f t="shared" si="16"/>
        <v>1</v>
      </c>
      <c r="I48" s="60">
        <f t="shared" si="17"/>
        <v>0.4</v>
      </c>
      <c r="J48" s="60">
        <f t="shared" si="18"/>
        <v>0.4</v>
      </c>
      <c r="K48" s="60"/>
      <c r="L48" s="60"/>
    </row>
    <row r="49" spans="1:13">
      <c r="A49" s="89" t="s">
        <v>9</v>
      </c>
      <c r="B49" s="62" t="s">
        <v>10</v>
      </c>
      <c r="C49" s="63">
        <v>2</v>
      </c>
      <c r="D49" s="63">
        <v>1</v>
      </c>
      <c r="E49" s="63">
        <f t="shared" si="14"/>
        <v>3</v>
      </c>
      <c r="F49" s="64">
        <f t="shared" si="15"/>
        <v>0.66666666666666663</v>
      </c>
      <c r="G49" s="65">
        <f t="shared" ref="G49:G52" si="19">D49/E49</f>
        <v>0.33333333333333331</v>
      </c>
      <c r="H49" s="66">
        <f t="shared" si="16"/>
        <v>0.91829583405448956</v>
      </c>
      <c r="I49" s="66">
        <f t="shared" si="17"/>
        <v>0.6</v>
      </c>
      <c r="J49" s="66">
        <f t="shared" si="18"/>
        <v>0.55097750043269367</v>
      </c>
      <c r="K49" s="66">
        <f>SUM(J49:J50)</f>
        <v>0.95097750043269369</v>
      </c>
      <c r="L49" s="66">
        <f>$H$34-K49</f>
        <v>1.9973094021974891E-2</v>
      </c>
    </row>
    <row r="50" spans="1:13">
      <c r="A50" s="90"/>
      <c r="B50" s="67" t="s">
        <v>11</v>
      </c>
      <c r="C50" s="68">
        <v>1</v>
      </c>
      <c r="D50" s="68">
        <v>1</v>
      </c>
      <c r="E50" s="68">
        <f t="shared" si="14"/>
        <v>2</v>
      </c>
      <c r="F50" s="69">
        <f t="shared" si="15"/>
        <v>0.5</v>
      </c>
      <c r="G50" s="70">
        <f t="shared" si="19"/>
        <v>0.5</v>
      </c>
      <c r="H50" s="71">
        <f t="shared" si="16"/>
        <v>1</v>
      </c>
      <c r="I50" s="71">
        <f t="shared" si="17"/>
        <v>0.4</v>
      </c>
      <c r="J50" s="71">
        <f t="shared" si="18"/>
        <v>0.4</v>
      </c>
      <c r="K50" s="71"/>
      <c r="L50" s="71"/>
    </row>
    <row r="51" spans="1:13">
      <c r="A51" s="83" t="s">
        <v>12</v>
      </c>
      <c r="B51" s="29" t="s">
        <v>15</v>
      </c>
      <c r="C51" s="48">
        <v>3</v>
      </c>
      <c r="D51" s="32"/>
      <c r="E51" s="34">
        <f t="shared" si="14"/>
        <v>3</v>
      </c>
      <c r="F51" s="53">
        <f t="shared" si="15"/>
        <v>1</v>
      </c>
      <c r="G51" s="46">
        <f t="shared" si="19"/>
        <v>0</v>
      </c>
      <c r="H51" s="54">
        <f t="shared" si="16"/>
        <v>0</v>
      </c>
      <c r="I51" s="54">
        <f t="shared" si="17"/>
        <v>0.6</v>
      </c>
      <c r="J51" s="54">
        <f t="shared" si="18"/>
        <v>0</v>
      </c>
      <c r="K51" s="54">
        <f>SUM(J51:J52)</f>
        <v>0</v>
      </c>
      <c r="L51" s="54">
        <f>$H$34-K51</f>
        <v>0.97095059445466858</v>
      </c>
      <c r="M51" t="s">
        <v>43</v>
      </c>
    </row>
    <row r="52" spans="1:13">
      <c r="A52" s="85"/>
      <c r="B52" s="36" t="s">
        <v>16</v>
      </c>
      <c r="C52" s="37"/>
      <c r="D52" s="38">
        <v>2</v>
      </c>
      <c r="E52" s="37">
        <f t="shared" si="14"/>
        <v>2</v>
      </c>
      <c r="F52" s="55">
        <f t="shared" si="15"/>
        <v>0</v>
      </c>
      <c r="G52" s="44">
        <f t="shared" si="19"/>
        <v>1</v>
      </c>
      <c r="H52" s="45">
        <f t="shared" si="16"/>
        <v>0</v>
      </c>
      <c r="I52" s="45">
        <f t="shared" si="17"/>
        <v>0.4</v>
      </c>
      <c r="J52" s="45">
        <f t="shared" si="18"/>
        <v>0</v>
      </c>
      <c r="K52" s="45"/>
      <c r="L52" s="45"/>
    </row>
    <row r="56" spans="1:13">
      <c r="G56" s="72"/>
    </row>
    <row r="57" spans="1:13">
      <c r="G57" s="72"/>
    </row>
    <row r="58" spans="1:13">
      <c r="G58" s="72"/>
    </row>
    <row r="59" spans="1:13">
      <c r="G59" s="72"/>
    </row>
  </sheetData>
  <mergeCells count="16">
    <mergeCell ref="I33:I34"/>
    <mergeCell ref="J33:J34"/>
    <mergeCell ref="I44:I45"/>
    <mergeCell ref="J44:J45"/>
    <mergeCell ref="A51:A52"/>
    <mergeCell ref="A35:A37"/>
    <mergeCell ref="A38:A39"/>
    <mergeCell ref="A40:A41"/>
    <mergeCell ref="A46:A48"/>
    <mergeCell ref="A49:A50"/>
    <mergeCell ref="J19:J20"/>
    <mergeCell ref="A21:A23"/>
    <mergeCell ref="A24:A26"/>
    <mergeCell ref="A27:A28"/>
    <mergeCell ref="A29:A30"/>
    <mergeCell ref="I19:I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2020-06-29T11:39:37Z</dcterms:created>
  <dcterms:modified xsi:type="dcterms:W3CDTF">2020-06-30T07:35:25Z</dcterms:modified>
</cp:coreProperties>
</file>