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a\Downloads\"/>
    </mc:Choice>
  </mc:AlternateContent>
  <xr:revisionPtr revIDLastSave="0" documentId="13_ncr:1_{9BB205F9-695B-4FC0-9AE1-C80C20F30492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Form K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H20" i="1"/>
  <c r="J20" i="1"/>
  <c r="L18" i="1"/>
  <c r="M18" i="1" s="1"/>
  <c r="M17" i="1" l="1"/>
  <c r="L24" i="1" l="1"/>
  <c r="L25" i="1"/>
  <c r="L23" i="1"/>
  <c r="F23" i="1"/>
  <c r="F24" i="1"/>
  <c r="F25" i="1"/>
  <c r="F22" i="1"/>
  <c r="F17" i="1"/>
  <c r="J17" i="1"/>
  <c r="L17" i="1"/>
  <c r="H17" i="1"/>
  <c r="F20" i="1" l="1"/>
  <c r="F26" i="1" s="1"/>
  <c r="M22" i="1"/>
  <c r="L20" i="1"/>
  <c r="M23" i="1"/>
  <c r="M25" i="1"/>
  <c r="M24" i="1"/>
  <c r="M20" i="1" l="1"/>
  <c r="M27" i="1"/>
  <c r="M11" i="1" s="1"/>
</calcChain>
</file>

<file path=xl/sharedStrings.xml><?xml version="1.0" encoding="utf-8"?>
<sst xmlns="http://schemas.openxmlformats.org/spreadsheetml/2006/main" count="85" uniqueCount="59">
  <si>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</si>
  <si>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</si>
  <si>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</si>
  <si>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</si>
  <si>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</si>
  <si>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</si>
  <si>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</si>
  <si>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</si>
  <si>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</si>
  <si>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</si>
  <si>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</si>
  <si>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</si>
  <si>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</si>
  <si>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</si>
  <si>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</si>
  <si>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</si>
  <si>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Total = (1) + (2) + (3) + (4) =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</si>
  <si>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</si>
  <si>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</si>
  <si>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</si>
  <si>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</si>
  <si>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</si>
  <si>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</si>
  <si>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</si>
  <si>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</si>
  <si>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</si>
  <si>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</si>
  <si>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</si>
  <si>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</si>
  <si>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</si>
  <si>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</si>
  <si>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</si>
  <si>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</si>
  <si>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</si>
  <si>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</si>
  <si>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Muhammad Suhendra Rizky Suni</t>
  </si>
  <si>
    <t>Staf Teknikal &amp; Operasi</t>
  </si>
  <si>
    <t>Komersial</t>
  </si>
  <si>
    <t>Nilai (Skor Akhir) KPI =</t>
  </si>
  <si>
    <t>Komersialisasi Sulfur Wilayah Kerja "A" Aceh</t>
  </si>
  <si>
    <t>Skor = Kuantitas Target / Pencapaian Target</t>
  </si>
  <si>
    <t>Penanggung Jawab Bidang Operasi</t>
  </si>
  <si>
    <t>PI 10% WK NSO</t>
  </si>
  <si>
    <t>a.1.1</t>
  </si>
  <si>
    <t>a.1.2</t>
  </si>
  <si>
    <t>Mempersiapkan Terms of Reference Komersialisasi Sulfur Wilayah Kerja "A" Aceh</t>
  </si>
  <si>
    <t>a.1.3</t>
  </si>
  <si>
    <t xml:space="preserve">Mempersiapkan Gudang Baik Dari Segi Administrasi, maupun Keteknikan serta Kesiapan di Pelabuhan Kuala Langsa Untuk Penyimpanan Sementara Sulfur </t>
  </si>
  <si>
    <t>Mempersiapkan Terms of Reference Penggunaan Stockpile Sulfur Pelabuhan Kuala Langsa</t>
  </si>
  <si>
    <t>a.1.4</t>
  </si>
  <si>
    <t>Mempersiapkan Perjanjian Kerja Sama Jasa Pengangkutan Sulfur Dari CPP Medco ke Pelabuhan Kuala Langsa Dengan PT Maligo Mas Utama</t>
  </si>
  <si>
    <t>Sesuai Waktu Yang Ditentukan</t>
  </si>
  <si>
    <t>Sesuai Target</t>
  </si>
  <si>
    <t>Hari</t>
  </si>
  <si>
    <t>Lebih Cepat</t>
  </si>
  <si>
    <t>Berkoordinasi Dengan Pihak PT PHE NSO Terkait Pengalihan PI 10%</t>
  </si>
  <si>
    <t>Keterangan / Catatan :</t>
  </si>
  <si>
    <t>Goal Untuk Setiap Tahapan Proyek:</t>
  </si>
  <si>
    <t>Kuantitas 
(Per Proyek)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</si>
</sst>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64" fontId="3" fillId="0" borderId="0" xfId="1" applyFont="1"/>
    <xf numFmtId="164" fontId="2" fillId="0" borderId="0" xfId="1" applyFont="1"/>
    <xf numFmtId="0" fontId="2" fillId="0" borderId="0" xfId="0" applyFont="1" applyAlignment="1">
      <alignment horizontal="center"/>
    </xf>
    <xf numFmtId="164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1" quotePrefix="1" applyFont="1" applyFill="1" applyBorder="1"/>
    <xf numFmtId="164" fontId="2" fillId="3" borderId="1" xfId="1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164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164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9" fontId="2" fillId="4" borderId="3" xfId="2" applyFont="1" applyFill="1" applyBorder="1"/>
    <xf numFmtId="1" fontId="2" fillId="6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2" fillId="3" borderId="1" xfId="1" applyFont="1" applyFill="1" applyBorder="1" applyAlignment="1">
      <alignment horizontal="left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 vertical="center"/>
    </xf>
    <xf numFmtId="0" fontId="4" fillId="6" borderId="1" xfId="1" applyNumberFormat="1" applyFont="1" applyFill="1" applyBorder="1"/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horizontal="left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6" borderId="19" xfId="1" applyNumberFormat="1" applyFont="1" applyFill="1" applyBorder="1" applyAlignment="1">
      <alignment vertical="center" wrapText="1"/>
    </xf>
    <xf numFmtId="0" fontId="2" fillId="3" borderId="20" xfId="1" applyNumberFormat="1" applyFont="1" applyFill="1" applyBorder="1" applyAlignment="1">
      <alignment vertical="center"/>
    </xf>
    <xf numFmtId="0" fontId="2" fillId="6" borderId="1" xfId="1" applyNumberFormat="1" applyFont="1" applyFill="1" applyBorder="1" applyAlignment="1">
      <alignment horizontal="left"/>
    </xf>
    <xf numFmtId="0" fontId="2" fillId="0" borderId="18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164" fontId="2" fillId="6" borderId="20" xfId="1" applyFont="1" applyFill="1" applyBorder="1" applyAlignment="1">
      <alignment horizontal="center" vertical="center"/>
    </xf>
    <xf numFmtId="164" fontId="2" fillId="3" borderId="20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164" fontId="4" fillId="3" borderId="0" xfId="1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" xfId="1" applyNumberFormat="1" applyFont="1" applyFill="1" applyBorder="1" applyAlignment="1">
      <alignment vertical="top" wrapText="1"/>
    </xf>
    <xf numFmtId="0" fontId="2" fillId="3" borderId="1" xfId="0" quotePrefix="1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showGridLines="0" tabSelected="1" topLeftCell="A7" zoomScale="77" zoomScaleNormal="77" zoomScaleSheetLayoutView="92" workbookViewId="0">
      <selection activeCell="E22" sqref="E22"/>
    </sheetView>
  </sheetViews>
  <sheetFormatPr defaultColWidth="9.33203125" defaultRowHeight="12" x14ac:dyDescent="0.2"/>
  <cols>
    <col min="1" max="1" width="4.6640625" style="1" customWidth="1"/>
    <col min="2" max="2" width="22.33203125" style="1" customWidth="1"/>
    <col min="3" max="3" width="5.33203125" style="1" customWidth="1"/>
    <col min="4" max="4" width="6.33203125" style="1" customWidth="1"/>
    <col min="5" max="5" width="39" style="1" customWidth="1"/>
    <col min="6" max="6" width="10.5" style="1" customWidth="1"/>
    <col min="7" max="7" width="26.5" style="24" customWidth="1"/>
    <col min="8" max="8" width="14.83203125" style="5" customWidth="1"/>
    <col min="9" max="9" width="18.5" style="5" customWidth="1"/>
    <col min="10" max="10" width="15.5" style="1" customWidth="1"/>
    <col min="11" max="11" width="28.5" style="1" customWidth="1"/>
    <col min="12" max="12" width="9.33203125" style="1"/>
    <col min="13" max="13" width="15.6640625" style="1" customWidth="1"/>
    <col min="14" max="14" width="9.33203125" style="1" customWidth="1"/>
    <col min="15" max="15" width="26.83203125" style="1" customWidth="1"/>
    <col min="16" max="16384" width="9.33203125" style="1"/>
  </cols>
  <sheetData>
    <row r="1" spans="1:13" ht="13.9" customHeight="1" x14ac:dyDescent="0.2"/>
    <row r="2" spans="1:13" ht="13.9" customHeight="1" x14ac:dyDescent="0.2"/>
    <row r="3" spans="1:13" ht="13.9" customHeight="1" x14ac:dyDescent="0.2"/>
    <row r="4" spans="1:13" ht="13.9" customHeight="1" x14ac:dyDescent="0.2"/>
    <row r="5" spans="1:13" ht="13.9" customHeight="1" x14ac:dyDescent="0.2"/>
    <row r="6" spans="1:13" ht="16.899999999999999" customHeight="1" x14ac:dyDescent="0.3">
      <c r="A6" s="3" t="s">
        <v>24</v>
      </c>
    </row>
    <row r="7" spans="1:13" x14ac:dyDescent="0.2">
      <c r="A7" s="4"/>
    </row>
    <row r="8" spans="1:13" x14ac:dyDescent="0.2">
      <c r="A8" s="6" t="s">
        <v>31</v>
      </c>
      <c r="B8" s="5"/>
      <c r="C8" s="48" t="s">
        <v>34</v>
      </c>
      <c r="D8" s="49" t="s">
        <v>35</v>
      </c>
    </row>
    <row r="9" spans="1:13" x14ac:dyDescent="0.2">
      <c r="A9" s="6" t="s">
        <v>32</v>
      </c>
      <c r="B9" s="5"/>
      <c r="C9" s="48" t="s">
        <v>34</v>
      </c>
      <c r="D9" s="49" t="s">
        <v>36</v>
      </c>
    </row>
    <row r="10" spans="1:13" x14ac:dyDescent="0.2">
      <c r="A10" s="6" t="s">
        <v>33</v>
      </c>
      <c r="B10" s="5"/>
      <c r="C10" s="48" t="s">
        <v>34</v>
      </c>
      <c r="D10" s="49" t="s">
        <v>37</v>
      </c>
    </row>
    <row r="11" spans="1:13" x14ac:dyDescent="0.2">
      <c r="A11" s="6"/>
      <c r="B11" s="5"/>
      <c r="C11" s="48"/>
      <c r="K11" s="89" t="s">
        <v>38</v>
      </c>
      <c r="L11" s="89"/>
      <c r="M11" s="106">
        <f>M27</f>
        <v>1.5428571428571429</v>
      </c>
    </row>
    <row r="12" spans="1:13" x14ac:dyDescent="0.2">
      <c r="D12" s="28"/>
    </row>
    <row r="13" spans="1:13" s="2" customFormat="1" ht="16.5" customHeight="1" x14ac:dyDescent="0.15">
      <c r="A13" s="86" t="s">
        <v>6</v>
      </c>
      <c r="B13" s="86" t="s">
        <v>0</v>
      </c>
      <c r="C13" s="90" t="s">
        <v>1</v>
      </c>
      <c r="D13" s="91"/>
      <c r="E13" s="92"/>
      <c r="F13" s="86" t="s">
        <v>2</v>
      </c>
      <c r="G13" s="87" t="s">
        <v>3</v>
      </c>
      <c r="H13" s="87"/>
      <c r="I13" s="87"/>
      <c r="J13" s="88" t="s">
        <v>26</v>
      </c>
      <c r="K13" s="88" t="s">
        <v>4</v>
      </c>
      <c r="L13" s="88" t="s">
        <v>5</v>
      </c>
      <c r="M13" s="88" t="s">
        <v>25</v>
      </c>
    </row>
    <row r="14" spans="1:13" ht="24" customHeight="1" x14ac:dyDescent="0.2">
      <c r="A14" s="86"/>
      <c r="B14" s="86"/>
      <c r="C14" s="93"/>
      <c r="D14" s="94"/>
      <c r="E14" s="95"/>
      <c r="F14" s="86"/>
      <c r="G14" s="42" t="s">
        <v>14</v>
      </c>
      <c r="H14" s="36" t="s">
        <v>58</v>
      </c>
      <c r="I14" s="36" t="s">
        <v>15</v>
      </c>
      <c r="J14" s="88"/>
      <c r="K14" s="88"/>
      <c r="L14" s="88"/>
      <c r="M14" s="88"/>
    </row>
    <row r="15" spans="1:13" x14ac:dyDescent="0.2">
      <c r="A15" s="32"/>
      <c r="B15" s="33"/>
      <c r="C15" s="33"/>
      <c r="D15" s="33"/>
      <c r="E15" s="33"/>
      <c r="F15" s="33"/>
      <c r="G15" s="43"/>
      <c r="H15" s="34"/>
      <c r="I15" s="34"/>
      <c r="J15" s="33"/>
      <c r="K15" s="33"/>
      <c r="L15" s="33"/>
      <c r="M15" s="35"/>
    </row>
    <row r="16" spans="1:13" x14ac:dyDescent="0.2">
      <c r="A16" s="101" t="s">
        <v>11</v>
      </c>
      <c r="B16" s="100" t="s">
        <v>7</v>
      </c>
      <c r="C16" s="63"/>
      <c r="D16" s="12" t="s">
        <v>12</v>
      </c>
      <c r="E16" s="12"/>
      <c r="F16" s="11"/>
      <c r="G16" s="44"/>
      <c r="H16" s="11"/>
      <c r="I16" s="11"/>
      <c r="J16" s="11"/>
      <c r="K16" s="85"/>
      <c r="L16" s="11"/>
      <c r="M16" s="10"/>
    </row>
    <row r="17" spans="1:16" ht="12" customHeight="1" x14ac:dyDescent="0.2">
      <c r="A17" s="101"/>
      <c r="B17" s="100"/>
      <c r="C17" s="96">
        <v>1.1000000000000001</v>
      </c>
      <c r="D17" s="61" t="s">
        <v>28</v>
      </c>
      <c r="E17" s="54" t="s">
        <v>42</v>
      </c>
      <c r="F17" s="50">
        <f>SUM(F18:F18)</f>
        <v>0.05</v>
      </c>
      <c r="G17" s="65"/>
      <c r="H17" s="38">
        <f>SUM(H18:H18)</f>
        <v>90</v>
      </c>
      <c r="I17" s="79" t="s">
        <v>53</v>
      </c>
      <c r="J17" s="70">
        <f>SUM(J18:J18)</f>
        <v>90</v>
      </c>
      <c r="K17" s="82"/>
      <c r="L17" s="71">
        <f>SUM(L18:L18)</f>
        <v>1</v>
      </c>
      <c r="M17" s="104">
        <f>SUM(M18)</f>
        <v>0.05</v>
      </c>
      <c r="P17" s="31"/>
    </row>
    <row r="18" spans="1:16" ht="24" x14ac:dyDescent="0.2">
      <c r="A18" s="101"/>
      <c r="B18" s="100"/>
      <c r="C18" s="97"/>
      <c r="D18" s="57" t="s">
        <v>27</v>
      </c>
      <c r="E18" s="56" t="s">
        <v>55</v>
      </c>
      <c r="F18" s="51">
        <v>0.05</v>
      </c>
      <c r="G18" s="68" t="s">
        <v>51</v>
      </c>
      <c r="H18" s="80">
        <v>90</v>
      </c>
      <c r="I18" s="81" t="s">
        <v>53</v>
      </c>
      <c r="J18" s="78">
        <v>90</v>
      </c>
      <c r="K18" s="81" t="s">
        <v>52</v>
      </c>
      <c r="L18" s="72">
        <f>H18/J18</f>
        <v>1</v>
      </c>
      <c r="M18" s="102">
        <f>L18*F18*100%</f>
        <v>0.05</v>
      </c>
      <c r="P18" s="31"/>
    </row>
    <row r="19" spans="1:16" x14ac:dyDescent="0.2">
      <c r="A19" s="101" t="s">
        <v>13</v>
      </c>
      <c r="B19" s="100" t="s">
        <v>8</v>
      </c>
      <c r="C19" s="64"/>
      <c r="D19" s="13" t="s">
        <v>12</v>
      </c>
      <c r="E19" s="13"/>
      <c r="F19" s="52"/>
      <c r="G19" s="40"/>
      <c r="H19" s="20"/>
      <c r="I19" s="75"/>
      <c r="J19" s="11"/>
      <c r="K19" s="53"/>
      <c r="L19" s="11"/>
      <c r="M19" s="10"/>
    </row>
    <row r="20" spans="1:16" ht="24" x14ac:dyDescent="0.2">
      <c r="A20" s="101"/>
      <c r="B20" s="100"/>
      <c r="C20" s="98">
        <v>2.1</v>
      </c>
      <c r="D20" s="60" t="s">
        <v>28</v>
      </c>
      <c r="E20" s="55" t="s">
        <v>39</v>
      </c>
      <c r="F20" s="50">
        <f>SUM(F21:F25)</f>
        <v>0.95</v>
      </c>
      <c r="G20" s="67"/>
      <c r="H20" s="74">
        <f>SUM(H21:H25)</f>
        <v>75</v>
      </c>
      <c r="I20" s="82" t="s">
        <v>53</v>
      </c>
      <c r="J20" s="77">
        <f>SUM(J21:J25)</f>
        <v>59</v>
      </c>
      <c r="K20" s="83"/>
      <c r="L20" s="71">
        <f>SUM(L21:L25)</f>
        <v>6.2857142857142856</v>
      </c>
      <c r="M20" s="104">
        <f>SUM(M22,M23,M24,M25)</f>
        <v>1.4928571428571429</v>
      </c>
    </row>
    <row r="21" spans="1:16" x14ac:dyDescent="0.2">
      <c r="A21" s="101"/>
      <c r="B21" s="100"/>
      <c r="C21" s="99"/>
      <c r="D21" s="57" t="s">
        <v>27</v>
      </c>
      <c r="E21" s="58" t="s">
        <v>41</v>
      </c>
      <c r="F21" s="51"/>
      <c r="G21" s="62"/>
      <c r="H21" s="76"/>
      <c r="I21" s="66"/>
      <c r="J21" s="78"/>
      <c r="K21" s="84"/>
      <c r="L21" s="73"/>
      <c r="M21" s="39"/>
    </row>
    <row r="22" spans="1:16" ht="48" x14ac:dyDescent="0.2">
      <c r="A22" s="101"/>
      <c r="B22" s="100"/>
      <c r="C22" s="99"/>
      <c r="D22" s="59" t="s">
        <v>43</v>
      </c>
      <c r="E22" s="58" t="s">
        <v>47</v>
      </c>
      <c r="F22" s="51">
        <f>95%/4</f>
        <v>0.23749999999999999</v>
      </c>
      <c r="G22" s="69" t="s">
        <v>52</v>
      </c>
      <c r="H22" s="80">
        <v>15</v>
      </c>
      <c r="I22" s="81" t="s">
        <v>53</v>
      </c>
      <c r="J22" s="78">
        <v>15</v>
      </c>
      <c r="K22" s="81" t="s">
        <v>52</v>
      </c>
      <c r="L22" s="73">
        <f>H22/J22</f>
        <v>1</v>
      </c>
      <c r="M22" s="103">
        <f>L22*F22*100%</f>
        <v>0.23749999999999999</v>
      </c>
    </row>
    <row r="23" spans="1:16" ht="36" x14ac:dyDescent="0.2">
      <c r="A23" s="101"/>
      <c r="B23" s="100"/>
      <c r="C23" s="99"/>
      <c r="D23" s="57" t="s">
        <v>44</v>
      </c>
      <c r="E23" s="56" t="s">
        <v>45</v>
      </c>
      <c r="F23" s="51">
        <f t="shared" ref="F23:F25" si="0">95%/4</f>
        <v>0.23749999999999999</v>
      </c>
      <c r="G23" s="69" t="s">
        <v>52</v>
      </c>
      <c r="H23" s="80">
        <v>15</v>
      </c>
      <c r="I23" s="81" t="s">
        <v>53</v>
      </c>
      <c r="J23" s="78">
        <v>7</v>
      </c>
      <c r="K23" s="81" t="s">
        <v>54</v>
      </c>
      <c r="L23" s="73">
        <f>H23/J23</f>
        <v>2.1428571428571428</v>
      </c>
      <c r="M23" s="103">
        <f t="shared" ref="M23:M25" si="1">L23*F23*100%</f>
        <v>0.5089285714285714</v>
      </c>
    </row>
    <row r="24" spans="1:16" ht="36" x14ac:dyDescent="0.2">
      <c r="A24" s="101"/>
      <c r="B24" s="100"/>
      <c r="C24" s="99"/>
      <c r="D24" s="57" t="s">
        <v>46</v>
      </c>
      <c r="E24" s="56" t="s">
        <v>48</v>
      </c>
      <c r="F24" s="51">
        <f t="shared" si="0"/>
        <v>0.23749999999999999</v>
      </c>
      <c r="G24" s="69" t="s">
        <v>52</v>
      </c>
      <c r="H24" s="80">
        <v>15</v>
      </c>
      <c r="I24" s="81" t="s">
        <v>53</v>
      </c>
      <c r="J24" s="78">
        <v>7</v>
      </c>
      <c r="K24" s="81" t="s">
        <v>54</v>
      </c>
      <c r="L24" s="73">
        <f t="shared" ref="L24:L25" si="2">H24/J24</f>
        <v>2.1428571428571428</v>
      </c>
      <c r="M24" s="103">
        <f t="shared" si="1"/>
        <v>0.5089285714285714</v>
      </c>
    </row>
    <row r="25" spans="1:16" ht="48" x14ac:dyDescent="0.2">
      <c r="A25" s="101"/>
      <c r="B25" s="100"/>
      <c r="C25" s="99"/>
      <c r="D25" s="57" t="s">
        <v>49</v>
      </c>
      <c r="E25" s="56" t="s">
        <v>50</v>
      </c>
      <c r="F25" s="51">
        <f t="shared" si="0"/>
        <v>0.23749999999999999</v>
      </c>
      <c r="G25" s="69" t="s">
        <v>52</v>
      </c>
      <c r="H25" s="80">
        <v>30</v>
      </c>
      <c r="I25" s="81" t="s">
        <v>53</v>
      </c>
      <c r="J25" s="78">
        <v>30</v>
      </c>
      <c r="K25" s="81" t="s">
        <v>52</v>
      </c>
      <c r="L25" s="73">
        <f t="shared" si="2"/>
        <v>1</v>
      </c>
      <c r="M25" s="103">
        <f t="shared" si="1"/>
        <v>0.23749999999999999</v>
      </c>
    </row>
    <row r="26" spans="1:16" x14ac:dyDescent="0.2">
      <c r="A26" s="19"/>
      <c r="B26" s="16"/>
      <c r="C26" s="16"/>
      <c r="D26" s="16"/>
      <c r="E26" s="16"/>
      <c r="F26" s="37">
        <f>SUM(F17,F20)</f>
        <v>1</v>
      </c>
      <c r="G26" s="45"/>
      <c r="H26" s="17"/>
      <c r="I26" s="17"/>
      <c r="J26" s="16"/>
      <c r="K26" s="16"/>
      <c r="L26" s="16"/>
      <c r="M26" s="18"/>
    </row>
    <row r="27" spans="1:16" x14ac:dyDescent="0.2">
      <c r="A27" s="22"/>
      <c r="B27" s="14"/>
      <c r="C27" s="14"/>
      <c r="D27" s="14"/>
      <c r="E27" s="14"/>
      <c r="F27" s="14"/>
      <c r="G27" s="46"/>
      <c r="H27" s="15"/>
      <c r="I27" s="15"/>
      <c r="J27" s="14"/>
      <c r="K27" s="23" t="s">
        <v>16</v>
      </c>
      <c r="L27" s="23"/>
      <c r="M27" s="105">
        <f>SUM(M18,M22,M23,M24,M25)</f>
        <v>1.5428571428571429</v>
      </c>
    </row>
    <row r="28" spans="1:16" x14ac:dyDescent="0.2">
      <c r="A28" s="19"/>
      <c r="B28" s="16"/>
      <c r="C28" s="16"/>
      <c r="D28" s="16"/>
      <c r="E28" s="16"/>
      <c r="F28" s="16"/>
      <c r="G28" s="45"/>
      <c r="H28" s="17"/>
      <c r="I28" s="17"/>
      <c r="J28" s="16"/>
      <c r="K28" s="16"/>
      <c r="L28" s="16"/>
      <c r="M28" s="18"/>
    </row>
    <row r="29" spans="1:16" x14ac:dyDescent="0.2">
      <c r="A29" s="8"/>
      <c r="B29" s="9"/>
      <c r="C29" s="9"/>
      <c r="D29" s="9"/>
      <c r="E29" s="9"/>
      <c r="F29" s="9"/>
      <c r="G29" s="47"/>
      <c r="H29" s="8"/>
      <c r="I29" s="8"/>
      <c r="J29" s="9"/>
      <c r="K29" s="9"/>
      <c r="L29" s="9"/>
      <c r="M29" s="9"/>
    </row>
    <row r="30" spans="1:16" ht="13.15" customHeight="1" x14ac:dyDescent="0.2">
      <c r="A30" s="5"/>
    </row>
    <row r="31" spans="1:16" ht="13.15" customHeight="1" x14ac:dyDescent="0.2">
      <c r="A31" s="21" t="s">
        <v>56</v>
      </c>
      <c r="C31" s="7"/>
      <c r="F31" s="27" t="s">
        <v>57</v>
      </c>
    </row>
    <row r="32" spans="1:16" ht="13.15" customHeight="1" x14ac:dyDescent="0.2">
      <c r="A32" s="26" t="s">
        <v>17</v>
      </c>
      <c r="B32" s="7" t="s">
        <v>40</v>
      </c>
      <c r="F32" s="29" t="s">
        <v>6</v>
      </c>
      <c r="G32" s="30" t="s">
        <v>23</v>
      </c>
      <c r="H32" s="29"/>
      <c r="I32" s="29" t="s">
        <v>22</v>
      </c>
      <c r="J32" s="28"/>
      <c r="K32" s="30"/>
      <c r="L32" s="30"/>
      <c r="M32" s="30"/>
    </row>
    <row r="33" spans="1:13" ht="13.15" customHeight="1" x14ac:dyDescent="0.2">
      <c r="A33" s="26" t="s">
        <v>18</v>
      </c>
      <c r="B33" s="7" t="s">
        <v>21</v>
      </c>
      <c r="F33" s="26" t="s">
        <v>17</v>
      </c>
      <c r="G33" s="24" t="s">
        <v>7</v>
      </c>
      <c r="I33" s="41" t="s">
        <v>29</v>
      </c>
      <c r="K33" s="24"/>
      <c r="L33" s="24"/>
      <c r="M33" s="24"/>
    </row>
    <row r="34" spans="1:13" ht="13.15" customHeight="1" x14ac:dyDescent="0.2">
      <c r="A34" s="26"/>
      <c r="B34" s="7"/>
      <c r="F34" s="26" t="s">
        <v>18</v>
      </c>
      <c r="G34" s="24" t="s">
        <v>8</v>
      </c>
      <c r="I34" s="41" t="s">
        <v>29</v>
      </c>
      <c r="J34" s="24"/>
      <c r="K34" s="24"/>
      <c r="L34" s="24"/>
      <c r="M34" s="24"/>
    </row>
    <row r="35" spans="1:13" ht="13.15" customHeight="1" x14ac:dyDescent="0.2">
      <c r="A35" s="25"/>
      <c r="B35" s="7" t="s">
        <v>30</v>
      </c>
      <c r="F35" s="26" t="s">
        <v>19</v>
      </c>
      <c r="G35" s="24" t="s">
        <v>9</v>
      </c>
      <c r="I35" s="41" t="s">
        <v>29</v>
      </c>
      <c r="J35" s="24"/>
      <c r="K35" s="24"/>
      <c r="L35" s="24"/>
      <c r="M35" s="24"/>
    </row>
    <row r="36" spans="1:13" ht="13.15" customHeight="1" x14ac:dyDescent="0.2">
      <c r="A36" s="25"/>
      <c r="B36" s="7"/>
      <c r="F36" s="26" t="s">
        <v>20</v>
      </c>
      <c r="G36" s="24" t="s">
        <v>10</v>
      </c>
      <c r="I36" s="41" t="s">
        <v>29</v>
      </c>
      <c r="K36" s="24"/>
      <c r="L36" s="24"/>
      <c r="M36" s="24"/>
    </row>
    <row r="37" spans="1:13" x14ac:dyDescent="0.2">
      <c r="C37" s="7"/>
      <c r="J37" s="24"/>
      <c r="K37" s="24"/>
      <c r="L37" s="24"/>
      <c r="M37" s="24"/>
    </row>
  </sheetData>
  <mergeCells count="16">
    <mergeCell ref="A16:A18"/>
    <mergeCell ref="A19:A25"/>
    <mergeCell ref="C17:C18"/>
    <mergeCell ref="C20:C25"/>
    <mergeCell ref="M13:M14"/>
    <mergeCell ref="F13:F14"/>
    <mergeCell ref="B13:B14"/>
    <mergeCell ref="B16:B18"/>
    <mergeCell ref="B19:B25"/>
    <mergeCell ref="A13:A14"/>
    <mergeCell ref="G13:I13"/>
    <mergeCell ref="J13:J14"/>
    <mergeCell ref="K11:L11"/>
    <mergeCell ref="K13:K14"/>
    <mergeCell ref="L13:L14"/>
    <mergeCell ref="C13:E14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Silvia Isni</cp:lastModifiedBy>
  <cp:lastPrinted>2023-12-13T06:54:03Z</cp:lastPrinted>
  <dcterms:created xsi:type="dcterms:W3CDTF">2021-10-24T15:16:51Z</dcterms:created>
  <dcterms:modified xsi:type="dcterms:W3CDTF">2024-01-23T05:28:42Z</dcterms:modified>
</cp:coreProperties>
</file>