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00" activeTab="1"/>
  </bookViews>
  <sheets>
    <sheet name="Shipment 1" sheetId="1" r:id="rId1"/>
    <sheet name="Shipment 2 dst" sheetId="4" r:id="rId2"/>
  </sheets>
  <calcPr calcId="144525"/>
</workbook>
</file>

<file path=xl/calcChain.xml><?xml version="1.0" encoding="utf-8"?>
<calcChain xmlns="http://schemas.openxmlformats.org/spreadsheetml/2006/main">
  <c r="H55" i="1" l="1"/>
  <c r="C60" i="4"/>
  <c r="H12" i="4"/>
  <c r="H15" i="1"/>
  <c r="H59" i="1"/>
  <c r="H56" i="4"/>
  <c r="H55" i="4"/>
  <c r="H57" i="4" s="1"/>
  <c r="H51" i="4"/>
  <c r="H49" i="4"/>
  <c r="H47" i="4"/>
  <c r="H46" i="4"/>
  <c r="H45" i="4"/>
  <c r="H42" i="4"/>
  <c r="H41" i="4"/>
  <c r="H40" i="4"/>
  <c r="H39" i="4"/>
  <c r="H38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1" i="4"/>
  <c r="H10" i="4"/>
  <c r="H9" i="4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52" i="4" l="1"/>
  <c r="H50" i="1"/>
  <c r="H49" i="1"/>
  <c r="H48" i="1"/>
  <c r="H58" i="1"/>
  <c r="H60" i="1" s="1"/>
  <c r="H54" i="1"/>
  <c r="H52" i="1"/>
  <c r="H45" i="1"/>
  <c r="H44" i="1"/>
  <c r="H43" i="1"/>
  <c r="H42" i="1"/>
  <c r="H41" i="1"/>
  <c r="H40" i="1"/>
  <c r="H39" i="1"/>
  <c r="H38" i="1"/>
  <c r="H14" i="1"/>
  <c r="H13" i="1"/>
  <c r="H12" i="1"/>
  <c r="H11" i="1"/>
  <c r="H10" i="1"/>
  <c r="H9" i="1"/>
  <c r="H8" i="1"/>
  <c r="C62" i="1" l="1"/>
  <c r="C64" i="4"/>
  <c r="C63" i="4"/>
  <c r="C65" i="1" l="1"/>
  <c r="C66" i="1"/>
</calcChain>
</file>

<file path=xl/sharedStrings.xml><?xml version="1.0" encoding="utf-8"?>
<sst xmlns="http://schemas.openxmlformats.org/spreadsheetml/2006/main" count="338" uniqueCount="99">
  <si>
    <t>RENCANA ANGGARAN BIAYA</t>
  </si>
  <si>
    <t>KERJASAMA PT PEMA (Perseroda) DENGAN PT PEKOLA (Perseroda)</t>
  </si>
  <si>
    <t>I</t>
  </si>
  <si>
    <t>PENGELUARAN</t>
  </si>
  <si>
    <t>NO</t>
  </si>
  <si>
    <t>ITEM KEBUTUHAN</t>
  </si>
  <si>
    <t>KUANTITAS</t>
  </si>
  <si>
    <t>FREKWENSI</t>
  </si>
  <si>
    <t>HARGA SATUAN</t>
  </si>
  <si>
    <t>JUMLAH</t>
  </si>
  <si>
    <t>A</t>
  </si>
  <si>
    <t>Sewa stockpile</t>
  </si>
  <si>
    <t>meter</t>
  </si>
  <si>
    <t>bulan</t>
  </si>
  <si>
    <t>unit</t>
  </si>
  <si>
    <t>kali</t>
  </si>
  <si>
    <t>Intalasi timbangan</t>
  </si>
  <si>
    <t>Instalasi peralatan screening</t>
  </si>
  <si>
    <t>instalasi pagar seng + kawat ayam</t>
  </si>
  <si>
    <t>paket</t>
  </si>
  <si>
    <t>Sewa alat berat escavator dan loader</t>
  </si>
  <si>
    <t>BBM</t>
  </si>
  <si>
    <t>PBM</t>
  </si>
  <si>
    <t>B</t>
  </si>
  <si>
    <t>Tenaga kerja</t>
  </si>
  <si>
    <t>Manajer</t>
  </si>
  <si>
    <t>orang</t>
  </si>
  <si>
    <t>Kepala Stockpile</t>
  </si>
  <si>
    <t>Administrasi dan Keuangan</t>
  </si>
  <si>
    <t>Sampleboy</t>
  </si>
  <si>
    <t>Operator screening</t>
  </si>
  <si>
    <t>Security</t>
  </si>
  <si>
    <t>BPJS Naker</t>
  </si>
  <si>
    <t>APAR dan APD</t>
  </si>
  <si>
    <t>C</t>
  </si>
  <si>
    <t>Pembelian Cangkang</t>
  </si>
  <si>
    <t>Harga pembelian di stockpile</t>
  </si>
  <si>
    <t>Kg</t>
  </si>
  <si>
    <t>masa</t>
  </si>
  <si>
    <t>D</t>
  </si>
  <si>
    <t>Biaya tak terduga (BTT)</t>
  </si>
  <si>
    <t>Penyusutan berat cangkang (3%)</t>
  </si>
  <si>
    <t>Biaya komunikasi dan koordinasi</t>
  </si>
  <si>
    <t>E</t>
  </si>
  <si>
    <t xml:space="preserve">Taxlevy </t>
  </si>
  <si>
    <t>MT</t>
  </si>
  <si>
    <t>II</t>
  </si>
  <si>
    <t>PENDAPATAN</t>
  </si>
  <si>
    <t>Penjualan cangkang</t>
  </si>
  <si>
    <t>III</t>
  </si>
  <si>
    <t>ESTIMASI KEUNTUNGAN</t>
  </si>
  <si>
    <t>Pendapatan-pengeluaran</t>
  </si>
  <si>
    <t>IV</t>
  </si>
  <si>
    <t>Sharing profit  50 : 50</t>
  </si>
  <si>
    <t>PT PEMA (Perseroda)</t>
  </si>
  <si>
    <t>PT PEKOLA (Perseroda)</t>
  </si>
  <si>
    <t>V</t>
  </si>
  <si>
    <t>Waktu kerja</t>
  </si>
  <si>
    <t>Catatan :</t>
  </si>
  <si>
    <t>Margin keuntungan pada shipment kedua dan seterusnya akan bertambah karena tidak perlu investasi kantor, pagar, timbangan dan peralatan screening. Semua investasi akan terbayar lunas dari hasil shipment ke-1</t>
  </si>
  <si>
    <t>Uji lab dan sertifikasi GGL</t>
  </si>
  <si>
    <t>Biaya uji lab di Sucofindi/Carsurin</t>
  </si>
  <si>
    <t>Sertifikasi GGL</t>
  </si>
  <si>
    <t>F</t>
  </si>
  <si>
    <t>TRADING CANGKANG KELAPA SAWIT DI KUALA LANGSA</t>
  </si>
  <si>
    <t>Loading cangkang</t>
  </si>
  <si>
    <t>Biaya tongkang</t>
  </si>
  <si>
    <t>ton</t>
  </si>
  <si>
    <t>Grabe</t>
  </si>
  <si>
    <t>Trucking dari stockpile ke tongkang</t>
  </si>
  <si>
    <t>Excavator</t>
  </si>
  <si>
    <t>jam</t>
  </si>
  <si>
    <t>BBM non subsidi</t>
  </si>
  <si>
    <t>liter</t>
  </si>
  <si>
    <t>hari</t>
  </si>
  <si>
    <t xml:space="preserve">Jaga malam </t>
  </si>
  <si>
    <t>Mobilisasi</t>
  </si>
  <si>
    <t>Sewa buldozer D6</t>
  </si>
  <si>
    <t>BBM non subsidi untuk buldozer</t>
  </si>
  <si>
    <t xml:space="preserve">Mobilisasi </t>
  </si>
  <si>
    <t>Wheel loader</t>
  </si>
  <si>
    <t>BBM non subsidi untuk wheel loader</t>
  </si>
  <si>
    <t>Ramdoor</t>
  </si>
  <si>
    <t>set</t>
  </si>
  <si>
    <t>Mob-demob Medan-Langsa-Medan</t>
  </si>
  <si>
    <t>Fender</t>
  </si>
  <si>
    <t>Trimmer cangkang di Stockpile</t>
  </si>
  <si>
    <t>G</t>
  </si>
  <si>
    <t>Persiapan-shiping perdana</t>
  </si>
  <si>
    <t>4 bulan</t>
  </si>
  <si>
    <t>Untuk pengapalan kedua dan seterusnya setiap 3 bulan sekali</t>
  </si>
  <si>
    <t>Total A - G</t>
  </si>
  <si>
    <t>untuk 5 tahun</t>
  </si>
  <si>
    <t>Restitusi PPN pembelian cangkang</t>
  </si>
  <si>
    <t>Instalasi kantor container + listrik 3 pass</t>
  </si>
  <si>
    <t>Listrik dan air bersih</t>
  </si>
  <si>
    <t>Restitusi PPN pembelian</t>
  </si>
  <si>
    <t>UNTUK PENGAPALAN PERDANA</t>
  </si>
  <si>
    <t>UNTUK SHIPMET KEDUA DAN SETERUSNYA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</si>
</sst>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2">
    <xf numFmtId="0" fontId="0" fillId="0" borderId="0" xfId="0"/>
    <xf numFmtId="41" fontId="0" fillId="0" borderId="0" xfId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41" fontId="0" fillId="0" borderId="1" xfId="1" applyFont="1" applyBorder="1"/>
    <xf numFmtId="0" fontId="0" fillId="0" borderId="1" xfId="0" applyBorder="1"/>
    <xf numFmtId="0" fontId="0" fillId="0" borderId="1" xfId="0" applyFont="1" applyBorder="1"/>
    <xf numFmtId="41" fontId="0" fillId="0" borderId="1" xfId="0" applyNumberFormat="1" applyBorder="1"/>
    <xf numFmtId="0" fontId="4" fillId="0" borderId="0" xfId="0" applyFont="1"/>
    <xf numFmtId="0" fontId="0" fillId="0" borderId="1" xfId="0" applyFill="1" applyBorder="1"/>
    <xf numFmtId="0" fontId="2" fillId="0" borderId="1" xfId="0" applyFont="1" applyFill="1" applyBorder="1"/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41" fontId="0" fillId="0" borderId="1" xfId="1" applyFont="1" applyFill="1" applyBorder="1" applyAlignment="1" applyProtection="1"/>
    <xf numFmtId="41" fontId="0" fillId="0" borderId="0" xfId="0" applyNumberForma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41" fontId="1" fillId="0" borderId="0" xfId="1" applyFont="1"/>
    <xf numFmtId="41" fontId="6" fillId="0" borderId="0" xfId="1" applyFont="1"/>
    <xf numFmtId="0" fontId="6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0" fillId="0" borderId="0" xfId="0" applyBorder="1"/>
    <xf numFmtId="41" fontId="0" fillId="0" borderId="0" xfId="1" applyFont="1" applyBorder="1"/>
    <xf numFmtId="0" fontId="1" fillId="0" borderId="0" xfId="0" applyFont="1" applyBorder="1"/>
    <xf numFmtId="41" fontId="6" fillId="0" borderId="0" xfId="1" applyFont="1" applyBorder="1"/>
    <xf numFmtId="0" fontId="6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K20" sqref="K20"/>
    </sheetView>
  </sheetViews>
  <sheetFormatPr defaultColWidth="9" defaultRowHeight="15"/>
  <cols>
    <col min="1" max="1" width="4.140625" customWidth="1"/>
    <col min="2" max="2" width="34.5703125" customWidth="1"/>
    <col min="3" max="3" width="16.42578125" style="1" customWidth="1"/>
    <col min="4" max="4" width="6.42578125" customWidth="1"/>
    <col min="5" max="5" width="4.5703125" customWidth="1"/>
    <col min="6" max="6" width="6.85546875" customWidth="1"/>
    <col min="7" max="7" width="15.5703125" style="1" customWidth="1"/>
    <col min="8" max="8" width="18.42578125" customWidth="1"/>
    <col min="9" max="9" width="19.85546875" style="1" customWidth="1"/>
  </cols>
  <sheetData>
    <row r="1" spans="1:8">
      <c r="A1" s="26" t="s">
        <v>0</v>
      </c>
      <c r="B1" s="19"/>
      <c r="C1" s="19"/>
      <c r="D1" s="19"/>
      <c r="E1" s="19"/>
      <c r="F1" s="19"/>
      <c r="G1" s="19"/>
      <c r="H1" s="19"/>
    </row>
    <row r="2" spans="1:8">
      <c r="A2" s="19" t="s">
        <v>64</v>
      </c>
      <c r="B2" s="19"/>
      <c r="C2" s="19"/>
      <c r="D2" s="19"/>
      <c r="E2" s="19"/>
      <c r="F2" s="19"/>
      <c r="G2" s="19"/>
      <c r="H2" s="19"/>
    </row>
    <row r="3" spans="1:8">
      <c r="A3" s="19" t="s">
        <v>1</v>
      </c>
      <c r="B3" s="19"/>
      <c r="C3" s="19"/>
      <c r="D3" s="19"/>
      <c r="E3" s="19"/>
      <c r="F3" s="19"/>
      <c r="G3" s="19"/>
      <c r="H3" s="19"/>
    </row>
    <row r="4" spans="1:8">
      <c r="A4" s="26" t="s">
        <v>97</v>
      </c>
      <c r="B4" s="26"/>
      <c r="C4" s="26"/>
      <c r="D4" s="26"/>
      <c r="E4" s="26"/>
      <c r="F4" s="26"/>
      <c r="G4" s="26"/>
      <c r="H4" s="26"/>
    </row>
    <row r="5" spans="1:8">
      <c r="A5" s="2" t="s">
        <v>2</v>
      </c>
      <c r="B5" s="2" t="s">
        <v>3</v>
      </c>
    </row>
    <row r="6" spans="1:8">
      <c r="A6" s="3" t="s">
        <v>4</v>
      </c>
      <c r="B6" s="3" t="s">
        <v>5</v>
      </c>
      <c r="C6" s="20" t="s">
        <v>6</v>
      </c>
      <c r="D6" s="20"/>
      <c r="E6" s="20" t="s">
        <v>7</v>
      </c>
      <c r="F6" s="20"/>
      <c r="G6" s="4" t="s">
        <v>8</v>
      </c>
      <c r="H6" s="3" t="s">
        <v>9</v>
      </c>
    </row>
    <row r="7" spans="1:8">
      <c r="A7" s="5" t="s">
        <v>10</v>
      </c>
      <c r="B7" s="14" t="s">
        <v>86</v>
      </c>
      <c r="C7" s="3"/>
      <c r="D7" s="6"/>
      <c r="E7" s="6"/>
      <c r="F7" s="6"/>
      <c r="G7" s="7"/>
      <c r="H7" s="8"/>
    </row>
    <row r="8" spans="1:8">
      <c r="A8" s="8">
        <v>1</v>
      </c>
      <c r="B8" s="8" t="s">
        <v>11</v>
      </c>
      <c r="C8" s="7">
        <v>6000</v>
      </c>
      <c r="D8" s="8" t="s">
        <v>12</v>
      </c>
      <c r="E8" s="8">
        <v>3</v>
      </c>
      <c r="F8" s="8" t="s">
        <v>13</v>
      </c>
      <c r="G8" s="7">
        <v>15000</v>
      </c>
      <c r="H8" s="7">
        <f>C8*E8*G8</f>
        <v>270000000</v>
      </c>
    </row>
    <row r="9" spans="1:8">
      <c r="A9" s="8">
        <v>2</v>
      </c>
      <c r="B9" s="25" t="s">
        <v>94</v>
      </c>
      <c r="C9" s="7">
        <v>1</v>
      </c>
      <c r="D9" s="8" t="s">
        <v>14</v>
      </c>
      <c r="E9" s="8">
        <v>1</v>
      </c>
      <c r="F9" s="8" t="s">
        <v>15</v>
      </c>
      <c r="G9" s="7">
        <v>90000000</v>
      </c>
      <c r="H9" s="7">
        <f t="shared" ref="H9:H36" si="0">C9*E9*G9</f>
        <v>90000000</v>
      </c>
    </row>
    <row r="10" spans="1:8">
      <c r="A10" s="8">
        <v>3</v>
      </c>
      <c r="B10" s="8" t="s">
        <v>16</v>
      </c>
      <c r="C10" s="7">
        <v>1</v>
      </c>
      <c r="D10" s="8" t="s">
        <v>14</v>
      </c>
      <c r="E10" s="8">
        <v>1</v>
      </c>
      <c r="F10" s="8" t="s">
        <v>15</v>
      </c>
      <c r="G10" s="7">
        <v>170000000</v>
      </c>
      <c r="H10" s="7">
        <f t="shared" si="0"/>
        <v>170000000</v>
      </c>
    </row>
    <row r="11" spans="1:8">
      <c r="A11" s="8">
        <v>4</v>
      </c>
      <c r="B11" s="8" t="s">
        <v>17</v>
      </c>
      <c r="C11" s="7">
        <v>1</v>
      </c>
      <c r="D11" s="8" t="s">
        <v>14</v>
      </c>
      <c r="E11" s="8">
        <v>1</v>
      </c>
      <c r="F11" s="8" t="s">
        <v>15</v>
      </c>
      <c r="G11" s="7">
        <v>500000000</v>
      </c>
      <c r="H11" s="7">
        <f t="shared" si="0"/>
        <v>500000000</v>
      </c>
    </row>
    <row r="12" spans="1:8">
      <c r="A12" s="8">
        <v>5</v>
      </c>
      <c r="B12" s="8" t="s">
        <v>18</v>
      </c>
      <c r="C12" s="7">
        <v>1</v>
      </c>
      <c r="D12" s="8" t="s">
        <v>19</v>
      </c>
      <c r="E12" s="8">
        <v>1</v>
      </c>
      <c r="F12" s="8" t="s">
        <v>15</v>
      </c>
      <c r="G12" s="7">
        <v>200000000</v>
      </c>
      <c r="H12" s="7">
        <f t="shared" si="0"/>
        <v>200000000</v>
      </c>
    </row>
    <row r="13" spans="1:8">
      <c r="A13" s="8">
        <v>6</v>
      </c>
      <c r="B13" s="8" t="s">
        <v>20</v>
      </c>
      <c r="C13" s="7">
        <v>1</v>
      </c>
      <c r="D13" s="8" t="s">
        <v>19</v>
      </c>
      <c r="E13" s="8">
        <v>1</v>
      </c>
      <c r="F13" s="8" t="s">
        <v>15</v>
      </c>
      <c r="G13" s="7">
        <v>160000000</v>
      </c>
      <c r="H13" s="7">
        <f t="shared" si="0"/>
        <v>160000000</v>
      </c>
    </row>
    <row r="14" spans="1:8">
      <c r="A14" s="8">
        <v>7</v>
      </c>
      <c r="B14" s="8" t="s">
        <v>21</v>
      </c>
      <c r="C14" s="7">
        <v>1</v>
      </c>
      <c r="D14" s="8" t="s">
        <v>19</v>
      </c>
      <c r="E14" s="8">
        <v>1</v>
      </c>
      <c r="F14" s="8" t="s">
        <v>15</v>
      </c>
      <c r="G14" s="7">
        <v>150000000</v>
      </c>
      <c r="H14" s="7">
        <f t="shared" si="0"/>
        <v>150000000</v>
      </c>
    </row>
    <row r="15" spans="1:8">
      <c r="A15" s="8">
        <v>8</v>
      </c>
      <c r="B15" s="25" t="s">
        <v>95</v>
      </c>
      <c r="C15" s="7">
        <v>1</v>
      </c>
      <c r="D15" s="25" t="s">
        <v>19</v>
      </c>
      <c r="E15" s="8">
        <v>3</v>
      </c>
      <c r="F15" s="25" t="s">
        <v>13</v>
      </c>
      <c r="G15" s="7">
        <v>5250000</v>
      </c>
      <c r="H15" s="7">
        <f t="shared" si="0"/>
        <v>15750000</v>
      </c>
    </row>
    <row r="16" spans="1:8">
      <c r="A16" s="14" t="s">
        <v>23</v>
      </c>
      <c r="B16" s="14" t="s">
        <v>65</v>
      </c>
      <c r="C16" s="7"/>
      <c r="D16" s="8"/>
      <c r="E16" s="8"/>
      <c r="F16" s="8"/>
      <c r="G16" s="7"/>
      <c r="H16" s="7"/>
    </row>
    <row r="17" spans="1:8">
      <c r="A17" s="8">
        <v>1</v>
      </c>
      <c r="B17" s="8" t="s">
        <v>22</v>
      </c>
      <c r="C17" s="7">
        <v>1</v>
      </c>
      <c r="D17" s="8" t="s">
        <v>19</v>
      </c>
      <c r="E17" s="8">
        <v>1</v>
      </c>
      <c r="F17" s="8" t="s">
        <v>15</v>
      </c>
      <c r="G17" s="7">
        <v>428000000</v>
      </c>
      <c r="H17" s="7">
        <f t="shared" si="0"/>
        <v>428000000</v>
      </c>
    </row>
    <row r="18" spans="1:8">
      <c r="A18" s="8">
        <v>2</v>
      </c>
      <c r="B18" s="8" t="s">
        <v>66</v>
      </c>
      <c r="C18" s="7">
        <v>10000</v>
      </c>
      <c r="D18" s="8" t="s">
        <v>67</v>
      </c>
      <c r="E18" s="8">
        <v>1</v>
      </c>
      <c r="F18" s="8" t="s">
        <v>15</v>
      </c>
      <c r="G18" s="7">
        <v>150000</v>
      </c>
      <c r="H18" s="7">
        <f t="shared" si="0"/>
        <v>1500000000</v>
      </c>
    </row>
    <row r="19" spans="1:8">
      <c r="A19" s="8">
        <v>3</v>
      </c>
      <c r="B19" s="8" t="s">
        <v>68</v>
      </c>
      <c r="C19" s="7">
        <v>10000</v>
      </c>
      <c r="D19" s="8" t="s">
        <v>67</v>
      </c>
      <c r="E19" s="8">
        <v>1</v>
      </c>
      <c r="F19" s="8" t="s">
        <v>15</v>
      </c>
      <c r="G19" s="7">
        <v>9000</v>
      </c>
      <c r="H19" s="7">
        <f t="shared" si="0"/>
        <v>90000000</v>
      </c>
    </row>
    <row r="20" spans="1:8">
      <c r="A20" s="8">
        <v>4</v>
      </c>
      <c r="B20" s="8" t="s">
        <v>69</v>
      </c>
      <c r="C20" s="7">
        <v>10000</v>
      </c>
      <c r="D20" s="8" t="s">
        <v>67</v>
      </c>
      <c r="E20" s="8">
        <v>1</v>
      </c>
      <c r="F20" s="8" t="s">
        <v>15</v>
      </c>
      <c r="G20" s="7">
        <v>15000</v>
      </c>
      <c r="H20" s="7">
        <f t="shared" si="0"/>
        <v>150000000</v>
      </c>
    </row>
    <row r="21" spans="1:8">
      <c r="A21" s="8">
        <v>5</v>
      </c>
      <c r="B21" s="8" t="s">
        <v>70</v>
      </c>
      <c r="C21" s="7">
        <v>2</v>
      </c>
      <c r="D21" s="8" t="s">
        <v>14</v>
      </c>
      <c r="E21" s="8">
        <v>75</v>
      </c>
      <c r="F21" s="8" t="s">
        <v>71</v>
      </c>
      <c r="G21" s="7">
        <v>250000</v>
      </c>
      <c r="H21" s="7">
        <f t="shared" si="0"/>
        <v>37500000</v>
      </c>
    </row>
    <row r="22" spans="1:8">
      <c r="A22" s="8">
        <v>6</v>
      </c>
      <c r="B22" s="8" t="s">
        <v>72</v>
      </c>
      <c r="C22" s="7">
        <v>540</v>
      </c>
      <c r="D22" s="8" t="s">
        <v>73</v>
      </c>
      <c r="E22" s="8">
        <v>5</v>
      </c>
      <c r="F22" s="8" t="s">
        <v>74</v>
      </c>
      <c r="G22" s="7">
        <v>20000</v>
      </c>
      <c r="H22" s="7">
        <f t="shared" si="0"/>
        <v>54000000</v>
      </c>
    </row>
    <row r="23" spans="1:8">
      <c r="A23" s="8">
        <v>7</v>
      </c>
      <c r="B23" s="8" t="s">
        <v>75</v>
      </c>
      <c r="C23" s="7">
        <v>2</v>
      </c>
      <c r="D23" s="8" t="s">
        <v>26</v>
      </c>
      <c r="E23" s="8">
        <v>5</v>
      </c>
      <c r="F23" s="8" t="s">
        <v>74</v>
      </c>
      <c r="G23" s="7">
        <v>150000</v>
      </c>
      <c r="H23" s="7">
        <f t="shared" si="0"/>
        <v>1500000</v>
      </c>
    </row>
    <row r="24" spans="1:8">
      <c r="A24" s="8">
        <v>8</v>
      </c>
      <c r="B24" s="8" t="s">
        <v>76</v>
      </c>
      <c r="C24" s="7">
        <v>2</v>
      </c>
      <c r="D24" s="8" t="s">
        <v>14</v>
      </c>
      <c r="E24" s="8">
        <v>1</v>
      </c>
      <c r="F24" s="8" t="s">
        <v>15</v>
      </c>
      <c r="G24" s="7">
        <v>5000000</v>
      </c>
      <c r="H24" s="7">
        <f t="shared" si="0"/>
        <v>10000000</v>
      </c>
    </row>
    <row r="25" spans="1:8">
      <c r="A25" s="8">
        <v>9</v>
      </c>
      <c r="B25" s="8" t="s">
        <v>77</v>
      </c>
      <c r="C25" s="7">
        <v>1</v>
      </c>
      <c r="D25" s="8" t="s">
        <v>14</v>
      </c>
      <c r="E25" s="8">
        <v>75</v>
      </c>
      <c r="F25" s="8" t="s">
        <v>71</v>
      </c>
      <c r="G25" s="7">
        <v>325000</v>
      </c>
      <c r="H25" s="7">
        <f t="shared" si="0"/>
        <v>24375000</v>
      </c>
    </row>
    <row r="26" spans="1:8">
      <c r="A26" s="8">
        <v>10</v>
      </c>
      <c r="B26" s="8" t="s">
        <v>78</v>
      </c>
      <c r="C26" s="7">
        <v>270</v>
      </c>
      <c r="D26" s="8" t="s">
        <v>73</v>
      </c>
      <c r="E26" s="8">
        <v>5</v>
      </c>
      <c r="F26" s="8" t="s">
        <v>74</v>
      </c>
      <c r="G26" s="7">
        <v>20000</v>
      </c>
      <c r="H26" s="7">
        <f t="shared" si="0"/>
        <v>27000000</v>
      </c>
    </row>
    <row r="27" spans="1:8">
      <c r="A27" s="8">
        <v>11</v>
      </c>
      <c r="B27" s="8" t="s">
        <v>75</v>
      </c>
      <c r="C27" s="7">
        <v>1</v>
      </c>
      <c r="D27" s="8" t="s">
        <v>26</v>
      </c>
      <c r="E27" s="8">
        <v>5</v>
      </c>
      <c r="F27" s="8" t="s">
        <v>74</v>
      </c>
      <c r="G27" s="7">
        <v>150000</v>
      </c>
      <c r="H27" s="7">
        <f t="shared" si="0"/>
        <v>750000</v>
      </c>
    </row>
    <row r="28" spans="1:8">
      <c r="A28" s="8">
        <v>12</v>
      </c>
      <c r="B28" s="8" t="s">
        <v>79</v>
      </c>
      <c r="C28" s="7">
        <v>1</v>
      </c>
      <c r="D28" s="8" t="s">
        <v>14</v>
      </c>
      <c r="E28" s="8">
        <v>1</v>
      </c>
      <c r="F28" s="8" t="s">
        <v>15</v>
      </c>
      <c r="G28" s="7">
        <v>5000000</v>
      </c>
      <c r="H28" s="7">
        <f t="shared" si="0"/>
        <v>5000000</v>
      </c>
    </row>
    <row r="29" spans="1:8">
      <c r="A29" s="8">
        <v>13</v>
      </c>
      <c r="B29" s="8" t="s">
        <v>80</v>
      </c>
      <c r="C29" s="7">
        <v>1</v>
      </c>
      <c r="D29" s="8" t="s">
        <v>14</v>
      </c>
      <c r="E29" s="8">
        <v>75</v>
      </c>
      <c r="F29" s="8" t="s">
        <v>71</v>
      </c>
      <c r="G29" s="7">
        <v>300000</v>
      </c>
      <c r="H29" s="7">
        <f t="shared" si="0"/>
        <v>22500000</v>
      </c>
    </row>
    <row r="30" spans="1:8">
      <c r="A30" s="8">
        <v>14</v>
      </c>
      <c r="B30" s="8" t="s">
        <v>81</v>
      </c>
      <c r="C30" s="7">
        <v>270</v>
      </c>
      <c r="D30" s="8" t="s">
        <v>73</v>
      </c>
      <c r="E30" s="8">
        <v>5</v>
      </c>
      <c r="F30" s="8" t="s">
        <v>74</v>
      </c>
      <c r="G30" s="7">
        <v>20000</v>
      </c>
      <c r="H30" s="7">
        <f t="shared" si="0"/>
        <v>27000000</v>
      </c>
    </row>
    <row r="31" spans="1:8">
      <c r="A31" s="8">
        <v>15</v>
      </c>
      <c r="B31" s="8" t="s">
        <v>75</v>
      </c>
      <c r="C31" s="7">
        <v>1</v>
      </c>
      <c r="D31" s="8" t="s">
        <v>26</v>
      </c>
      <c r="E31" s="8">
        <v>5</v>
      </c>
      <c r="F31" s="8" t="s">
        <v>74</v>
      </c>
      <c r="G31" s="7">
        <v>150000</v>
      </c>
      <c r="H31" s="7">
        <f t="shared" si="0"/>
        <v>750000</v>
      </c>
    </row>
    <row r="32" spans="1:8">
      <c r="A32" s="8">
        <v>16</v>
      </c>
      <c r="B32" s="8" t="s">
        <v>76</v>
      </c>
      <c r="C32" s="7">
        <v>1</v>
      </c>
      <c r="D32" s="8" t="s">
        <v>14</v>
      </c>
      <c r="E32" s="8">
        <v>1</v>
      </c>
      <c r="F32" s="8" t="s">
        <v>15</v>
      </c>
      <c r="G32" s="7">
        <v>5000000</v>
      </c>
      <c r="H32" s="7">
        <f t="shared" si="0"/>
        <v>5000000</v>
      </c>
    </row>
    <row r="33" spans="1:8">
      <c r="A33" s="8">
        <v>17</v>
      </c>
      <c r="B33" s="8" t="s">
        <v>82</v>
      </c>
      <c r="C33" s="7">
        <v>1</v>
      </c>
      <c r="D33" s="8" t="s">
        <v>83</v>
      </c>
      <c r="E33" s="8">
        <v>5</v>
      </c>
      <c r="F33" s="8" t="s">
        <v>74</v>
      </c>
      <c r="G33" s="7">
        <v>4000000</v>
      </c>
      <c r="H33" s="7">
        <f t="shared" si="0"/>
        <v>20000000</v>
      </c>
    </row>
    <row r="34" spans="1:8">
      <c r="A34" s="8">
        <v>18</v>
      </c>
      <c r="B34" s="8" t="s">
        <v>84</v>
      </c>
      <c r="C34" s="7">
        <v>1</v>
      </c>
      <c r="D34" s="8" t="s">
        <v>83</v>
      </c>
      <c r="E34" s="8">
        <v>1</v>
      </c>
      <c r="F34" s="8" t="s">
        <v>15</v>
      </c>
      <c r="G34" s="7">
        <v>18000000</v>
      </c>
      <c r="H34" s="7">
        <f t="shared" si="0"/>
        <v>18000000</v>
      </c>
    </row>
    <row r="35" spans="1:8">
      <c r="A35" s="8">
        <v>19</v>
      </c>
      <c r="B35" s="8" t="s">
        <v>85</v>
      </c>
      <c r="C35" s="7">
        <v>1</v>
      </c>
      <c r="D35" s="8" t="s">
        <v>83</v>
      </c>
      <c r="E35" s="8">
        <v>1</v>
      </c>
      <c r="F35" s="8" t="s">
        <v>15</v>
      </c>
      <c r="G35" s="7">
        <v>60000000</v>
      </c>
      <c r="H35" s="7">
        <f t="shared" si="0"/>
        <v>60000000</v>
      </c>
    </row>
    <row r="36" spans="1:8">
      <c r="A36" s="8">
        <v>20</v>
      </c>
      <c r="B36" s="8" t="s">
        <v>84</v>
      </c>
      <c r="C36" s="7">
        <v>1</v>
      </c>
      <c r="D36" s="8" t="s">
        <v>83</v>
      </c>
      <c r="E36" s="8">
        <v>1</v>
      </c>
      <c r="F36" s="8" t="s">
        <v>15</v>
      </c>
      <c r="G36" s="7">
        <v>18000000</v>
      </c>
      <c r="H36" s="7">
        <f t="shared" si="0"/>
        <v>18000000</v>
      </c>
    </row>
    <row r="37" spans="1:8">
      <c r="A37" s="14" t="s">
        <v>34</v>
      </c>
      <c r="B37" s="5" t="s">
        <v>24</v>
      </c>
      <c r="C37" s="7"/>
      <c r="D37" s="8"/>
      <c r="E37" s="8"/>
      <c r="F37" s="8"/>
      <c r="G37" s="7"/>
      <c r="H37" s="8"/>
    </row>
    <row r="38" spans="1:8">
      <c r="A38" s="8">
        <v>1</v>
      </c>
      <c r="B38" s="8" t="s">
        <v>25</v>
      </c>
      <c r="C38" s="7">
        <v>1</v>
      </c>
      <c r="D38" s="8" t="s">
        <v>26</v>
      </c>
      <c r="E38" s="8">
        <v>3</v>
      </c>
      <c r="F38" s="8" t="s">
        <v>13</v>
      </c>
      <c r="G38" s="7">
        <v>7500000</v>
      </c>
      <c r="H38" s="7">
        <f t="shared" ref="H38:H45" si="1">C38*E38*G38</f>
        <v>22500000</v>
      </c>
    </row>
    <row r="39" spans="1:8">
      <c r="A39" s="8">
        <v>2</v>
      </c>
      <c r="B39" s="8" t="s">
        <v>27</v>
      </c>
      <c r="C39" s="7">
        <v>1</v>
      </c>
      <c r="D39" s="8" t="s">
        <v>26</v>
      </c>
      <c r="E39" s="8">
        <v>3</v>
      </c>
      <c r="F39" s="8" t="s">
        <v>13</v>
      </c>
      <c r="G39" s="7">
        <v>5500000</v>
      </c>
      <c r="H39" s="7">
        <f t="shared" si="1"/>
        <v>16500000</v>
      </c>
    </row>
    <row r="40" spans="1:8">
      <c r="A40" s="8">
        <v>3</v>
      </c>
      <c r="B40" s="8" t="s">
        <v>28</v>
      </c>
      <c r="C40" s="7">
        <v>1</v>
      </c>
      <c r="D40" s="8" t="s">
        <v>26</v>
      </c>
      <c r="E40" s="8">
        <v>3</v>
      </c>
      <c r="F40" s="8" t="s">
        <v>13</v>
      </c>
      <c r="G40" s="7">
        <v>3500000</v>
      </c>
      <c r="H40" s="7">
        <f t="shared" si="1"/>
        <v>10500000</v>
      </c>
    </row>
    <row r="41" spans="1:8">
      <c r="A41" s="8">
        <v>4</v>
      </c>
      <c r="B41" s="8" t="s">
        <v>29</v>
      </c>
      <c r="C41" s="7">
        <v>1</v>
      </c>
      <c r="D41" s="8" t="s">
        <v>26</v>
      </c>
      <c r="E41" s="8">
        <v>3</v>
      </c>
      <c r="F41" s="8" t="s">
        <v>13</v>
      </c>
      <c r="G41" s="7">
        <v>3500000</v>
      </c>
      <c r="H41" s="7">
        <f t="shared" si="1"/>
        <v>10500000</v>
      </c>
    </row>
    <row r="42" spans="1:8">
      <c r="A42" s="8">
        <v>5</v>
      </c>
      <c r="B42" s="8" t="s">
        <v>30</v>
      </c>
      <c r="C42" s="7">
        <v>1</v>
      </c>
      <c r="D42" s="8" t="s">
        <v>26</v>
      </c>
      <c r="E42" s="8">
        <v>3</v>
      </c>
      <c r="F42" s="8" t="s">
        <v>13</v>
      </c>
      <c r="G42" s="7">
        <v>3500000</v>
      </c>
      <c r="H42" s="7">
        <f t="shared" si="1"/>
        <v>10500000</v>
      </c>
    </row>
    <row r="43" spans="1:8">
      <c r="A43" s="8">
        <v>6</v>
      </c>
      <c r="B43" s="8" t="s">
        <v>31</v>
      </c>
      <c r="C43" s="7">
        <v>2</v>
      </c>
      <c r="D43" s="8" t="s">
        <v>26</v>
      </c>
      <c r="E43" s="8">
        <v>3</v>
      </c>
      <c r="F43" s="8" t="s">
        <v>13</v>
      </c>
      <c r="G43" s="7">
        <v>3500000</v>
      </c>
      <c r="H43" s="7">
        <f t="shared" si="1"/>
        <v>21000000</v>
      </c>
    </row>
    <row r="44" spans="1:8">
      <c r="A44" s="8">
        <v>7</v>
      </c>
      <c r="B44" s="8" t="s">
        <v>32</v>
      </c>
      <c r="C44" s="7">
        <v>7</v>
      </c>
      <c r="D44" s="8" t="s">
        <v>26</v>
      </c>
      <c r="E44" s="8">
        <v>3</v>
      </c>
      <c r="F44" s="8" t="s">
        <v>13</v>
      </c>
      <c r="G44" s="7">
        <v>150000</v>
      </c>
      <c r="H44" s="7">
        <f t="shared" si="1"/>
        <v>3150000</v>
      </c>
    </row>
    <row r="45" spans="1:8">
      <c r="A45" s="8">
        <v>8</v>
      </c>
      <c r="B45" s="8" t="s">
        <v>33</v>
      </c>
      <c r="C45" s="7">
        <v>1</v>
      </c>
      <c r="D45" s="8" t="s">
        <v>19</v>
      </c>
      <c r="E45" s="8">
        <v>1</v>
      </c>
      <c r="F45" s="8" t="s">
        <v>15</v>
      </c>
      <c r="G45" s="7">
        <v>20000000</v>
      </c>
      <c r="H45" s="7">
        <f t="shared" si="1"/>
        <v>20000000</v>
      </c>
    </row>
    <row r="46" spans="1:8">
      <c r="A46" s="14" t="s">
        <v>39</v>
      </c>
      <c r="B46" s="5" t="s">
        <v>35</v>
      </c>
      <c r="C46" s="7"/>
      <c r="D46" s="8"/>
      <c r="E46" s="8"/>
      <c r="F46" s="8"/>
      <c r="G46" s="7"/>
      <c r="H46" s="8"/>
    </row>
    <row r="47" spans="1:8">
      <c r="A47" s="8"/>
      <c r="B47" s="8" t="s">
        <v>36</v>
      </c>
      <c r="C47" s="7">
        <v>10000000</v>
      </c>
      <c r="D47" s="8" t="s">
        <v>37</v>
      </c>
      <c r="E47" s="8">
        <v>1</v>
      </c>
      <c r="F47" s="8" t="s">
        <v>38</v>
      </c>
      <c r="G47" s="7">
        <v>1350</v>
      </c>
      <c r="H47" s="7">
        <v>13500000000</v>
      </c>
    </row>
    <row r="48" spans="1:8">
      <c r="A48" s="14" t="s">
        <v>43</v>
      </c>
      <c r="B48" s="5" t="s">
        <v>60</v>
      </c>
      <c r="C48" s="7"/>
      <c r="D48" s="8"/>
      <c r="E48" s="8"/>
      <c r="F48" s="8"/>
      <c r="G48" s="7"/>
      <c r="H48" s="7">
        <f t="shared" ref="H48:H50" si="2">C48*E48*G48</f>
        <v>0</v>
      </c>
    </row>
    <row r="49" spans="1:9">
      <c r="A49" s="8"/>
      <c r="B49" s="12" t="s">
        <v>61</v>
      </c>
      <c r="C49" s="7">
        <v>1</v>
      </c>
      <c r="D49" s="8" t="s">
        <v>19</v>
      </c>
      <c r="E49" s="8">
        <v>1</v>
      </c>
      <c r="F49" s="8" t="s">
        <v>15</v>
      </c>
      <c r="G49" s="7">
        <v>15000000</v>
      </c>
      <c r="H49" s="7">
        <f t="shared" si="2"/>
        <v>15000000</v>
      </c>
    </row>
    <row r="50" spans="1:9">
      <c r="A50" s="8"/>
      <c r="B50" s="13" t="s">
        <v>62</v>
      </c>
      <c r="C50" s="7">
        <v>1</v>
      </c>
      <c r="D50" s="8" t="s">
        <v>19</v>
      </c>
      <c r="E50" s="8">
        <v>1</v>
      </c>
      <c r="F50" s="8" t="s">
        <v>15</v>
      </c>
      <c r="G50" s="7">
        <v>120000000</v>
      </c>
      <c r="H50" s="7">
        <f t="shared" si="2"/>
        <v>120000000</v>
      </c>
      <c r="I50" s="22" t="s">
        <v>92</v>
      </c>
    </row>
    <row r="51" spans="1:9">
      <c r="A51" s="14" t="s">
        <v>63</v>
      </c>
      <c r="B51" s="5" t="s">
        <v>40</v>
      </c>
      <c r="C51" s="7"/>
      <c r="D51" s="8"/>
      <c r="E51" s="8"/>
      <c r="F51" s="8"/>
      <c r="G51" s="7"/>
      <c r="H51" s="7"/>
    </row>
    <row r="52" spans="1:9">
      <c r="A52" s="5"/>
      <c r="B52" s="9" t="s">
        <v>41</v>
      </c>
      <c r="C52" s="7">
        <v>300000</v>
      </c>
      <c r="D52" s="8" t="s">
        <v>37</v>
      </c>
      <c r="E52" s="8">
        <v>1</v>
      </c>
      <c r="F52" s="8" t="s">
        <v>15</v>
      </c>
      <c r="G52" s="7">
        <v>1350</v>
      </c>
      <c r="H52" s="7">
        <f>C52*E52*G52</f>
        <v>405000000</v>
      </c>
    </row>
    <row r="53" spans="1:9">
      <c r="A53" s="5"/>
      <c r="B53" s="9" t="s">
        <v>42</v>
      </c>
      <c r="C53" s="7">
        <v>1</v>
      </c>
      <c r="D53" s="8" t="s">
        <v>19</v>
      </c>
      <c r="E53" s="8">
        <v>1</v>
      </c>
      <c r="F53" s="8" t="s">
        <v>15</v>
      </c>
      <c r="G53" s="7">
        <v>100000000</v>
      </c>
      <c r="H53" s="7">
        <v>100000000</v>
      </c>
    </row>
    <row r="54" spans="1:9">
      <c r="A54" s="14" t="s">
        <v>87</v>
      </c>
      <c r="B54" s="5" t="s">
        <v>44</v>
      </c>
      <c r="C54" s="7">
        <v>9700</v>
      </c>
      <c r="D54" s="8" t="s">
        <v>45</v>
      </c>
      <c r="E54" s="8">
        <v>1</v>
      </c>
      <c r="F54" s="8" t="s">
        <v>15</v>
      </c>
      <c r="G54" s="16">
        <v>140400</v>
      </c>
      <c r="H54" s="10">
        <f>C54*G54</f>
        <v>1361880000</v>
      </c>
    </row>
    <row r="55" spans="1:9">
      <c r="B55" s="24" t="s">
        <v>91</v>
      </c>
      <c r="C55" s="23"/>
      <c r="D55" s="24"/>
      <c r="E55" s="24"/>
      <c r="F55" s="24"/>
      <c r="G55" s="23"/>
      <c r="H55" s="23">
        <f>SUM(H8:H54)</f>
        <v>19671655000</v>
      </c>
    </row>
    <row r="56" spans="1:9">
      <c r="B56" s="24"/>
      <c r="C56" s="23"/>
      <c r="D56" s="24"/>
      <c r="E56" s="24"/>
      <c r="F56" s="24"/>
      <c r="G56" s="23"/>
      <c r="H56" s="23"/>
    </row>
    <row r="57" spans="1:9">
      <c r="A57" s="2" t="s">
        <v>46</v>
      </c>
      <c r="B57" s="2" t="s">
        <v>47</v>
      </c>
    </row>
    <row r="58" spans="1:9">
      <c r="B58" s="8" t="s">
        <v>48</v>
      </c>
      <c r="C58" s="7">
        <v>9700000</v>
      </c>
      <c r="D58" s="8" t="s">
        <v>37</v>
      </c>
      <c r="E58" s="8">
        <v>1</v>
      </c>
      <c r="F58" s="8" t="s">
        <v>15</v>
      </c>
      <c r="G58" s="7">
        <v>2028</v>
      </c>
      <c r="H58" s="7">
        <f t="shared" ref="H58:H59" si="3">C58*E58*G58</f>
        <v>19671600000</v>
      </c>
    </row>
    <row r="59" spans="1:9">
      <c r="B59" s="25" t="s">
        <v>93</v>
      </c>
      <c r="C59" s="7">
        <v>10000000</v>
      </c>
      <c r="D59" s="25" t="s">
        <v>37</v>
      </c>
      <c r="E59" s="8">
        <v>1</v>
      </c>
      <c r="F59" s="25" t="s">
        <v>15</v>
      </c>
      <c r="G59" s="7">
        <v>143</v>
      </c>
      <c r="H59" s="7">
        <f t="shared" si="3"/>
        <v>1430000000</v>
      </c>
    </row>
    <row r="60" spans="1:9">
      <c r="B60" s="29"/>
      <c r="C60" s="28"/>
      <c r="D60" s="29"/>
      <c r="E60" s="27"/>
      <c r="F60" s="29"/>
      <c r="G60" s="28"/>
      <c r="H60" s="30">
        <f>SUM(H58:H59)</f>
        <v>21101600000</v>
      </c>
    </row>
    <row r="61" spans="1:9">
      <c r="A61" s="2" t="s">
        <v>49</v>
      </c>
      <c r="B61" s="2" t="s">
        <v>50</v>
      </c>
    </row>
    <row r="62" spans="1:9">
      <c r="B62" t="s">
        <v>51</v>
      </c>
      <c r="C62" s="1">
        <f>H60-H55</f>
        <v>1429945000</v>
      </c>
      <c r="F62" s="21"/>
      <c r="H62" s="17"/>
    </row>
    <row r="64" spans="1:9">
      <c r="A64" s="2" t="s">
        <v>52</v>
      </c>
      <c r="B64" s="2" t="s">
        <v>53</v>
      </c>
    </row>
    <row r="65" spans="1:8">
      <c r="B65" t="s">
        <v>54</v>
      </c>
      <c r="C65" s="1">
        <f>50%*C62</f>
        <v>714972500</v>
      </c>
    </row>
    <row r="66" spans="1:8">
      <c r="B66" t="s">
        <v>55</v>
      </c>
      <c r="C66" s="1">
        <f>50%*C62</f>
        <v>714972500</v>
      </c>
    </row>
    <row r="68" spans="1:8">
      <c r="A68" s="2" t="s">
        <v>56</v>
      </c>
      <c r="B68" s="2" t="s">
        <v>57</v>
      </c>
    </row>
    <row r="69" spans="1:8">
      <c r="B69" s="21" t="s">
        <v>88</v>
      </c>
      <c r="C69" s="22" t="s">
        <v>89</v>
      </c>
    </row>
    <row r="70" spans="1:8">
      <c r="B70" s="21" t="s">
        <v>90</v>
      </c>
    </row>
    <row r="71" spans="1:8">
      <c r="B71" s="21"/>
    </row>
    <row r="72" spans="1:8">
      <c r="B72" s="11" t="s">
        <v>58</v>
      </c>
    </row>
    <row r="73" spans="1:8" ht="33" customHeight="1">
      <c r="B73" s="18" t="s">
        <v>59</v>
      </c>
      <c r="C73" s="18"/>
      <c r="D73" s="18"/>
      <c r="E73" s="18"/>
      <c r="F73" s="18"/>
      <c r="G73" s="18"/>
      <c r="H73" s="18"/>
    </row>
  </sheetData>
  <mergeCells count="7">
    <mergeCell ref="B73:H73"/>
    <mergeCell ref="A1:H1"/>
    <mergeCell ref="A2:H2"/>
    <mergeCell ref="A3:H3"/>
    <mergeCell ref="C6:D6"/>
    <mergeCell ref="E6:F6"/>
    <mergeCell ref="A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A17" sqref="A17"/>
    </sheetView>
  </sheetViews>
  <sheetFormatPr defaultColWidth="9" defaultRowHeight="15"/>
  <cols>
    <col min="1" max="1" width="4.140625" customWidth="1"/>
    <col min="2" max="2" width="34.5703125" customWidth="1"/>
    <col min="3" max="3" width="16.42578125" style="1" customWidth="1"/>
    <col min="4" max="4" width="6.42578125" customWidth="1"/>
    <col min="5" max="5" width="4.5703125" customWidth="1"/>
    <col min="6" max="6" width="6.85546875" customWidth="1"/>
    <col min="7" max="7" width="15.5703125" style="1" customWidth="1"/>
    <col min="8" max="8" width="18.42578125" customWidth="1"/>
    <col min="9" max="9" width="19.85546875" style="1" customWidth="1"/>
  </cols>
  <sheetData>
    <row r="1" spans="1:8">
      <c r="A1" s="26" t="s">
        <v>0</v>
      </c>
      <c r="B1" s="19"/>
      <c r="C1" s="19"/>
      <c r="D1" s="19"/>
      <c r="E1" s="19"/>
      <c r="F1" s="19"/>
      <c r="G1" s="19"/>
      <c r="H1" s="19"/>
    </row>
    <row r="2" spans="1:8">
      <c r="A2" s="19" t="s">
        <v>64</v>
      </c>
      <c r="B2" s="19"/>
      <c r="C2" s="19"/>
      <c r="D2" s="19"/>
      <c r="E2" s="19"/>
      <c r="F2" s="19"/>
      <c r="G2" s="19"/>
      <c r="H2" s="19"/>
    </row>
    <row r="3" spans="1:8">
      <c r="A3" s="19" t="s">
        <v>1</v>
      </c>
      <c r="B3" s="19"/>
      <c r="C3" s="19"/>
      <c r="D3" s="19"/>
      <c r="E3" s="19"/>
      <c r="F3" s="19"/>
      <c r="G3" s="19"/>
      <c r="H3" s="19"/>
    </row>
    <row r="4" spans="1:8">
      <c r="A4" s="26" t="s">
        <v>98</v>
      </c>
      <c r="B4" s="26"/>
      <c r="C4" s="26"/>
      <c r="D4" s="26"/>
      <c r="E4" s="26"/>
      <c r="F4" s="26"/>
      <c r="G4" s="26"/>
      <c r="H4" s="26"/>
    </row>
    <row r="5" spans="1:8">
      <c r="A5" s="31"/>
      <c r="B5" s="31"/>
      <c r="C5" s="31"/>
      <c r="D5" s="31"/>
      <c r="E5" s="31"/>
      <c r="F5" s="31"/>
      <c r="G5" s="31"/>
      <c r="H5" s="31"/>
    </row>
    <row r="6" spans="1:8">
      <c r="A6" s="2" t="s">
        <v>2</v>
      </c>
      <c r="B6" s="2" t="s">
        <v>3</v>
      </c>
    </row>
    <row r="7" spans="1:8">
      <c r="A7" s="15" t="s">
        <v>4</v>
      </c>
      <c r="B7" s="15" t="s">
        <v>5</v>
      </c>
      <c r="C7" s="20" t="s">
        <v>6</v>
      </c>
      <c r="D7" s="20"/>
      <c r="E7" s="20" t="s">
        <v>7</v>
      </c>
      <c r="F7" s="20"/>
      <c r="G7" s="4" t="s">
        <v>8</v>
      </c>
      <c r="H7" s="15" t="s">
        <v>9</v>
      </c>
    </row>
    <row r="8" spans="1:8">
      <c r="A8" s="5" t="s">
        <v>10</v>
      </c>
      <c r="B8" s="14" t="s">
        <v>86</v>
      </c>
      <c r="C8" s="15"/>
      <c r="D8" s="6"/>
      <c r="E8" s="6"/>
      <c r="F8" s="6"/>
      <c r="G8" s="7"/>
      <c r="H8" s="8"/>
    </row>
    <row r="9" spans="1:8">
      <c r="A9" s="8">
        <v>1</v>
      </c>
      <c r="B9" s="8" t="s">
        <v>11</v>
      </c>
      <c r="C9" s="7">
        <v>6000</v>
      </c>
      <c r="D9" s="8" t="s">
        <v>12</v>
      </c>
      <c r="E9" s="8">
        <v>3</v>
      </c>
      <c r="F9" s="8" t="s">
        <v>13</v>
      </c>
      <c r="G9" s="7">
        <v>15000</v>
      </c>
      <c r="H9" s="7">
        <f>C9*E9*G9</f>
        <v>270000000</v>
      </c>
    </row>
    <row r="10" spans="1:8">
      <c r="A10" s="8">
        <v>2</v>
      </c>
      <c r="B10" s="8" t="s">
        <v>20</v>
      </c>
      <c r="C10" s="7">
        <v>1</v>
      </c>
      <c r="D10" s="8" t="s">
        <v>19</v>
      </c>
      <c r="E10" s="8">
        <v>1</v>
      </c>
      <c r="F10" s="8" t="s">
        <v>15</v>
      </c>
      <c r="G10" s="7">
        <v>160000000</v>
      </c>
      <c r="H10" s="7">
        <f t="shared" ref="H10:H33" si="0">C10*E10*G10</f>
        <v>160000000</v>
      </c>
    </row>
    <row r="11" spans="1:8">
      <c r="A11" s="8">
        <v>3</v>
      </c>
      <c r="B11" s="8" t="s">
        <v>21</v>
      </c>
      <c r="C11" s="7">
        <v>1</v>
      </c>
      <c r="D11" s="8" t="s">
        <v>19</v>
      </c>
      <c r="E11" s="8">
        <v>1</v>
      </c>
      <c r="F11" s="8" t="s">
        <v>15</v>
      </c>
      <c r="G11" s="7">
        <v>150000000</v>
      </c>
      <c r="H11" s="7">
        <f t="shared" si="0"/>
        <v>150000000</v>
      </c>
    </row>
    <row r="12" spans="1:8">
      <c r="A12" s="8">
        <v>4</v>
      </c>
      <c r="B12" s="25" t="s">
        <v>95</v>
      </c>
      <c r="C12" s="7">
        <v>1</v>
      </c>
      <c r="D12" s="25" t="s">
        <v>19</v>
      </c>
      <c r="E12" s="8">
        <v>3</v>
      </c>
      <c r="F12" s="25" t="s">
        <v>13</v>
      </c>
      <c r="G12" s="7">
        <v>5250000</v>
      </c>
      <c r="H12" s="7">
        <f t="shared" si="0"/>
        <v>15750000</v>
      </c>
    </row>
    <row r="13" spans="1:8">
      <c r="A13" s="14" t="s">
        <v>23</v>
      </c>
      <c r="B13" s="14" t="s">
        <v>65</v>
      </c>
      <c r="C13" s="7"/>
      <c r="D13" s="8"/>
      <c r="E13" s="8"/>
      <c r="F13" s="8"/>
      <c r="G13" s="7"/>
      <c r="H13" s="7"/>
    </row>
    <row r="14" spans="1:8">
      <c r="A14" s="8">
        <v>1</v>
      </c>
      <c r="B14" s="8" t="s">
        <v>22</v>
      </c>
      <c r="C14" s="7">
        <v>1</v>
      </c>
      <c r="D14" s="8" t="s">
        <v>19</v>
      </c>
      <c r="E14" s="8">
        <v>1</v>
      </c>
      <c r="F14" s="8" t="s">
        <v>15</v>
      </c>
      <c r="G14" s="7">
        <v>428000000</v>
      </c>
      <c r="H14" s="7">
        <f t="shared" si="0"/>
        <v>428000000</v>
      </c>
    </row>
    <row r="15" spans="1:8">
      <c r="A15" s="8">
        <v>2</v>
      </c>
      <c r="B15" s="8" t="s">
        <v>66</v>
      </c>
      <c r="C15" s="7">
        <v>10000</v>
      </c>
      <c r="D15" s="8" t="s">
        <v>67</v>
      </c>
      <c r="E15" s="8">
        <v>1</v>
      </c>
      <c r="F15" s="8" t="s">
        <v>15</v>
      </c>
      <c r="G15" s="7">
        <v>150000</v>
      </c>
      <c r="H15" s="7">
        <f t="shared" si="0"/>
        <v>1500000000</v>
      </c>
    </row>
    <row r="16" spans="1:8">
      <c r="A16" s="8">
        <v>3</v>
      </c>
      <c r="B16" s="8" t="s">
        <v>68</v>
      </c>
      <c r="C16" s="7">
        <v>10000</v>
      </c>
      <c r="D16" s="8" t="s">
        <v>67</v>
      </c>
      <c r="E16" s="8">
        <v>1</v>
      </c>
      <c r="F16" s="8" t="s">
        <v>15</v>
      </c>
      <c r="G16" s="7">
        <v>9000</v>
      </c>
      <c r="H16" s="7">
        <f t="shared" si="0"/>
        <v>90000000</v>
      </c>
    </row>
    <row r="17" spans="1:8">
      <c r="A17" s="8">
        <v>4</v>
      </c>
      <c r="B17" s="8" t="s">
        <v>69</v>
      </c>
      <c r="C17" s="7">
        <v>10000</v>
      </c>
      <c r="D17" s="8" t="s">
        <v>67</v>
      </c>
      <c r="E17" s="8">
        <v>1</v>
      </c>
      <c r="F17" s="8" t="s">
        <v>15</v>
      </c>
      <c r="G17" s="7">
        <v>15000</v>
      </c>
      <c r="H17" s="7">
        <f t="shared" si="0"/>
        <v>150000000</v>
      </c>
    </row>
    <row r="18" spans="1:8">
      <c r="A18" s="8">
        <v>5</v>
      </c>
      <c r="B18" s="8" t="s">
        <v>70</v>
      </c>
      <c r="C18" s="7">
        <v>2</v>
      </c>
      <c r="D18" s="8" t="s">
        <v>14</v>
      </c>
      <c r="E18" s="8">
        <v>75</v>
      </c>
      <c r="F18" s="8" t="s">
        <v>71</v>
      </c>
      <c r="G18" s="7">
        <v>250000</v>
      </c>
      <c r="H18" s="7">
        <f t="shared" si="0"/>
        <v>37500000</v>
      </c>
    </row>
    <row r="19" spans="1:8">
      <c r="A19" s="8">
        <v>6</v>
      </c>
      <c r="B19" s="8" t="s">
        <v>72</v>
      </c>
      <c r="C19" s="7">
        <v>540</v>
      </c>
      <c r="D19" s="8" t="s">
        <v>73</v>
      </c>
      <c r="E19" s="8">
        <v>5</v>
      </c>
      <c r="F19" s="8" t="s">
        <v>74</v>
      </c>
      <c r="G19" s="7">
        <v>20000</v>
      </c>
      <c r="H19" s="7">
        <f t="shared" si="0"/>
        <v>54000000</v>
      </c>
    </row>
    <row r="20" spans="1:8">
      <c r="A20" s="8">
        <v>7</v>
      </c>
      <c r="B20" s="8" t="s">
        <v>75</v>
      </c>
      <c r="C20" s="7">
        <v>2</v>
      </c>
      <c r="D20" s="8" t="s">
        <v>26</v>
      </c>
      <c r="E20" s="8">
        <v>5</v>
      </c>
      <c r="F20" s="8" t="s">
        <v>74</v>
      </c>
      <c r="G20" s="7">
        <v>150000</v>
      </c>
      <c r="H20" s="7">
        <f t="shared" si="0"/>
        <v>1500000</v>
      </c>
    </row>
    <row r="21" spans="1:8">
      <c r="A21" s="8">
        <v>8</v>
      </c>
      <c r="B21" s="8" t="s">
        <v>76</v>
      </c>
      <c r="C21" s="7">
        <v>2</v>
      </c>
      <c r="D21" s="8" t="s">
        <v>14</v>
      </c>
      <c r="E21" s="8">
        <v>1</v>
      </c>
      <c r="F21" s="8" t="s">
        <v>15</v>
      </c>
      <c r="G21" s="7">
        <v>5000000</v>
      </c>
      <c r="H21" s="7">
        <f t="shared" si="0"/>
        <v>10000000</v>
      </c>
    </row>
    <row r="22" spans="1:8">
      <c r="A22" s="8">
        <v>9</v>
      </c>
      <c r="B22" s="8" t="s">
        <v>77</v>
      </c>
      <c r="C22" s="7">
        <v>1</v>
      </c>
      <c r="D22" s="8" t="s">
        <v>14</v>
      </c>
      <c r="E22" s="8">
        <v>75</v>
      </c>
      <c r="F22" s="8" t="s">
        <v>71</v>
      </c>
      <c r="G22" s="7">
        <v>325000</v>
      </c>
      <c r="H22" s="7">
        <f t="shared" si="0"/>
        <v>24375000</v>
      </c>
    </row>
    <row r="23" spans="1:8">
      <c r="A23" s="8">
        <v>10</v>
      </c>
      <c r="B23" s="8" t="s">
        <v>78</v>
      </c>
      <c r="C23" s="7">
        <v>270</v>
      </c>
      <c r="D23" s="8" t="s">
        <v>73</v>
      </c>
      <c r="E23" s="8">
        <v>5</v>
      </c>
      <c r="F23" s="8" t="s">
        <v>74</v>
      </c>
      <c r="G23" s="7">
        <v>20000</v>
      </c>
      <c r="H23" s="7">
        <f t="shared" si="0"/>
        <v>27000000</v>
      </c>
    </row>
    <row r="24" spans="1:8">
      <c r="A24" s="8">
        <v>11</v>
      </c>
      <c r="B24" s="8" t="s">
        <v>75</v>
      </c>
      <c r="C24" s="7">
        <v>1</v>
      </c>
      <c r="D24" s="8" t="s">
        <v>26</v>
      </c>
      <c r="E24" s="8">
        <v>5</v>
      </c>
      <c r="F24" s="8" t="s">
        <v>74</v>
      </c>
      <c r="G24" s="7">
        <v>150000</v>
      </c>
      <c r="H24" s="7">
        <f t="shared" si="0"/>
        <v>750000</v>
      </c>
    </row>
    <row r="25" spans="1:8">
      <c r="A25" s="8">
        <v>12</v>
      </c>
      <c r="B25" s="8" t="s">
        <v>79</v>
      </c>
      <c r="C25" s="7">
        <v>1</v>
      </c>
      <c r="D25" s="8" t="s">
        <v>14</v>
      </c>
      <c r="E25" s="8">
        <v>1</v>
      </c>
      <c r="F25" s="8" t="s">
        <v>15</v>
      </c>
      <c r="G25" s="7">
        <v>5000000</v>
      </c>
      <c r="H25" s="7">
        <f t="shared" si="0"/>
        <v>5000000</v>
      </c>
    </row>
    <row r="26" spans="1:8">
      <c r="A26" s="8">
        <v>13</v>
      </c>
      <c r="B26" s="8" t="s">
        <v>80</v>
      </c>
      <c r="C26" s="7">
        <v>1</v>
      </c>
      <c r="D26" s="8" t="s">
        <v>14</v>
      </c>
      <c r="E26" s="8">
        <v>75</v>
      </c>
      <c r="F26" s="8" t="s">
        <v>71</v>
      </c>
      <c r="G26" s="7">
        <v>300000</v>
      </c>
      <c r="H26" s="7">
        <f t="shared" si="0"/>
        <v>22500000</v>
      </c>
    </row>
    <row r="27" spans="1:8">
      <c r="A27" s="8">
        <v>14</v>
      </c>
      <c r="B27" s="8" t="s">
        <v>81</v>
      </c>
      <c r="C27" s="7">
        <v>270</v>
      </c>
      <c r="D27" s="8" t="s">
        <v>73</v>
      </c>
      <c r="E27" s="8">
        <v>5</v>
      </c>
      <c r="F27" s="8" t="s">
        <v>74</v>
      </c>
      <c r="G27" s="7">
        <v>20000</v>
      </c>
      <c r="H27" s="7">
        <f t="shared" si="0"/>
        <v>27000000</v>
      </c>
    </row>
    <row r="28" spans="1:8">
      <c r="A28" s="8">
        <v>15</v>
      </c>
      <c r="B28" s="8" t="s">
        <v>75</v>
      </c>
      <c r="C28" s="7">
        <v>1</v>
      </c>
      <c r="D28" s="8" t="s">
        <v>26</v>
      </c>
      <c r="E28" s="8">
        <v>5</v>
      </c>
      <c r="F28" s="8" t="s">
        <v>74</v>
      </c>
      <c r="G28" s="7">
        <v>150000</v>
      </c>
      <c r="H28" s="7">
        <f t="shared" si="0"/>
        <v>750000</v>
      </c>
    </row>
    <row r="29" spans="1:8">
      <c r="A29" s="8">
        <v>16</v>
      </c>
      <c r="B29" s="8" t="s">
        <v>76</v>
      </c>
      <c r="C29" s="7">
        <v>1</v>
      </c>
      <c r="D29" s="8" t="s">
        <v>14</v>
      </c>
      <c r="E29" s="8">
        <v>1</v>
      </c>
      <c r="F29" s="8" t="s">
        <v>15</v>
      </c>
      <c r="G29" s="7">
        <v>5000000</v>
      </c>
      <c r="H29" s="7">
        <f t="shared" si="0"/>
        <v>5000000</v>
      </c>
    </row>
    <row r="30" spans="1:8">
      <c r="A30" s="8">
        <v>17</v>
      </c>
      <c r="B30" s="8" t="s">
        <v>82</v>
      </c>
      <c r="C30" s="7">
        <v>1</v>
      </c>
      <c r="D30" s="8" t="s">
        <v>83</v>
      </c>
      <c r="E30" s="8">
        <v>5</v>
      </c>
      <c r="F30" s="8" t="s">
        <v>74</v>
      </c>
      <c r="G30" s="7">
        <v>4000000</v>
      </c>
      <c r="H30" s="7">
        <f t="shared" si="0"/>
        <v>20000000</v>
      </c>
    </row>
    <row r="31" spans="1:8">
      <c r="A31" s="8">
        <v>18</v>
      </c>
      <c r="B31" s="8" t="s">
        <v>84</v>
      </c>
      <c r="C31" s="7">
        <v>1</v>
      </c>
      <c r="D31" s="8" t="s">
        <v>83</v>
      </c>
      <c r="E31" s="8">
        <v>1</v>
      </c>
      <c r="F31" s="8" t="s">
        <v>15</v>
      </c>
      <c r="G31" s="7">
        <v>18000000</v>
      </c>
      <c r="H31" s="7">
        <f t="shared" si="0"/>
        <v>18000000</v>
      </c>
    </row>
    <row r="32" spans="1:8">
      <c r="A32" s="8">
        <v>19</v>
      </c>
      <c r="B32" s="8" t="s">
        <v>85</v>
      </c>
      <c r="C32" s="7">
        <v>1</v>
      </c>
      <c r="D32" s="8" t="s">
        <v>83</v>
      </c>
      <c r="E32" s="8">
        <v>1</v>
      </c>
      <c r="F32" s="8" t="s">
        <v>15</v>
      </c>
      <c r="G32" s="7">
        <v>60000000</v>
      </c>
      <c r="H32" s="7">
        <f t="shared" si="0"/>
        <v>60000000</v>
      </c>
    </row>
    <row r="33" spans="1:9">
      <c r="A33" s="8">
        <v>20</v>
      </c>
      <c r="B33" s="8" t="s">
        <v>84</v>
      </c>
      <c r="C33" s="7">
        <v>1</v>
      </c>
      <c r="D33" s="8" t="s">
        <v>83</v>
      </c>
      <c r="E33" s="8">
        <v>1</v>
      </c>
      <c r="F33" s="8" t="s">
        <v>15</v>
      </c>
      <c r="G33" s="7">
        <v>18000000</v>
      </c>
      <c r="H33" s="7">
        <f t="shared" si="0"/>
        <v>18000000</v>
      </c>
    </row>
    <row r="34" spans="1:9">
      <c r="A34" s="14" t="s">
        <v>34</v>
      </c>
      <c r="B34" s="5" t="s">
        <v>24</v>
      </c>
      <c r="C34" s="7"/>
      <c r="D34" s="8"/>
      <c r="E34" s="8"/>
      <c r="F34" s="8"/>
      <c r="G34" s="7"/>
      <c r="H34" s="8"/>
    </row>
    <row r="35" spans="1:9">
      <c r="A35" s="8">
        <v>1</v>
      </c>
      <c r="B35" s="8" t="s">
        <v>25</v>
      </c>
      <c r="C35" s="7">
        <v>1</v>
      </c>
      <c r="D35" s="8" t="s">
        <v>26</v>
      </c>
      <c r="E35" s="8">
        <v>3</v>
      </c>
      <c r="F35" s="8" t="s">
        <v>13</v>
      </c>
      <c r="G35" s="7">
        <v>7500000</v>
      </c>
      <c r="H35" s="7">
        <f t="shared" ref="H35:H42" si="1">C35*E35*G35</f>
        <v>22500000</v>
      </c>
    </row>
    <row r="36" spans="1:9">
      <c r="A36" s="8">
        <v>2</v>
      </c>
      <c r="B36" s="8" t="s">
        <v>27</v>
      </c>
      <c r="C36" s="7">
        <v>1</v>
      </c>
      <c r="D36" s="8" t="s">
        <v>26</v>
      </c>
      <c r="E36" s="8">
        <v>3</v>
      </c>
      <c r="F36" s="8" t="s">
        <v>13</v>
      </c>
      <c r="G36" s="7">
        <v>5500000</v>
      </c>
      <c r="H36" s="7">
        <f t="shared" si="1"/>
        <v>16500000</v>
      </c>
    </row>
    <row r="37" spans="1:9">
      <c r="A37" s="8">
        <v>3</v>
      </c>
      <c r="B37" s="8" t="s">
        <v>28</v>
      </c>
      <c r="C37" s="7">
        <v>1</v>
      </c>
      <c r="D37" s="8" t="s">
        <v>26</v>
      </c>
      <c r="E37" s="8">
        <v>3</v>
      </c>
      <c r="F37" s="8" t="s">
        <v>13</v>
      </c>
      <c r="G37" s="7">
        <v>3500000</v>
      </c>
      <c r="H37" s="7">
        <f t="shared" si="1"/>
        <v>10500000</v>
      </c>
    </row>
    <row r="38" spans="1:9">
      <c r="A38" s="8">
        <v>4</v>
      </c>
      <c r="B38" s="8" t="s">
        <v>29</v>
      </c>
      <c r="C38" s="7">
        <v>1</v>
      </c>
      <c r="D38" s="8" t="s">
        <v>26</v>
      </c>
      <c r="E38" s="8">
        <v>3</v>
      </c>
      <c r="F38" s="8" t="s">
        <v>13</v>
      </c>
      <c r="G38" s="7">
        <v>3500000</v>
      </c>
      <c r="H38" s="7">
        <f t="shared" si="1"/>
        <v>10500000</v>
      </c>
    </row>
    <row r="39" spans="1:9">
      <c r="A39" s="8">
        <v>5</v>
      </c>
      <c r="B39" s="8" t="s">
        <v>30</v>
      </c>
      <c r="C39" s="7">
        <v>1</v>
      </c>
      <c r="D39" s="8" t="s">
        <v>26</v>
      </c>
      <c r="E39" s="8">
        <v>3</v>
      </c>
      <c r="F39" s="8" t="s">
        <v>13</v>
      </c>
      <c r="G39" s="7">
        <v>3500000</v>
      </c>
      <c r="H39" s="7">
        <f t="shared" si="1"/>
        <v>10500000</v>
      </c>
    </row>
    <row r="40" spans="1:9">
      <c r="A40" s="8">
        <v>6</v>
      </c>
      <c r="B40" s="8" t="s">
        <v>31</v>
      </c>
      <c r="C40" s="7">
        <v>2</v>
      </c>
      <c r="D40" s="8" t="s">
        <v>26</v>
      </c>
      <c r="E40" s="8">
        <v>3</v>
      </c>
      <c r="F40" s="8" t="s">
        <v>13</v>
      </c>
      <c r="G40" s="7">
        <v>3500000</v>
      </c>
      <c r="H40" s="7">
        <f t="shared" si="1"/>
        <v>21000000</v>
      </c>
    </row>
    <row r="41" spans="1:9">
      <c r="A41" s="8">
        <v>7</v>
      </c>
      <c r="B41" s="8" t="s">
        <v>32</v>
      </c>
      <c r="C41" s="7">
        <v>7</v>
      </c>
      <c r="D41" s="8" t="s">
        <v>26</v>
      </c>
      <c r="E41" s="8">
        <v>3</v>
      </c>
      <c r="F41" s="8" t="s">
        <v>13</v>
      </c>
      <c r="G41" s="7">
        <v>150000</v>
      </c>
      <c r="H41" s="7">
        <f t="shared" si="1"/>
        <v>3150000</v>
      </c>
    </row>
    <row r="42" spans="1:9">
      <c r="A42" s="8">
        <v>8</v>
      </c>
      <c r="B42" s="8" t="s">
        <v>33</v>
      </c>
      <c r="C42" s="7">
        <v>1</v>
      </c>
      <c r="D42" s="8" t="s">
        <v>19</v>
      </c>
      <c r="E42" s="8">
        <v>1</v>
      </c>
      <c r="F42" s="8" t="s">
        <v>15</v>
      </c>
      <c r="G42" s="7">
        <v>20000000</v>
      </c>
      <c r="H42" s="7">
        <f t="shared" si="1"/>
        <v>20000000</v>
      </c>
    </row>
    <row r="43" spans="1:9">
      <c r="A43" s="14" t="s">
        <v>39</v>
      </c>
      <c r="B43" s="5" t="s">
        <v>35</v>
      </c>
      <c r="C43" s="7"/>
      <c r="D43" s="8"/>
      <c r="E43" s="8"/>
      <c r="F43" s="8"/>
      <c r="G43" s="7"/>
      <c r="H43" s="8"/>
    </row>
    <row r="44" spans="1:9">
      <c r="A44" s="8"/>
      <c r="B44" s="8" t="s">
        <v>36</v>
      </c>
      <c r="C44" s="7">
        <v>10000000</v>
      </c>
      <c r="D44" s="8" t="s">
        <v>37</v>
      </c>
      <c r="E44" s="8">
        <v>1</v>
      </c>
      <c r="F44" s="8" t="s">
        <v>38</v>
      </c>
      <c r="G44" s="7">
        <v>1350</v>
      </c>
      <c r="H44" s="7">
        <v>13500000000</v>
      </c>
    </row>
    <row r="45" spans="1:9">
      <c r="A45" s="14" t="s">
        <v>43</v>
      </c>
      <c r="B45" s="5" t="s">
        <v>60</v>
      </c>
      <c r="C45" s="7"/>
      <c r="D45" s="8"/>
      <c r="E45" s="8"/>
      <c r="F45" s="8"/>
      <c r="G45" s="7"/>
      <c r="H45" s="7">
        <f t="shared" ref="H45:H47" si="2">C45*E45*G45</f>
        <v>0</v>
      </c>
    </row>
    <row r="46" spans="1:9">
      <c r="A46" s="8"/>
      <c r="B46" s="12" t="s">
        <v>61</v>
      </c>
      <c r="C46" s="7">
        <v>1</v>
      </c>
      <c r="D46" s="8" t="s">
        <v>19</v>
      </c>
      <c r="E46" s="8">
        <v>1</v>
      </c>
      <c r="F46" s="8" t="s">
        <v>15</v>
      </c>
      <c r="G46" s="7">
        <v>15000000</v>
      </c>
      <c r="H46" s="7">
        <f t="shared" si="2"/>
        <v>15000000</v>
      </c>
    </row>
    <row r="47" spans="1:9">
      <c r="A47" s="8"/>
      <c r="B47" s="13" t="s">
        <v>62</v>
      </c>
      <c r="C47" s="7">
        <v>1</v>
      </c>
      <c r="D47" s="8" t="s">
        <v>19</v>
      </c>
      <c r="E47" s="8">
        <v>1</v>
      </c>
      <c r="F47" s="8" t="s">
        <v>15</v>
      </c>
      <c r="G47" s="7">
        <v>120000000</v>
      </c>
      <c r="H47" s="7">
        <f t="shared" si="2"/>
        <v>120000000</v>
      </c>
      <c r="I47" s="22" t="s">
        <v>92</v>
      </c>
    </row>
    <row r="48" spans="1:9">
      <c r="A48" s="14" t="s">
        <v>63</v>
      </c>
      <c r="B48" s="5" t="s">
        <v>40</v>
      </c>
      <c r="C48" s="7"/>
      <c r="D48" s="8"/>
      <c r="E48" s="8"/>
      <c r="F48" s="8"/>
      <c r="G48" s="7"/>
      <c r="H48" s="7"/>
    </row>
    <row r="49" spans="1:8">
      <c r="A49" s="5"/>
      <c r="B49" s="9" t="s">
        <v>41</v>
      </c>
      <c r="C49" s="7">
        <v>300000</v>
      </c>
      <c r="D49" s="8" t="s">
        <v>37</v>
      </c>
      <c r="E49" s="8">
        <v>1</v>
      </c>
      <c r="F49" s="8" t="s">
        <v>15</v>
      </c>
      <c r="G49" s="7">
        <v>1350</v>
      </c>
      <c r="H49" s="7">
        <f>C49*E49*G49</f>
        <v>405000000</v>
      </c>
    </row>
    <row r="50" spans="1:8">
      <c r="A50" s="5"/>
      <c r="B50" s="9" t="s">
        <v>42</v>
      </c>
      <c r="C50" s="7">
        <v>1</v>
      </c>
      <c r="D50" s="8" t="s">
        <v>19</v>
      </c>
      <c r="E50" s="8">
        <v>1</v>
      </c>
      <c r="F50" s="8" t="s">
        <v>15</v>
      </c>
      <c r="G50" s="7">
        <v>100000000</v>
      </c>
      <c r="H50" s="7">
        <v>100000000</v>
      </c>
    </row>
    <row r="51" spans="1:8">
      <c r="A51" s="14" t="s">
        <v>87</v>
      </c>
      <c r="B51" s="5" t="s">
        <v>44</v>
      </c>
      <c r="C51" s="7">
        <v>9700</v>
      </c>
      <c r="D51" s="8" t="s">
        <v>45</v>
      </c>
      <c r="E51" s="8">
        <v>1</v>
      </c>
      <c r="F51" s="8" t="s">
        <v>15</v>
      </c>
      <c r="G51" s="16">
        <v>140400</v>
      </c>
      <c r="H51" s="10">
        <f>C51*G51</f>
        <v>1361880000</v>
      </c>
    </row>
    <row r="52" spans="1:8">
      <c r="B52" s="24" t="s">
        <v>91</v>
      </c>
      <c r="C52" s="23"/>
      <c r="D52" s="24"/>
      <c r="E52" s="24"/>
      <c r="F52" s="24"/>
      <c r="G52" s="23"/>
      <c r="H52" s="23">
        <f>SUM(H9:H51)</f>
        <v>18711655000</v>
      </c>
    </row>
    <row r="53" spans="1:8">
      <c r="B53" s="24"/>
      <c r="C53" s="23"/>
      <c r="D53" s="24"/>
      <c r="E53" s="24"/>
      <c r="F53" s="24"/>
      <c r="G53" s="23"/>
      <c r="H53" s="23"/>
    </row>
    <row r="54" spans="1:8">
      <c r="A54" s="2" t="s">
        <v>46</v>
      </c>
      <c r="B54" s="2" t="s">
        <v>47</v>
      </c>
    </row>
    <row r="55" spans="1:8">
      <c r="B55" s="8" t="s">
        <v>48</v>
      </c>
      <c r="C55" s="7">
        <v>9700000</v>
      </c>
      <c r="D55" s="8" t="s">
        <v>37</v>
      </c>
      <c r="E55" s="8">
        <v>1</v>
      </c>
      <c r="F55" s="8" t="s">
        <v>15</v>
      </c>
      <c r="G55" s="7">
        <v>2028</v>
      </c>
      <c r="H55" s="7">
        <f t="shared" ref="H55:H56" si="3">C55*E55*G55</f>
        <v>19671600000</v>
      </c>
    </row>
    <row r="56" spans="1:8">
      <c r="B56" s="25" t="s">
        <v>96</v>
      </c>
      <c r="C56" s="7">
        <v>10000000</v>
      </c>
      <c r="D56" s="25" t="s">
        <v>37</v>
      </c>
      <c r="E56" s="8">
        <v>1</v>
      </c>
      <c r="F56" s="25" t="s">
        <v>37</v>
      </c>
      <c r="G56" s="7">
        <v>143</v>
      </c>
      <c r="H56" s="7">
        <f t="shared" si="3"/>
        <v>1430000000</v>
      </c>
    </row>
    <row r="57" spans="1:8">
      <c r="B57" s="27"/>
      <c r="C57" s="28"/>
      <c r="D57" s="27"/>
      <c r="E57" s="27"/>
      <c r="F57" s="27"/>
      <c r="G57" s="28"/>
      <c r="H57" s="30">
        <f>SUM(H55:H56)</f>
        <v>21101600000</v>
      </c>
    </row>
    <row r="59" spans="1:8">
      <c r="A59" s="2" t="s">
        <v>49</v>
      </c>
      <c r="B59" s="2" t="s">
        <v>50</v>
      </c>
    </row>
    <row r="60" spans="1:8">
      <c r="B60" t="s">
        <v>51</v>
      </c>
      <c r="C60" s="1">
        <f>H57-H52</f>
        <v>2389945000</v>
      </c>
      <c r="F60" s="21"/>
      <c r="H60" s="17"/>
    </row>
    <row r="62" spans="1:8">
      <c r="A62" s="2" t="s">
        <v>52</v>
      </c>
      <c r="B62" s="2" t="s">
        <v>53</v>
      </c>
    </row>
    <row r="63" spans="1:8">
      <c r="B63" t="s">
        <v>54</v>
      </c>
      <c r="C63" s="1">
        <f>50%*C60</f>
        <v>1194972500</v>
      </c>
    </row>
    <row r="64" spans="1:8">
      <c r="B64" t="s">
        <v>55</v>
      </c>
      <c r="C64" s="1">
        <f>50%*C60</f>
        <v>1194972500</v>
      </c>
    </row>
    <row r="66" spans="1:8">
      <c r="A66" s="2" t="s">
        <v>56</v>
      </c>
      <c r="B66" s="2" t="s">
        <v>57</v>
      </c>
    </row>
    <row r="67" spans="1:8">
      <c r="B67" s="21" t="s">
        <v>88</v>
      </c>
      <c r="C67" s="22" t="s">
        <v>89</v>
      </c>
    </row>
    <row r="68" spans="1:8">
      <c r="B68" s="21" t="s">
        <v>90</v>
      </c>
    </row>
    <row r="69" spans="1:8">
      <c r="B69" s="21"/>
    </row>
    <row r="70" spans="1:8">
      <c r="B70" s="11" t="s">
        <v>58</v>
      </c>
    </row>
    <row r="71" spans="1:8" ht="33" customHeight="1">
      <c r="B71" s="18" t="s">
        <v>59</v>
      </c>
      <c r="C71" s="18"/>
      <c r="D71" s="18"/>
      <c r="E71" s="18"/>
      <c r="F71" s="18"/>
      <c r="G71" s="18"/>
      <c r="H71" s="18"/>
    </row>
  </sheetData>
  <mergeCells count="7">
    <mergeCell ref="A1:H1"/>
    <mergeCell ref="A2:H2"/>
    <mergeCell ref="A3:H3"/>
    <mergeCell ref="C7:D7"/>
    <mergeCell ref="E7:F7"/>
    <mergeCell ref="B71:H71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 1</vt:lpstr>
      <vt:lpstr>Shipment 2 dst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Pro</dc:creator>
  <cp:lastModifiedBy>WINDOWS 10 Pro</cp:lastModifiedBy>
  <dcterms:created xsi:type="dcterms:W3CDTF">2023-11-22T13:10:00Z</dcterms:created>
  <dcterms:modified xsi:type="dcterms:W3CDTF">2024-03-14T10:16:43Z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71AC950F12CE4EDAA38934B66782300A_12</vt:lpwstr>
  </property>
  <property fmtid="{D5CDD505-2E9C-101B-9397-08002B2CF9AE}" pid="3" name="KSOProductBuildVer">
    <vt:lpwstr>1033-12.2.0.13266</vt:lpwstr>
  </property>
</Properties>
</file>