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a5146403124f8/Documentos/UnB/Semestre 7/demografia/T2/"/>
    </mc:Choice>
  </mc:AlternateContent>
  <xr:revisionPtr revIDLastSave="1" documentId="8_{BEAD29B9-2CA6-43D1-937F-F82D414530CA}" xr6:coauthVersionLast="47" xr6:coauthVersionMax="47" xr10:uidLastSave="{E65A9EB4-0EB3-4E1A-8DE9-440C206B7575}"/>
  <bookViews>
    <workbookView xWindow="-120" yWindow="-120" windowWidth="20730" windowHeight="11160" xr2:uid="{CF90FFE5-C742-418C-A013-E6A4A49C2AA4}"/>
  </bookViews>
  <sheets>
    <sheet name="homens" sheetId="1" r:id="rId1"/>
    <sheet name="mulh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I17" i="2"/>
  <c r="I16" i="2" s="1"/>
  <c r="I15" i="2" s="1"/>
  <c r="I14" i="2" s="1"/>
  <c r="I13" i="2" s="1"/>
  <c r="I12" i="2" s="1"/>
  <c r="I11" i="2" s="1"/>
  <c r="I10" i="2" s="1"/>
  <c r="I9" i="2" s="1"/>
  <c r="I8" i="2" s="1"/>
  <c r="I7" i="2" s="1"/>
  <c r="I6" i="2" s="1"/>
  <c r="I5" i="2" s="1"/>
  <c r="I4" i="2" s="1"/>
  <c r="I3" i="2" s="1"/>
  <c r="I2" i="2" s="1"/>
  <c r="I20" i="2"/>
  <c r="I19" i="2" s="1"/>
  <c r="I18" i="2" s="1"/>
  <c r="I21" i="2"/>
  <c r="H21" i="2"/>
  <c r="H12" i="1"/>
  <c r="H11" i="2"/>
  <c r="H3" i="2"/>
  <c r="H4" i="2"/>
  <c r="H5" i="2"/>
  <c r="H6" i="2"/>
  <c r="H7" i="2"/>
  <c r="H8" i="2"/>
  <c r="H9" i="2"/>
  <c r="H10" i="2"/>
  <c r="H12" i="2"/>
  <c r="H13" i="2"/>
  <c r="H14" i="2"/>
  <c r="H15" i="2"/>
  <c r="H16" i="2"/>
  <c r="H17" i="2"/>
  <c r="H18" i="2"/>
  <c r="H19" i="2"/>
  <c r="H20" i="2"/>
  <c r="H2" i="2"/>
  <c r="H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G2" i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3" i="2"/>
  <c r="F3" i="1"/>
  <c r="F4" i="1" s="1"/>
  <c r="F2" i="2"/>
  <c r="F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F5" i="1" l="1"/>
  <c r="G4" i="1" s="1"/>
  <c r="G3" i="1"/>
  <c r="H3" i="1" s="1"/>
  <c r="H4" i="1" l="1"/>
  <c r="F6" i="1"/>
  <c r="G5" i="1" s="1"/>
  <c r="F7" i="1" l="1"/>
  <c r="G6" i="1" s="1"/>
  <c r="H5" i="1"/>
  <c r="F8" i="1" l="1"/>
  <c r="G7" i="1" s="1"/>
  <c r="H6" i="1"/>
  <c r="F9" i="1" l="1"/>
  <c r="H7" i="1"/>
  <c r="F10" i="1" l="1"/>
  <c r="G9" i="1"/>
  <c r="G8" i="1"/>
  <c r="H8" i="1" s="1"/>
  <c r="H9" i="1" l="1"/>
  <c r="F11" i="1"/>
  <c r="G10" i="1"/>
  <c r="F12" i="1" l="1"/>
  <c r="G11" i="1"/>
  <c r="H10" i="1"/>
  <c r="H11" i="1" l="1"/>
  <c r="F13" i="1"/>
  <c r="F14" i="1" l="1"/>
  <c r="G12" i="1"/>
  <c r="F15" i="1" l="1"/>
  <c r="G13" i="1"/>
  <c r="H13" i="1" s="1"/>
  <c r="F16" i="1" l="1"/>
  <c r="G14" i="1"/>
  <c r="H14" i="1" s="1"/>
  <c r="F17" i="1" l="1"/>
  <c r="G16" i="1"/>
  <c r="G15" i="1"/>
  <c r="H15" i="1" s="1"/>
  <c r="F18" i="1" l="1"/>
  <c r="G17" i="1"/>
  <c r="H16" i="1"/>
  <c r="H17" i="1" l="1"/>
  <c r="F19" i="1"/>
  <c r="G18" i="1"/>
  <c r="F20" i="1" l="1"/>
  <c r="G19" i="1"/>
  <c r="H18" i="1"/>
  <c r="F21" i="1" l="1"/>
  <c r="G20" i="1" s="1"/>
  <c r="H19" i="1"/>
  <c r="H20" i="1" l="1"/>
  <c r="G21" i="1"/>
  <c r="H21" i="1" s="1"/>
  <c r="I21" i="1" l="1"/>
  <c r="I20" i="1" l="1"/>
  <c r="J21" i="1"/>
  <c r="I19" i="1" l="1"/>
  <c r="J20" i="1"/>
  <c r="I18" i="1" l="1"/>
  <c r="J19" i="1"/>
  <c r="I17" i="1" l="1"/>
  <c r="J18" i="1"/>
  <c r="I16" i="1" l="1"/>
  <c r="J17" i="1"/>
  <c r="I15" i="1" l="1"/>
  <c r="J16" i="1"/>
  <c r="I14" i="1" l="1"/>
  <c r="J15" i="1"/>
  <c r="I13" i="1" l="1"/>
  <c r="J14" i="1"/>
  <c r="I12" i="1" l="1"/>
  <c r="J13" i="1"/>
  <c r="I11" i="1" l="1"/>
  <c r="J12" i="1"/>
  <c r="I10" i="1" l="1"/>
  <c r="J11" i="1"/>
  <c r="I9" i="1" l="1"/>
  <c r="J10" i="1"/>
  <c r="I8" i="1" l="1"/>
  <c r="J9" i="1"/>
  <c r="I7" i="1" l="1"/>
  <c r="J8" i="1"/>
  <c r="I6" i="1" l="1"/>
  <c r="J7" i="1"/>
  <c r="I5" i="1" l="1"/>
  <c r="J6" i="1"/>
  <c r="I4" i="1" l="1"/>
  <c r="J5" i="1"/>
  <c r="I3" i="1" l="1"/>
  <c r="J4" i="1"/>
  <c r="I2" i="1" l="1"/>
  <c r="J2" i="1" s="1"/>
  <c r="J3" i="1"/>
</calcChain>
</file>

<file path=xl/sharedStrings.xml><?xml version="1.0" encoding="utf-8"?>
<sst xmlns="http://schemas.openxmlformats.org/spreadsheetml/2006/main" count="22" uniqueCount="12">
  <si>
    <t>+</t>
  </si>
  <si>
    <t>x</t>
  </si>
  <si>
    <t>N</t>
  </si>
  <si>
    <t>nMx</t>
  </si>
  <si>
    <t>nKx</t>
  </si>
  <si>
    <t>nqx</t>
  </si>
  <si>
    <t>lx</t>
  </si>
  <si>
    <t>ndx</t>
  </si>
  <si>
    <t>nLX</t>
  </si>
  <si>
    <t>Tx</t>
  </si>
  <si>
    <t>Ex</t>
  </si>
  <si>
    <t>nmx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</si>
</sst>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" fillId="0" borderId="0"/>
    <xf numFmtId="9" fontId="19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164" fontId="0" fillId="0" borderId="10" xfId="0" applyNumberFormat="1" applyBorder="1"/>
    <xf numFmtId="164" fontId="0" fillId="0" borderId="12" xfId="0" applyNumberFormat="1" applyBorder="1"/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2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4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16 2" xfId="43" xr:uid="{57DFD3F7-A079-4964-BE20-C7BF74520466}"/>
    <cellStyle name="Normal 2" xfId="44" xr:uid="{369DE8C2-4F93-4345-AA2B-0AA752C97E09}"/>
    <cellStyle name="Normal 3" xfId="42" xr:uid="{68B98F7A-EF42-4C2F-8BE4-72265569B302}"/>
    <cellStyle name="Normal 6" xfId="45" xr:uid="{426A28AA-9372-4997-ADD2-0F9E1D752EF7}"/>
    <cellStyle name="Nota" xfId="15" builtinId="10" customBuiltin="1"/>
    <cellStyle name="Percent 2" xfId="46" xr:uid="{D60E9233-CCB7-4EDD-BEE2-2D7F6C36B491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C8F-5BD9-4A5B-A2A2-5454CC6B236A}">
  <dimension ref="A1:J22"/>
  <sheetViews>
    <sheetView tabSelected="1" topLeftCell="C1" workbookViewId="0">
      <selection activeCell="I10" sqref="I10"/>
    </sheetView>
  </sheetViews>
  <sheetFormatPr defaultRowHeight="15" x14ac:dyDescent="0.25"/>
  <cols>
    <col min="3" max="3" width="11.7109375" customWidth="1"/>
    <col min="4" max="4" width="9.85546875" customWidth="1"/>
    <col min="5" max="5" width="15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0</v>
      </c>
      <c r="B2">
        <v>1</v>
      </c>
      <c r="C2" s="6">
        <v>1.0203040000000001E-3</v>
      </c>
      <c r="D2" s="10">
        <v>0.52569016655258904</v>
      </c>
      <c r="E2">
        <f xml:space="preserve"> (B2*C2)/(1+(B2-D2)*C2)</f>
        <v>1.0198104726951739E-3</v>
      </c>
      <c r="F2">
        <f>100000</f>
        <v>100000</v>
      </c>
      <c r="G2">
        <f>F2-F3</f>
        <v>101.98104726950987</v>
      </c>
      <c r="H2">
        <f xml:space="preserve"> F3*B2 + G2*D2</f>
        <v>99951.629386454806</v>
      </c>
      <c r="I2" s="9">
        <f>I3+H2</f>
        <v>5366095.2884182781</v>
      </c>
      <c r="J2">
        <f xml:space="preserve"> I2/F2</f>
        <v>53.660952884182784</v>
      </c>
    </row>
    <row r="3" spans="1:10" x14ac:dyDescent="0.25">
      <c r="A3">
        <v>1</v>
      </c>
      <c r="B3">
        <v>4</v>
      </c>
      <c r="C3" s="7">
        <v>9.3132778103403625E-3</v>
      </c>
      <c r="D3" s="10">
        <v>2.0451076127462202</v>
      </c>
      <c r="E3" s="8">
        <f t="shared" ref="E3:E20" si="0" xml:space="preserve"> (B3*C3)/(1+(B3-D3)*C3)</f>
        <v>3.6586991789138344E-2</v>
      </c>
      <c r="F3">
        <f xml:space="preserve"> F2*(1-E2)</f>
        <v>99898.01895273049</v>
      </c>
      <c r="G3" s="9">
        <f t="shared" ref="G3:G21" si="1">F3-F4</f>
        <v>3654.9679991747398</v>
      </c>
      <c r="H3" s="9">
        <f t="shared" ref="H3:H20" si="2" xml:space="preserve"> F4*B3 + G3*D3</f>
        <v>392447.00669367908</v>
      </c>
      <c r="I3" s="9">
        <f t="shared" ref="I3:I19" si="3">I4+H3</f>
        <v>5266143.6590318233</v>
      </c>
      <c r="J3" s="14">
        <f t="shared" ref="J3:J21" si="4" xml:space="preserve"> I3/F3</f>
        <v>52.715196099370544</v>
      </c>
    </row>
    <row r="4" spans="1:10" x14ac:dyDescent="0.25">
      <c r="A4">
        <v>5</v>
      </c>
      <c r="B4">
        <v>5</v>
      </c>
      <c r="C4" s="2">
        <v>2.8987650669230198E-3</v>
      </c>
      <c r="D4" s="4">
        <v>2.44108071110124</v>
      </c>
      <c r="E4" s="8">
        <f t="shared" si="0"/>
        <v>1.4387106014258695E-2</v>
      </c>
      <c r="F4" s="9">
        <f t="shared" ref="F4:F20" si="5" xml:space="preserve"> F3*(1-E3)</f>
        <v>96243.05095355575</v>
      </c>
      <c r="G4" s="9">
        <f t="shared" si="1"/>
        <v>1384.6589772045118</v>
      </c>
      <c r="H4" s="9">
        <f t="shared" si="2"/>
        <v>477672.02420246333</v>
      </c>
      <c r="I4" s="9">
        <f t="shared" si="3"/>
        <v>4873696.6523381444</v>
      </c>
      <c r="J4" s="14">
        <f t="shared" si="4"/>
        <v>50.639465437250699</v>
      </c>
    </row>
    <row r="5" spans="1:10" x14ac:dyDescent="0.25">
      <c r="A5">
        <v>10</v>
      </c>
      <c r="B5">
        <v>5</v>
      </c>
      <c r="C5" s="2">
        <v>1.9133020885836298E-3</v>
      </c>
      <c r="D5" s="4">
        <v>2.3384244032151602</v>
      </c>
      <c r="E5" s="8">
        <f t="shared" si="0"/>
        <v>9.518040789626073E-3</v>
      </c>
      <c r="F5" s="9">
        <f t="shared" si="5"/>
        <v>94858.391976351239</v>
      </c>
      <c r="G5" s="9">
        <f t="shared" si="1"/>
        <v>902.86604406924744</v>
      </c>
      <c r="H5" s="9">
        <f t="shared" si="2"/>
        <v>471888.91365169582</v>
      </c>
      <c r="I5" s="9">
        <f t="shared" si="3"/>
        <v>4396024.6281356812</v>
      </c>
      <c r="J5" s="14">
        <f t="shared" si="4"/>
        <v>46.343022863297499</v>
      </c>
    </row>
    <row r="6" spans="1:10" x14ac:dyDescent="0.25">
      <c r="A6">
        <v>15</v>
      </c>
      <c r="B6">
        <v>5</v>
      </c>
      <c r="C6" s="2">
        <v>5.0876847386481646E-3</v>
      </c>
      <c r="D6" s="4">
        <v>2.5688599559236098</v>
      </c>
      <c r="E6" s="8">
        <f t="shared" si="0"/>
        <v>2.5127623284409668E-2</v>
      </c>
      <c r="F6" s="9">
        <f t="shared" si="5"/>
        <v>93955.525932281991</v>
      </c>
      <c r="G6" s="9">
        <f t="shared" si="1"/>
        <v>2360.8790611149598</v>
      </c>
      <c r="H6" s="9">
        <f t="shared" si="2"/>
        <v>464038.0020367119</v>
      </c>
      <c r="I6" s="9">
        <f t="shared" si="3"/>
        <v>3924135.7144839857</v>
      </c>
      <c r="J6" s="14">
        <f t="shared" si="4"/>
        <v>41.76588524779573</v>
      </c>
    </row>
    <row r="7" spans="1:10" x14ac:dyDescent="0.25">
      <c r="A7">
        <v>20</v>
      </c>
      <c r="B7">
        <v>5</v>
      </c>
      <c r="C7" s="2">
        <v>8.4184860431312149E-3</v>
      </c>
      <c r="D7" s="4">
        <v>2.4697757238969098</v>
      </c>
      <c r="E7" s="8">
        <f t="shared" si="0"/>
        <v>4.1214533542168516E-2</v>
      </c>
      <c r="F7" s="9">
        <f t="shared" si="5"/>
        <v>91594.646871167031</v>
      </c>
      <c r="G7" s="9">
        <f t="shared" si="1"/>
        <v>3775.0306457547995</v>
      </c>
      <c r="H7" s="9">
        <f t="shared" si="2"/>
        <v>448421.56017291325</v>
      </c>
      <c r="I7" s="9">
        <f t="shared" si="3"/>
        <v>3460097.712447274</v>
      </c>
      <c r="J7" s="14">
        <f t="shared" si="4"/>
        <v>37.77620014534358</v>
      </c>
    </row>
    <row r="8" spans="1:10" x14ac:dyDescent="0.25">
      <c r="A8">
        <v>25</v>
      </c>
      <c r="B8">
        <v>5</v>
      </c>
      <c r="C8" s="2">
        <v>8.3434639402346147E-3</v>
      </c>
      <c r="D8" s="4">
        <v>2.4752937095065302</v>
      </c>
      <c r="E8" s="8">
        <f t="shared" si="0"/>
        <v>4.0856682033220251E-2</v>
      </c>
      <c r="F8" s="9">
        <f t="shared" si="5"/>
        <v>87819.616225412232</v>
      </c>
      <c r="G8" s="9">
        <f t="shared" si="1"/>
        <v>3588.0181364010932</v>
      </c>
      <c r="H8" s="9">
        <f t="shared" si="2"/>
        <v>430039.38916768465</v>
      </c>
      <c r="I8" s="9">
        <f t="shared" si="3"/>
        <v>3011676.1522743609</v>
      </c>
      <c r="J8" s="14">
        <f t="shared" si="4"/>
        <v>34.293888788401205</v>
      </c>
    </row>
    <row r="9" spans="1:10" x14ac:dyDescent="0.25">
      <c r="A9">
        <v>30</v>
      </c>
      <c r="B9">
        <v>5</v>
      </c>
      <c r="C9" s="2">
        <v>8.7602812207147763E-3</v>
      </c>
      <c r="D9" s="4">
        <v>2.5242261680729099</v>
      </c>
      <c r="E9" s="8">
        <f t="shared" si="0"/>
        <v>4.2871586765518027E-2</v>
      </c>
      <c r="F9" s="9">
        <f t="shared" si="5"/>
        <v>84231.598089011139</v>
      </c>
      <c r="G9" s="9">
        <f t="shared" si="1"/>
        <v>3611.1422658712836</v>
      </c>
      <c r="H9" s="9">
        <f t="shared" si="2"/>
        <v>412217.61891984567</v>
      </c>
      <c r="I9" s="9">
        <f t="shared" si="3"/>
        <v>2581636.7631066763</v>
      </c>
      <c r="J9" s="14">
        <f t="shared" si="4"/>
        <v>30.649267278278991</v>
      </c>
    </row>
    <row r="10" spans="1:10" x14ac:dyDescent="0.25">
      <c r="A10">
        <v>35</v>
      </c>
      <c r="B10">
        <v>5</v>
      </c>
      <c r="C10" s="2">
        <v>1.028241692142107E-2</v>
      </c>
      <c r="D10" s="4">
        <v>2.5521436127185599</v>
      </c>
      <c r="E10" s="8">
        <f t="shared" si="0"/>
        <v>5.0149819667180531E-2</v>
      </c>
      <c r="F10" s="9">
        <f t="shared" si="5"/>
        <v>80620.455823139855</v>
      </c>
      <c r="G10" s="9">
        <f t="shared" si="1"/>
        <v>4043.1013210163655</v>
      </c>
      <c r="H10" s="9">
        <f t="shared" si="2"/>
        <v>393205.34772262332</v>
      </c>
      <c r="I10" s="9">
        <f t="shared" si="3"/>
        <v>2169419.1441868306</v>
      </c>
      <c r="J10" s="14">
        <f t="shared" si="4"/>
        <v>26.909040913213978</v>
      </c>
    </row>
    <row r="11" spans="1:10" x14ac:dyDescent="0.25">
      <c r="A11">
        <v>40</v>
      </c>
      <c r="B11">
        <v>5</v>
      </c>
      <c r="C11" s="2">
        <v>1.2866173029774636E-2</v>
      </c>
      <c r="D11" s="4">
        <v>2.45995760059871</v>
      </c>
      <c r="E11" s="8">
        <f t="shared" si="0"/>
        <v>6.2295024803067429E-2</v>
      </c>
      <c r="F11" s="9">
        <f t="shared" si="5"/>
        <v>76577.35450212349</v>
      </c>
      <c r="G11" s="9">
        <f t="shared" si="1"/>
        <v>4770.3881980630686</v>
      </c>
      <c r="H11" s="9">
        <f t="shared" si="2"/>
        <v>370769.78422593372</v>
      </c>
      <c r="I11" s="9">
        <f t="shared" si="3"/>
        <v>1776213.7964642073</v>
      </c>
      <c r="J11" s="14">
        <f t="shared" si="4"/>
        <v>23.195026885068913</v>
      </c>
    </row>
    <row r="12" spans="1:10" x14ac:dyDescent="0.25">
      <c r="A12">
        <v>45</v>
      </c>
      <c r="B12">
        <v>5</v>
      </c>
      <c r="C12" s="2">
        <v>1.6804894737050265E-2</v>
      </c>
      <c r="D12" s="4">
        <v>2.3967762771013499</v>
      </c>
      <c r="E12" s="8">
        <f t="shared" si="0"/>
        <v>8.0502728806864113E-2</v>
      </c>
      <c r="F12" s="9">
        <f t="shared" si="5"/>
        <v>71806.966304060421</v>
      </c>
      <c r="G12" s="9">
        <f t="shared" si="1"/>
        <v>5780.6567348194076</v>
      </c>
      <c r="H12" s="9">
        <f xml:space="preserve"> F13*B12 + G12*D12</f>
        <v>343986.48877428635</v>
      </c>
      <c r="I12" s="9">
        <f t="shared" si="3"/>
        <v>1405444.0122382736</v>
      </c>
      <c r="J12" s="14">
        <f t="shared" si="4"/>
        <v>19.572530139861943</v>
      </c>
    </row>
    <row r="13" spans="1:10" x14ac:dyDescent="0.25">
      <c r="A13">
        <v>50</v>
      </c>
      <c r="B13">
        <v>5</v>
      </c>
      <c r="C13" s="2">
        <v>2.5435695264449731E-2</v>
      </c>
      <c r="D13" s="4">
        <v>2.3407082419621101</v>
      </c>
      <c r="E13" s="8">
        <f t="shared" si="0"/>
        <v>0.11912101922997795</v>
      </c>
      <c r="F13" s="9">
        <f t="shared" si="5"/>
        <v>66026.309569241013</v>
      </c>
      <c r="G13" s="9">
        <f t="shared" si="1"/>
        <v>7865.1212918820383</v>
      </c>
      <c r="H13" s="9">
        <f t="shared" si="2"/>
        <v>309215.89561873488</v>
      </c>
      <c r="I13" s="9">
        <f t="shared" si="3"/>
        <v>1061457.5234639873</v>
      </c>
      <c r="J13" s="14">
        <f t="shared" si="4"/>
        <v>16.07628126407473</v>
      </c>
    </row>
    <row r="14" spans="1:10" x14ac:dyDescent="0.25">
      <c r="A14">
        <v>55</v>
      </c>
      <c r="B14">
        <v>5</v>
      </c>
      <c r="C14" s="2">
        <v>3.6965230457629193E-2</v>
      </c>
      <c r="D14" s="4">
        <v>2.3771698390268901</v>
      </c>
      <c r="E14" s="8">
        <f t="shared" si="0"/>
        <v>0.16849041339546977</v>
      </c>
      <c r="F14" s="9">
        <f t="shared" si="5"/>
        <v>58161.188277358975</v>
      </c>
      <c r="G14" s="9">
        <f t="shared" si="1"/>
        <v>9799.6026564239655</v>
      </c>
      <c r="H14" s="9">
        <f t="shared" si="2"/>
        <v>265103.24797397392</v>
      </c>
      <c r="I14" s="9">
        <f t="shared" si="3"/>
        <v>752241.6278452524</v>
      </c>
      <c r="J14" s="14">
        <f t="shared" si="4"/>
        <v>12.933738978267842</v>
      </c>
    </row>
    <row r="15" spans="1:10" x14ac:dyDescent="0.25">
      <c r="A15">
        <v>60</v>
      </c>
      <c r="B15">
        <v>5</v>
      </c>
      <c r="C15" s="2">
        <v>5.7201026222771477E-2</v>
      </c>
      <c r="D15" s="4">
        <v>2.2667179673499001</v>
      </c>
      <c r="E15" s="8">
        <f t="shared" si="0"/>
        <v>0.2473351386518588</v>
      </c>
      <c r="F15" s="9">
        <f t="shared" si="5"/>
        <v>48361.58562093501</v>
      </c>
      <c r="G15" s="9">
        <f t="shared" si="1"/>
        <v>11961.519484977696</v>
      </c>
      <c r="H15" s="9">
        <f t="shared" si="2"/>
        <v>209113.72181319143</v>
      </c>
      <c r="I15" s="9">
        <f t="shared" si="3"/>
        <v>487138.37987127842</v>
      </c>
      <c r="J15" s="14">
        <f t="shared" si="4"/>
        <v>10.072837224352782</v>
      </c>
    </row>
    <row r="16" spans="1:10" x14ac:dyDescent="0.25">
      <c r="A16">
        <v>65</v>
      </c>
      <c r="B16">
        <v>5</v>
      </c>
      <c r="C16" s="2">
        <v>9.138638558094625E-2</v>
      </c>
      <c r="D16" s="4">
        <v>2.27252284082501</v>
      </c>
      <c r="E16" s="8">
        <f t="shared" si="0"/>
        <v>0.36576374839333076</v>
      </c>
      <c r="F16" s="9">
        <f t="shared" si="5"/>
        <v>36400.066135957313</v>
      </c>
      <c r="G16" s="9">
        <f t="shared" si="1"/>
        <v>13313.824631652889</v>
      </c>
      <c r="H16" s="9">
        <f t="shared" si="2"/>
        <v>145687.17809569195</v>
      </c>
      <c r="I16" s="9">
        <f t="shared" si="3"/>
        <v>278024.65805808699</v>
      </c>
      <c r="J16" s="14">
        <f t="shared" si="4"/>
        <v>7.6380261788437824</v>
      </c>
    </row>
    <row r="17" spans="1:10" x14ac:dyDescent="0.25">
      <c r="A17">
        <v>70</v>
      </c>
      <c r="B17">
        <v>5</v>
      </c>
      <c r="C17" s="2">
        <v>0.13804823747680892</v>
      </c>
      <c r="D17" s="4">
        <v>2.2603615006461899</v>
      </c>
      <c r="E17" s="8">
        <f t="shared" si="0"/>
        <v>0.50082720391072932</v>
      </c>
      <c r="F17" s="9">
        <f t="shared" si="5"/>
        <v>23086.241504304424</v>
      </c>
      <c r="G17" s="9">
        <f t="shared" si="1"/>
        <v>11562.217781408614</v>
      </c>
      <c r="H17" s="9">
        <f t="shared" si="2"/>
        <v>83754.910549661887</v>
      </c>
      <c r="I17" s="9">
        <f t="shared" si="3"/>
        <v>132337.47996239507</v>
      </c>
      <c r="J17" s="14">
        <f t="shared" si="4"/>
        <v>5.7323094336391129</v>
      </c>
    </row>
    <row r="18" spans="1:10" x14ac:dyDescent="0.25">
      <c r="A18">
        <v>75</v>
      </c>
      <c r="B18">
        <v>5</v>
      </c>
      <c r="C18" s="2">
        <v>0.20853559174211908</v>
      </c>
      <c r="D18" s="4">
        <v>2.3338232495789599</v>
      </c>
      <c r="E18" s="8">
        <f t="shared" si="0"/>
        <v>0.67010463973204903</v>
      </c>
      <c r="F18" s="9">
        <f t="shared" si="5"/>
        <v>11524.02372289581</v>
      </c>
      <c r="G18" s="9">
        <f t="shared" si="1"/>
        <v>7722.301765094684</v>
      </c>
      <c r="H18" s="9">
        <f t="shared" si="2"/>
        <v>37031.097188648244</v>
      </c>
      <c r="I18" s="9">
        <f t="shared" si="3"/>
        <v>48582.569412733181</v>
      </c>
      <c r="J18" s="14">
        <f t="shared" si="4"/>
        <v>4.2157644396557288</v>
      </c>
    </row>
    <row r="19" spans="1:10" x14ac:dyDescent="0.25">
      <c r="A19">
        <v>80</v>
      </c>
      <c r="B19">
        <v>5</v>
      </c>
      <c r="C19" s="2">
        <v>0.31741670937980521</v>
      </c>
      <c r="D19" s="4">
        <v>2.20557696287127</v>
      </c>
      <c r="E19" s="8">
        <f t="shared" si="0"/>
        <v>0.84106329406493785</v>
      </c>
      <c r="F19" s="9">
        <f t="shared" si="5"/>
        <v>3801.7219578011268</v>
      </c>
      <c r="G19" s="9">
        <f t="shared" si="1"/>
        <v>3197.4887929472202</v>
      </c>
      <c r="H19" s="9">
        <f t="shared" si="2"/>
        <v>10073.473445032985</v>
      </c>
      <c r="I19" s="9">
        <f t="shared" si="3"/>
        <v>11551.472224084939</v>
      </c>
      <c r="J19" s="14">
        <f t="shared" si="4"/>
        <v>3.0384842322256991</v>
      </c>
    </row>
    <row r="20" spans="1:10" x14ac:dyDescent="0.25">
      <c r="A20">
        <v>85</v>
      </c>
      <c r="B20">
        <v>5</v>
      </c>
      <c r="C20" s="2">
        <v>0.46356292886302441</v>
      </c>
      <c r="D20" s="4">
        <v>2.3725610876103098</v>
      </c>
      <c r="E20" s="8">
        <f>0.99</f>
        <v>0.99</v>
      </c>
      <c r="F20" s="9">
        <f t="shared" si="5"/>
        <v>604.23316485390649</v>
      </c>
      <c r="G20" s="9">
        <f t="shared" si="1"/>
        <v>598.19083320536743</v>
      </c>
      <c r="H20" s="9">
        <f t="shared" si="2"/>
        <v>1449.4559520709395</v>
      </c>
      <c r="I20">
        <f>I21+H20</f>
        <v>1477.9987790519538</v>
      </c>
      <c r="J20" s="14">
        <f t="shared" si="4"/>
        <v>2.4460735772577284</v>
      </c>
    </row>
    <row r="21" spans="1:10" x14ac:dyDescent="0.25">
      <c r="A21">
        <v>90</v>
      </c>
      <c r="B21" s="1" t="s">
        <v>0</v>
      </c>
      <c r="C21" s="3">
        <v>0.70114006514657978</v>
      </c>
      <c r="D21" s="5">
        <v>4.7238100523521496</v>
      </c>
      <c r="E21" s="8">
        <v>1</v>
      </c>
      <c r="F21" s="9">
        <f xml:space="preserve"> F20*(1-E20)</f>
        <v>6.0423316485390703</v>
      </c>
      <c r="G21" s="9">
        <f t="shared" si="1"/>
        <v>6.0423316485390703</v>
      </c>
      <c r="H21" s="9">
        <f xml:space="preserve"> G21*D21</f>
        <v>28.542826981014397</v>
      </c>
      <c r="I21">
        <f>H21</f>
        <v>28.542826981014397</v>
      </c>
      <c r="J21" s="14">
        <f t="shared" si="4"/>
        <v>4.7238100523521496</v>
      </c>
    </row>
    <row r="22" spans="1:10" x14ac:dyDescent="0.25">
      <c r="F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56D-4CED-46B7-8C86-72297A03295F}">
  <dimension ref="A1:J22"/>
  <sheetViews>
    <sheetView topLeftCell="B2" workbookViewId="0">
      <selection activeCell="J2" sqref="J2:J21"/>
    </sheetView>
  </sheetViews>
  <sheetFormatPr defaultRowHeight="15" x14ac:dyDescent="0.25"/>
  <cols>
    <col min="3" max="3" width="12.28515625" customWidth="1"/>
    <col min="8" max="8" width="11.7109375" customWidth="1"/>
  </cols>
  <sheetData>
    <row r="1" spans="1:10" x14ac:dyDescent="0.25">
      <c r="A1" s="9" t="s">
        <v>1</v>
      </c>
      <c r="B1" s="9" t="s">
        <v>2</v>
      </c>
      <c r="C1" t="s">
        <v>11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</row>
    <row r="2" spans="1:10" x14ac:dyDescent="0.25">
      <c r="A2" s="9">
        <v>0</v>
      </c>
      <c r="B2" s="9">
        <v>1</v>
      </c>
      <c r="C2" s="11">
        <v>9.8921823292886873E-4</v>
      </c>
      <c r="D2" s="15">
        <v>0.49788752160489302</v>
      </c>
      <c r="E2">
        <f xml:space="preserve"> (B2*C2)/(1+(B2-D2)*C2)</f>
        <v>9.887271333298166E-4</v>
      </c>
      <c r="F2">
        <f>100000</f>
        <v>100000</v>
      </c>
      <c r="G2">
        <f>F2-F3</f>
        <v>98.87271333298122</v>
      </c>
      <c r="H2">
        <f xml:space="preserve"> F3*B2 + G2*D2</f>
        <v>99950.354776862732</v>
      </c>
      <c r="I2" s="14">
        <f t="shared" ref="I2:I17" si="0">I3+H2</f>
        <v>7683176.6067372328</v>
      </c>
      <c r="J2">
        <f xml:space="preserve"> I2/F2</f>
        <v>76.831766067372328</v>
      </c>
    </row>
    <row r="3" spans="1:10" x14ac:dyDescent="0.25">
      <c r="A3" s="9">
        <v>1</v>
      </c>
      <c r="B3" s="9">
        <v>4</v>
      </c>
      <c r="C3" s="12">
        <v>2.7867469943961957E-3</v>
      </c>
      <c r="D3" s="15">
        <v>1.9935692341976701</v>
      </c>
      <c r="E3" s="14">
        <f t="shared" ref="E3:E20" si="1" xml:space="preserve"> (B3*C3)/(1+(B3-D3)*C3)</f>
        <v>1.1085007103631715E-2</v>
      </c>
      <c r="F3">
        <f xml:space="preserve"> F2*(1-E2)</f>
        <v>99901.127286667019</v>
      </c>
      <c r="G3" s="14">
        <f t="shared" ref="G3:G21" si="2">F3-F4</f>
        <v>1107.4047056335112</v>
      </c>
      <c r="H3" s="14">
        <f t="shared" ref="H3:H20" si="3" xml:space="preserve"> F4*B3 + G3*D3</f>
        <v>397382.57827509072</v>
      </c>
      <c r="I3" s="14">
        <f t="shared" si="0"/>
        <v>7583226.2519603698</v>
      </c>
      <c r="J3" s="14">
        <f t="shared" ref="J3:J21" si="4" xml:space="preserve"> I3/F3</f>
        <v>75.907314140712813</v>
      </c>
    </row>
    <row r="4" spans="1:10" x14ac:dyDescent="0.25">
      <c r="A4" s="9">
        <v>5</v>
      </c>
      <c r="B4" s="9">
        <v>5</v>
      </c>
      <c r="C4" s="12">
        <v>9.6616319297949537E-4</v>
      </c>
      <c r="D4" s="15">
        <v>2.4572608757938998</v>
      </c>
      <c r="E4" s="14">
        <f t="shared" si="1"/>
        <v>4.8189771790780322E-3</v>
      </c>
      <c r="F4" s="14">
        <f t="shared" ref="F4:F21" si="5" xml:space="preserve"> F3*(1-E3)</f>
        <v>98793.722581033508</v>
      </c>
      <c r="G4" s="14">
        <f t="shared" si="2"/>
        <v>476.08469455417071</v>
      </c>
      <c r="H4" s="14">
        <f t="shared" si="3"/>
        <v>492758.05372588889</v>
      </c>
      <c r="I4" s="14">
        <f t="shared" si="0"/>
        <v>7185843.6736852787</v>
      </c>
      <c r="J4" s="14">
        <f t="shared" si="4"/>
        <v>72.735832661748717</v>
      </c>
    </row>
    <row r="5" spans="1:10" x14ac:dyDescent="0.25">
      <c r="A5" s="9">
        <v>10</v>
      </c>
      <c r="B5" s="9">
        <v>5</v>
      </c>
      <c r="C5" s="12">
        <v>5.1369414231424457E-4</v>
      </c>
      <c r="D5" s="15">
        <v>2.34871902438306</v>
      </c>
      <c r="E5" s="14">
        <f t="shared" si="1"/>
        <v>2.5649773470683753E-3</v>
      </c>
      <c r="F5" s="14">
        <f t="shared" si="5"/>
        <v>98317.637886479337</v>
      </c>
      <c r="G5" s="14">
        <f t="shared" si="2"/>
        <v>252.18251399610017</v>
      </c>
      <c r="H5" s="14">
        <f t="shared" si="3"/>
        <v>490919.58273065556</v>
      </c>
      <c r="I5" s="14">
        <f t="shared" si="0"/>
        <v>6693085.6199593898</v>
      </c>
      <c r="J5" s="14">
        <f t="shared" si="4"/>
        <v>68.076143445262986</v>
      </c>
    </row>
    <row r="6" spans="1:10" x14ac:dyDescent="0.25">
      <c r="A6" s="9">
        <v>15</v>
      </c>
      <c r="B6" s="9">
        <v>5</v>
      </c>
      <c r="C6" s="12">
        <v>6.4887663233027825E-4</v>
      </c>
      <c r="D6" s="15">
        <v>2.4030845950763799</v>
      </c>
      <c r="E6" s="14">
        <f t="shared" si="1"/>
        <v>3.2389253207489007E-3</v>
      </c>
      <c r="F6" s="14">
        <f t="shared" si="5"/>
        <v>98065.455372483237</v>
      </c>
      <c r="G6" s="14">
        <f t="shared" si="2"/>
        <v>317.62668649670377</v>
      </c>
      <c r="H6" s="14">
        <f t="shared" si="3"/>
        <v>489502.42722723802</v>
      </c>
      <c r="I6" s="14">
        <f t="shared" si="0"/>
        <v>6202166.0372287342</v>
      </c>
      <c r="J6" s="14">
        <f t="shared" si="4"/>
        <v>63.245166339879525</v>
      </c>
    </row>
    <row r="7" spans="1:10" x14ac:dyDescent="0.25">
      <c r="A7" s="9">
        <v>20</v>
      </c>
      <c r="B7" s="9">
        <v>5</v>
      </c>
      <c r="C7" s="12">
        <v>7.0803996712317911E-4</v>
      </c>
      <c r="D7" s="15">
        <v>2.47803738628284</v>
      </c>
      <c r="E7" s="14">
        <f t="shared" si="1"/>
        <v>3.5338895445981744E-3</v>
      </c>
      <c r="F7" s="14">
        <f t="shared" si="5"/>
        <v>97747.828685986533</v>
      </c>
      <c r="G7" s="14">
        <f t="shared" si="2"/>
        <v>345.43002980058372</v>
      </c>
      <c r="H7" s="14">
        <f t="shared" si="3"/>
        <v>487867.98180912039</v>
      </c>
      <c r="I7" s="14">
        <f t="shared" si="0"/>
        <v>5712663.610001496</v>
      </c>
      <c r="J7" s="14">
        <f t="shared" si="4"/>
        <v>58.442869645251598</v>
      </c>
    </row>
    <row r="8" spans="1:10" x14ac:dyDescent="0.25">
      <c r="A8" s="9">
        <v>25</v>
      </c>
      <c r="B8" s="9">
        <v>5</v>
      </c>
      <c r="C8" s="12">
        <v>8.732228550489044E-4</v>
      </c>
      <c r="D8" s="15">
        <v>2.4901133166020202</v>
      </c>
      <c r="E8" s="14">
        <f t="shared" si="1"/>
        <v>4.3565660312292719E-3</v>
      </c>
      <c r="F8" s="14">
        <f t="shared" si="5"/>
        <v>97402.398656185949</v>
      </c>
      <c r="G8" s="14">
        <f t="shared" si="2"/>
        <v>424.33998134579451</v>
      </c>
      <c r="H8" s="14">
        <f t="shared" si="3"/>
        <v>485946.9480125166</v>
      </c>
      <c r="I8" s="14">
        <f t="shared" si="0"/>
        <v>5224795.6281923754</v>
      </c>
      <c r="J8" s="14">
        <f t="shared" si="4"/>
        <v>53.641344569295704</v>
      </c>
    </row>
    <row r="9" spans="1:10" x14ac:dyDescent="0.25">
      <c r="A9" s="9">
        <v>30</v>
      </c>
      <c r="B9" s="9">
        <v>5</v>
      </c>
      <c r="C9" s="12">
        <v>1.0566843412927855E-3</v>
      </c>
      <c r="D9" s="15">
        <v>2.21077861221598</v>
      </c>
      <c r="E9" s="14">
        <f t="shared" si="1"/>
        <v>5.2678954981213539E-3</v>
      </c>
      <c r="F9" s="14">
        <f t="shared" si="5"/>
        <v>96978.058674840155</v>
      </c>
      <c r="G9" s="14">
        <f t="shared" si="2"/>
        <v>510.87027870974271</v>
      </c>
      <c r="H9" s="14">
        <f t="shared" si="3"/>
        <v>483465.36306644039</v>
      </c>
      <c r="I9" s="14">
        <f t="shared" si="0"/>
        <v>4738848.6801798586</v>
      </c>
      <c r="J9" s="14">
        <f t="shared" si="4"/>
        <v>48.865163367198839</v>
      </c>
    </row>
    <row r="10" spans="1:10" x14ac:dyDescent="0.25">
      <c r="A10" s="9">
        <v>35</v>
      </c>
      <c r="B10" s="9">
        <v>5</v>
      </c>
      <c r="C10" s="12">
        <v>1.6097970890447356E-3</v>
      </c>
      <c r="D10" s="15">
        <v>2.2651937384996899</v>
      </c>
      <c r="E10" s="14">
        <f t="shared" si="1"/>
        <v>8.0137052428519186E-3</v>
      </c>
      <c r="F10" s="14">
        <f t="shared" si="5"/>
        <v>96467.188396130412</v>
      </c>
      <c r="G10" s="14">
        <f t="shared" si="2"/>
        <v>773.05961341325019</v>
      </c>
      <c r="H10" s="14">
        <f t="shared" si="3"/>
        <v>480221.77370937652</v>
      </c>
      <c r="I10" s="14">
        <f t="shared" si="0"/>
        <v>4255383.3171134181</v>
      </c>
      <c r="J10" s="14">
        <f t="shared" si="4"/>
        <v>44.112235339950203</v>
      </c>
    </row>
    <row r="11" spans="1:10" x14ac:dyDescent="0.25">
      <c r="A11" s="9">
        <v>40</v>
      </c>
      <c r="B11" s="9">
        <v>5</v>
      </c>
      <c r="C11" s="12">
        <v>2.2537648116740462E-3</v>
      </c>
      <c r="D11" s="15">
        <v>2.3787910123646498</v>
      </c>
      <c r="E11" s="14">
        <f t="shared" si="1"/>
        <v>1.1202643449855835E-2</v>
      </c>
      <c r="F11" s="14">
        <f t="shared" si="5"/>
        <v>95694.128782717162</v>
      </c>
      <c r="G11" s="14">
        <f t="shared" si="2"/>
        <v>1072.0272049973719</v>
      </c>
      <c r="H11" s="14">
        <f xml:space="preserve"> F12*B11 + G11*D11</f>
        <v>475660.63656885707</v>
      </c>
      <c r="I11" s="14">
        <f t="shared" si="0"/>
        <v>3775161.5434040413</v>
      </c>
      <c r="J11" s="14">
        <f t="shared" si="4"/>
        <v>39.450294301502169</v>
      </c>
    </row>
    <row r="12" spans="1:10" x14ac:dyDescent="0.25">
      <c r="A12" s="9">
        <v>45</v>
      </c>
      <c r="B12" s="9">
        <v>5</v>
      </c>
      <c r="C12" s="12">
        <v>3.0562551815537672E-3</v>
      </c>
      <c r="D12" s="15">
        <v>2.2268750114246401</v>
      </c>
      <c r="E12" s="14">
        <f t="shared" si="1"/>
        <v>1.5152849783900399E-2</v>
      </c>
      <c r="F12" s="14">
        <f t="shared" si="5"/>
        <v>94622.10157771979</v>
      </c>
      <c r="G12" s="14">
        <f t="shared" si="2"/>
        <v>1433.7944914441614</v>
      </c>
      <c r="H12" s="14">
        <f t="shared" si="3"/>
        <v>469134.41655589349</v>
      </c>
      <c r="I12" s="14">
        <f t="shared" si="0"/>
        <v>3299500.9068351844</v>
      </c>
      <c r="J12" s="14">
        <f t="shared" si="4"/>
        <v>34.870298289930417</v>
      </c>
    </row>
    <row r="13" spans="1:10" x14ac:dyDescent="0.25">
      <c r="A13" s="9">
        <v>50</v>
      </c>
      <c r="B13" s="9">
        <v>5</v>
      </c>
      <c r="C13" s="12">
        <v>4.9106718616364151E-3</v>
      </c>
      <c r="D13" s="15">
        <v>2.3925704685458302</v>
      </c>
      <c r="E13" s="14">
        <f t="shared" si="1"/>
        <v>2.4242947018525609E-2</v>
      </c>
      <c r="F13" s="14">
        <f t="shared" si="5"/>
        <v>93188.307086275629</v>
      </c>
      <c r="G13" s="14">
        <f t="shared" si="2"/>
        <v>2259.1591914386663</v>
      </c>
      <c r="H13" s="14">
        <f t="shared" si="3"/>
        <v>460050.93703936483</v>
      </c>
      <c r="I13" s="14">
        <f t="shared" si="0"/>
        <v>2830366.4902792908</v>
      </c>
      <c r="J13" s="14">
        <f t="shared" si="4"/>
        <v>30.372549719772032</v>
      </c>
    </row>
    <row r="14" spans="1:10" x14ac:dyDescent="0.25">
      <c r="A14" s="9">
        <v>55</v>
      </c>
      <c r="B14" s="9">
        <v>5</v>
      </c>
      <c r="C14" s="12">
        <v>7.1932854768514271E-3</v>
      </c>
      <c r="D14" s="15">
        <v>2.24801113093435</v>
      </c>
      <c r="E14" s="14">
        <f t="shared" si="1"/>
        <v>3.5268262448576726E-2</v>
      </c>
      <c r="F14" s="14">
        <f t="shared" si="5"/>
        <v>90929.147894836962</v>
      </c>
      <c r="G14" s="14">
        <f t="shared" si="2"/>
        <v>3206.9130521805637</v>
      </c>
      <c r="H14" s="14">
        <f t="shared" si="3"/>
        <v>445820.35045052256</v>
      </c>
      <c r="I14" s="14">
        <f t="shared" si="0"/>
        <v>2370315.5532399262</v>
      </c>
      <c r="J14" s="14">
        <f t="shared" si="4"/>
        <v>26.067719846899774</v>
      </c>
    </row>
    <row r="15" spans="1:10" x14ac:dyDescent="0.25">
      <c r="A15" s="9">
        <v>60</v>
      </c>
      <c r="B15" s="9">
        <v>5</v>
      </c>
      <c r="C15" s="12">
        <v>1.1677064971730751E-2</v>
      </c>
      <c r="D15" s="15">
        <v>2.25930428356072</v>
      </c>
      <c r="E15" s="14">
        <f t="shared" si="1"/>
        <v>5.6574747270582211E-2</v>
      </c>
      <c r="F15" s="14">
        <f t="shared" si="5"/>
        <v>87722.234842656399</v>
      </c>
      <c r="G15" s="14">
        <f t="shared" si="2"/>
        <v>4962.8632662339514</v>
      </c>
      <c r="H15" s="14">
        <f t="shared" si="3"/>
        <v>425009.4761182408</v>
      </c>
      <c r="I15" s="14">
        <f t="shared" si="0"/>
        <v>1924495.2027894037</v>
      </c>
      <c r="J15" s="14">
        <f t="shared" si="4"/>
        <v>21.938510871745208</v>
      </c>
    </row>
    <row r="16" spans="1:10" x14ac:dyDescent="0.25">
      <c r="A16" s="9">
        <v>65</v>
      </c>
      <c r="B16" s="9">
        <v>5</v>
      </c>
      <c r="C16" s="12">
        <v>1.871446017631569E-2</v>
      </c>
      <c r="D16" s="15">
        <v>2.2668527442138799</v>
      </c>
      <c r="E16" s="14">
        <f t="shared" si="1"/>
        <v>8.9019032941294762E-2</v>
      </c>
      <c r="F16" s="14">
        <f t="shared" si="5"/>
        <v>82759.371576422447</v>
      </c>
      <c r="G16" s="14">
        <f t="shared" si="2"/>
        <v>7367.1592245624051</v>
      </c>
      <c r="H16" s="14">
        <f t="shared" si="3"/>
        <v>393661.32686456008</v>
      </c>
      <c r="I16" s="14">
        <f t="shared" si="0"/>
        <v>1499485.726671163</v>
      </c>
      <c r="J16" s="14">
        <f t="shared" si="4"/>
        <v>18.118621469793226</v>
      </c>
    </row>
    <row r="17" spans="1:10" x14ac:dyDescent="0.25">
      <c r="A17" s="9">
        <v>70</v>
      </c>
      <c r="B17" s="9">
        <v>5</v>
      </c>
      <c r="C17" s="12">
        <v>2.8073111170064419E-2</v>
      </c>
      <c r="D17" s="15">
        <v>2.2907283427263101</v>
      </c>
      <c r="E17" s="14">
        <f t="shared" si="1"/>
        <v>0.13044426695896547</v>
      </c>
      <c r="F17" s="14">
        <f t="shared" si="5"/>
        <v>75392.212351860042</v>
      </c>
      <c r="G17" s="14">
        <f t="shared" si="2"/>
        <v>9834.4818746530509</v>
      </c>
      <c r="H17" s="14">
        <f t="shared" si="3"/>
        <v>350316.77875233087</v>
      </c>
      <c r="I17" s="14">
        <f t="shared" si="0"/>
        <v>1105824.3998066029</v>
      </c>
      <c r="J17" s="14">
        <f t="shared" si="4"/>
        <v>14.667621035520925</v>
      </c>
    </row>
    <row r="18" spans="1:10" x14ac:dyDescent="0.25">
      <c r="A18" s="9">
        <v>75</v>
      </c>
      <c r="B18" s="9">
        <v>5</v>
      </c>
      <c r="C18" s="12">
        <v>4.2890693805656133E-2</v>
      </c>
      <c r="D18" s="15">
        <v>2.2666385742067798</v>
      </c>
      <c r="E18" s="14">
        <f t="shared" si="1"/>
        <v>0.19195005671649132</v>
      </c>
      <c r="F18" s="14">
        <f t="shared" si="5"/>
        <v>65557.730477206991</v>
      </c>
      <c r="G18" s="14">
        <f t="shared" si="2"/>
        <v>12583.810083304335</v>
      </c>
      <c r="H18" s="14">
        <f t="shared" si="3"/>
        <v>293392.5513148231</v>
      </c>
      <c r="I18">
        <f>I19+H18</f>
        <v>755507.62105427193</v>
      </c>
      <c r="J18" s="14">
        <f t="shared" si="4"/>
        <v>11.524310185157274</v>
      </c>
    </row>
    <row r="19" spans="1:10" x14ac:dyDescent="0.25">
      <c r="A19" s="9">
        <v>80</v>
      </c>
      <c r="B19" s="9">
        <v>5</v>
      </c>
      <c r="C19" s="12">
        <v>7.1576780170819199E-2</v>
      </c>
      <c r="D19" s="15">
        <v>2.3696339133417501</v>
      </c>
      <c r="E19" s="14">
        <f t="shared" si="1"/>
        <v>0.30117983001261756</v>
      </c>
      <c r="F19" s="14">
        <f t="shared" si="5"/>
        <v>52973.920393902656</v>
      </c>
      <c r="G19" s="14">
        <f t="shared" si="2"/>
        <v>15954.676339337537</v>
      </c>
      <c r="H19" s="14">
        <f t="shared" si="3"/>
        <v>222902.96240291104</v>
      </c>
      <c r="I19" s="14">
        <f t="shared" ref="I19:I20" si="6">I20+H19</f>
        <v>462115.0697394489</v>
      </c>
      <c r="J19" s="14">
        <f t="shared" si="4"/>
        <v>8.7234447876098429</v>
      </c>
    </row>
    <row r="20" spans="1:10" x14ac:dyDescent="0.25">
      <c r="A20" s="9">
        <v>85</v>
      </c>
      <c r="B20" s="9">
        <v>5</v>
      </c>
      <c r="C20" s="12">
        <v>0.11045250389562773</v>
      </c>
      <c r="D20" s="15">
        <v>2.3771919676856501</v>
      </c>
      <c r="E20" s="14">
        <f t="shared" si="1"/>
        <v>0.42821148687169452</v>
      </c>
      <c r="F20" s="14">
        <f t="shared" si="5"/>
        <v>37019.244054565119</v>
      </c>
      <c r="G20" s="14">
        <f t="shared" si="2"/>
        <v>15852.065539471467</v>
      </c>
      <c r="H20" s="14">
        <f t="shared" si="3"/>
        <v>143519.29544712632</v>
      </c>
      <c r="I20" s="14">
        <f t="shared" si="6"/>
        <v>239212.10733653785</v>
      </c>
      <c r="J20" s="14">
        <f t="shared" si="4"/>
        <v>6.461831229831362</v>
      </c>
    </row>
    <row r="21" spans="1:10" x14ac:dyDescent="0.25">
      <c r="A21" s="9">
        <v>90</v>
      </c>
      <c r="B21" s="1" t="s">
        <v>0</v>
      </c>
      <c r="C21" s="13">
        <v>0.17067223963775688</v>
      </c>
      <c r="D21" s="16">
        <v>4.5208109253283801</v>
      </c>
      <c r="E21" s="14">
        <v>1</v>
      </c>
      <c r="F21" s="14">
        <f t="shared" si="5"/>
        <v>21167.178515093652</v>
      </c>
      <c r="G21" s="14">
        <f t="shared" si="2"/>
        <v>21167.178515093652</v>
      </c>
      <c r="H21" s="14">
        <f xml:space="preserve">  G21*D21</f>
        <v>95692.811889411547</v>
      </c>
      <c r="I21">
        <f>H21</f>
        <v>95692.811889411547</v>
      </c>
      <c r="J21" s="14">
        <f t="shared" si="4"/>
        <v>4.5208109253283801</v>
      </c>
    </row>
    <row r="22" spans="1:10" x14ac:dyDescent="0.25">
      <c r="F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homens</vt:lpstr>
      <vt:lpstr>mulheres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Emilly Alves</dc:creator>
  <cp:lastModifiedBy>Emilly Alves</cp:lastModifiedBy>
  <dcterms:created xsi:type="dcterms:W3CDTF">2022-04-29T02:03:58Z</dcterms:created>
  <dcterms:modified xsi:type="dcterms:W3CDTF">2022-04-29T03:32:02Z</dcterms:modified>
</cp:coreProperties>
</file>