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Eduardo\Google Drive\UFSC EPS\Outros Cursos\Machine Learning Stats\Aulas\Dados\"/>
    </mc:Choice>
  </mc:AlternateContent>
  <bookViews>
    <workbookView xWindow="0" yWindow="0" windowWidth="20490" windowHeight="7695" activeTab="1"/>
  </bookViews>
  <sheets>
    <sheet name="Data" sheetId="1" r:id="rId1"/>
    <sheet name="DadosCVS" sheetId="22" r:id="rId2"/>
    <sheet name="Scatter Plots" sheetId="2" r:id="rId3"/>
    <sheet name="X1" sheetId="10" r:id="rId4"/>
    <sheet name="X2" sheetId="11" r:id="rId5"/>
    <sheet name="X3" sheetId="12" r:id="rId6"/>
    <sheet name="X1 &amp; X2" sheetId="13" r:id="rId7"/>
    <sheet name="X1 &amp; X3" sheetId="15" r:id="rId8"/>
    <sheet name="X1, X2 &amp; X3" sheetId="16" r:id="rId9"/>
    <sheet name="X1^2 &amp; X2" sheetId="19" r:id="rId10"/>
    <sheet name="X1 &amp; X1^2 &amp; X2" sheetId="21" r:id="rId11"/>
  </sheets>
  <definedNames>
    <definedName name="__123Graph_A" hidden="1">Data!#REF!</definedName>
    <definedName name="__123Graph_X" hidden="1">Data!$B$3:$B$16</definedName>
    <definedName name="__xlchart.v1.0" hidden="1">Data!#REF!</definedName>
    <definedName name="__xlchart.v1.1" hidden="1">Data!#REF!</definedName>
    <definedName name="__xlchart.v1.2" hidden="1">Data!$B$1</definedName>
    <definedName name="__xlchart.v1.3" hidden="1">Data!$B$3:$B$16</definedName>
    <definedName name="_Regression_Int" localSheetId="0" hidden="1">1</definedName>
    <definedName name="_Regression_Out" hidden="1">Data!$I$23</definedName>
    <definedName name="_Regression_X" hidden="1">Data!$D$3:$D$16</definedName>
    <definedName name="_Regression_Y" hidden="1">Data!#REF!</definedName>
  </definedNames>
  <calcPr calcId="171027"/>
</workbook>
</file>

<file path=xl/calcChain.xml><?xml version="1.0" encoding="utf-8"?>
<calcChain xmlns="http://schemas.openxmlformats.org/spreadsheetml/2006/main">
  <c r="E4" i="1" l="1"/>
  <c r="E5" i="1"/>
  <c r="E7" i="1"/>
  <c r="E8" i="1"/>
  <c r="E9" i="1"/>
  <c r="E10" i="1"/>
  <c r="E11" i="1"/>
  <c r="E12" i="1"/>
  <c r="E13" i="1"/>
  <c r="E14" i="1"/>
  <c r="E15" i="1"/>
  <c r="E16" i="1"/>
  <c r="E3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F24" i="1"/>
  <c r="E24" i="1"/>
  <c r="B35" i="1"/>
  <c r="C35" i="1"/>
  <c r="D35" i="1"/>
  <c r="B36" i="1"/>
  <c r="C36" i="1"/>
  <c r="D36" i="1"/>
  <c r="B37" i="1"/>
  <c r="C37" i="1"/>
  <c r="D37" i="1"/>
  <c r="B25" i="1"/>
  <c r="B26" i="1"/>
  <c r="B27" i="1"/>
  <c r="B28" i="1"/>
  <c r="B29" i="1"/>
  <c r="B30" i="1"/>
  <c r="B31" i="1"/>
  <c r="B32" i="1"/>
  <c r="B33" i="1"/>
  <c r="B34" i="1"/>
  <c r="B24" i="1"/>
  <c r="C25" i="1"/>
  <c r="C26" i="1"/>
  <c r="C27" i="1"/>
  <c r="C28" i="1"/>
  <c r="C29" i="1"/>
  <c r="C30" i="1"/>
  <c r="C31" i="1"/>
  <c r="C32" i="1"/>
  <c r="C33" i="1"/>
  <c r="C34" i="1"/>
  <c r="C24" i="1"/>
  <c r="D25" i="1"/>
  <c r="D26" i="1"/>
  <c r="D27" i="1"/>
  <c r="D28" i="1"/>
  <c r="D29" i="1"/>
  <c r="D30" i="1"/>
  <c r="D31" i="1"/>
  <c r="D32" i="1"/>
  <c r="D33" i="1"/>
  <c r="D34" i="1"/>
  <c r="D24" i="1"/>
</calcChain>
</file>

<file path=xl/sharedStrings.xml><?xml version="1.0" encoding="utf-8"?>
<sst xmlns="http://schemas.openxmlformats.org/spreadsheetml/2006/main" count="296" uniqueCount="78">
  <si>
    <t>Sq. Feet</t>
  </si>
  <si>
    <t>Size of</t>
  </si>
  <si>
    <t>Price</t>
  </si>
  <si>
    <t>Obs</t>
  </si>
  <si>
    <t>Garage</t>
  </si>
  <si>
    <t>Bedrooms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</si>
  <si>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</si>
  <si>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</si>
  <si>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</si>
  <si>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</si>
  <si>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</si>
  <si>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</si>
  <si>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</si>
  <si>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</si>
  <si>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</si>
  <si>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</si>
  <si>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</si>
  <si>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</si>
  <si>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</si>
  <si>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</si>
  <si>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</si>
  <si>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</si>
  <si>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</si>
  <si>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</si>
  <si>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</si>
  <si>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</si>
  <si>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</si>
  <si>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</si>
  <si>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X Variable 1</t>
  </si>
  <si>
    <t>RESIDUAL OUTPUT</t>
  </si>
  <si>
    <t>PROBABILITY OUTPUT</t>
  </si>
  <si>
    <t>Observation</t>
  </si>
  <si>
    <t>Predicted Y</t>
  </si>
  <si>
    <t>Residuals</t>
  </si>
  <si>
    <t>Percentile</t>
  </si>
  <si>
    <t>Y</t>
  </si>
  <si>
    <t>X Variable 2</t>
  </si>
  <si>
    <t>X Variable 3</t>
  </si>
  <si>
    <t>(in 1000s)</t>
  </si>
  <si>
    <t>(in $1000s)</t>
  </si>
  <si>
    <t>Lower 95.0%</t>
  </si>
  <si>
    <t>Upper 95.0%</t>
  </si>
  <si>
    <t>Y Previsto</t>
  </si>
  <si>
    <t>Resíduos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</si>
  <si>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</si>
  <si>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</si>
  <si>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</si>
  <si>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</si>
  <si>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</si>
  <si>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</si>
  <si>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</si>
  <si>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Regressão</t>
  </si>
  <si>
    <t>Resíduo</t>
  </si>
  <si>
    <t>Interseção</t>
  </si>
  <si>
    <t>gl</t>
  </si>
  <si>
    <t>SQ</t>
  </si>
  <si>
    <t>MQ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</si>
  <si>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</si>
  <si>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</si>
  <si>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</si>
  <si>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</si>
  <si>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</si>
  <si>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</si>
  <si>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</si>
  <si>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</si>
  <si>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Variável X 1</t>
  </si>
  <si>
    <t>Variável X 2</t>
  </si>
  <si>
    <t>RESULTADOS DE RESÍDUOS</t>
  </si>
  <si>
    <t>Observação</t>
  </si>
  <si>
    <t>Y previsto</t>
  </si>
  <si>
    <t>Resíduos padrão</t>
  </si>
  <si>
    <t>Sq. Feet^2</t>
  </si>
  <si>
    <t>Variável X 3</t>
  </si>
  <si>
    <t>#Garagem</t>
  </si>
  <si>
    <t>#Quartos</t>
  </si>
  <si>
    <t>Preço(Mil)</t>
  </si>
  <si>
    <t>Area(100m2)</t>
  </si>
  <si>
    <t>Preco(Mil)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</si>
</sst>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_);\(&quot;$&quot;#,##0\)"/>
    <numFmt numFmtId="165" formatCode="General_)"/>
    <numFmt numFmtId="166" formatCode="#,##0.000"/>
  </numFmts>
  <fonts count="5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165" fontId="0" fillId="0" borderId="0"/>
  </cellStyleXfs>
  <cellXfs count="22">
    <xf numFmtId="165" fontId="0" fillId="0" borderId="0" xfId="0"/>
    <xf numFmtId="165" fontId="1" fillId="0" borderId="0" xfId="0" applyFont="1"/>
    <xf numFmtId="165" fontId="1" fillId="0" borderId="0" xfId="0" applyFont="1" applyAlignment="1" applyProtection="1">
      <alignment horizontal="center"/>
    </xf>
    <xf numFmtId="165" fontId="2" fillId="0" borderId="0" xfId="0" applyFont="1"/>
    <xf numFmtId="165" fontId="2" fillId="0" borderId="0" xfId="0" applyFont="1" applyAlignment="1" applyProtection="1">
      <alignment horizontal="left"/>
    </xf>
    <xf numFmtId="165" fontId="2" fillId="0" borderId="0" xfId="0" applyFont="1" applyProtection="1"/>
    <xf numFmtId="166" fontId="2" fillId="0" borderId="0" xfId="0" applyNumberFormat="1" applyFont="1" applyAlignment="1" applyProtection="1">
      <alignment horizontal="center"/>
    </xf>
    <xf numFmtId="165" fontId="2" fillId="0" borderId="0" xfId="0" applyFont="1" applyAlignment="1" applyProtection="1">
      <alignment horizontal="center"/>
    </xf>
    <xf numFmtId="165" fontId="2" fillId="0" borderId="0" xfId="0" applyFont="1" applyFill="1" applyBorder="1" applyAlignment="1"/>
    <xf numFmtId="164" fontId="2" fillId="0" borderId="0" xfId="0" applyNumberFormat="1" applyFont="1" applyAlignment="1" applyProtection="1">
      <alignment horizontal="center"/>
    </xf>
    <xf numFmtId="165" fontId="2" fillId="0" borderId="0" xfId="0" applyFont="1" applyAlignment="1">
      <alignment horizontal="center"/>
    </xf>
    <xf numFmtId="165" fontId="1" fillId="0" borderId="1" xfId="0" applyFont="1" applyBorder="1" applyAlignment="1" applyProtection="1">
      <alignment horizontal="center"/>
    </xf>
    <xf numFmtId="165" fontId="3" fillId="0" borderId="2" xfId="0" applyFont="1" applyFill="1" applyBorder="1" applyAlignment="1">
      <alignment horizontal="centerContinuous"/>
    </xf>
    <xf numFmtId="165" fontId="3" fillId="0" borderId="2" xfId="0" applyFont="1" applyFill="1" applyBorder="1" applyAlignment="1">
      <alignment horizontal="center"/>
    </xf>
    <xf numFmtId="165" fontId="1" fillId="0" borderId="0" xfId="0" applyFont="1" applyAlignment="1">
      <alignment horizontal="center"/>
    </xf>
    <xf numFmtId="165" fontId="2" fillId="0" borderId="0" xfId="0" applyFont="1" applyFill="1" applyBorder="1" applyAlignment="1">
      <alignment horizontal="center"/>
    </xf>
    <xf numFmtId="165" fontId="0" fillId="0" borderId="0" xfId="0" applyFill="1" applyBorder="1" applyAlignment="1"/>
    <xf numFmtId="165" fontId="0" fillId="0" borderId="1" xfId="0" applyFill="1" applyBorder="1" applyAlignment="1"/>
    <xf numFmtId="165" fontId="0" fillId="0" borderId="0" xfId="0" applyFont="1" applyAlignment="1" applyProtection="1">
      <alignment horizontal="center"/>
    </xf>
    <xf numFmtId="166" fontId="0" fillId="0" borderId="0" xfId="0" applyNumberFormat="1" applyFont="1" applyAlignment="1" applyProtection="1">
      <alignment horizontal="center"/>
    </xf>
    <xf numFmtId="164" fontId="0" fillId="0" borderId="0" xfId="0" applyNumberFormat="1" applyFont="1" applyAlignment="1" applyProtection="1">
      <alignment horizontal="center"/>
    </xf>
    <xf numFmtId="165" fontId="1" fillId="0" borderId="0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Data!$B$3:$B$16</c:f>
              <c:numCache>
                <c:formatCode>#,##0.000</c:formatCode>
                <c:ptCount val="14"/>
                <c:pt idx="0">
                  <c:v>1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1.33</c:v>
                </c:pt>
                <c:pt idx="4">
                  <c:v>1.4</c:v>
                </c:pt>
                <c:pt idx="5">
                  <c:v>1.5</c:v>
                </c:pt>
                <c:pt idx="6">
                  <c:v>1.55</c:v>
                </c:pt>
                <c:pt idx="7">
                  <c:v>1.7</c:v>
                </c:pt>
                <c:pt idx="8">
                  <c:v>1.8</c:v>
                </c:pt>
                <c:pt idx="9">
                  <c:v>1.95</c:v>
                </c:pt>
                <c:pt idx="10">
                  <c:v>2.0499999999999998</c:v>
                </c:pt>
                <c:pt idx="11">
                  <c:v>2.15</c:v>
                </c:pt>
                <c:pt idx="12">
                  <c:v>2.25</c:v>
                </c:pt>
                <c:pt idx="13">
                  <c:v>2.35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36-4936-BE04-C01EB2D1ACE1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5F36-4936-BE04-C01EB2D1ACE1}"/>
              </c:ext>
            </c:extLst>
          </c:dPt>
          <c:xVal>
            <c:numRef>
              <c:f>Data!$B$3:$B$16</c:f>
              <c:numCache>
                <c:formatCode>#,##0.000</c:formatCode>
                <c:ptCount val="14"/>
                <c:pt idx="0">
                  <c:v>1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1.33</c:v>
                </c:pt>
                <c:pt idx="4">
                  <c:v>1.4</c:v>
                </c:pt>
                <c:pt idx="5">
                  <c:v>1.5</c:v>
                </c:pt>
                <c:pt idx="6">
                  <c:v>1.55</c:v>
                </c:pt>
                <c:pt idx="7">
                  <c:v>1.7</c:v>
                </c:pt>
                <c:pt idx="8">
                  <c:v>1.8</c:v>
                </c:pt>
                <c:pt idx="9">
                  <c:v>1.95</c:v>
                </c:pt>
                <c:pt idx="10">
                  <c:v>2.0499999999999998</c:v>
                </c:pt>
                <c:pt idx="11">
                  <c:v>2.15</c:v>
                </c:pt>
                <c:pt idx="12">
                  <c:v>2.25</c:v>
                </c:pt>
                <c:pt idx="13">
                  <c:v>2.35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36-4936-BE04-C01EB2D1A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524864"/>
        <c:axId val="1"/>
      </c:scatterChart>
      <c:valAx>
        <c:axId val="571524864"/>
        <c:scaling>
          <c:orientation val="minMax"/>
          <c:min val="50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Square Footage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  <c:majorUnit val="500"/>
      </c:valAx>
      <c:valAx>
        <c:axId val="1"/>
        <c:scaling>
          <c:orientation val="minMax"/>
          <c:max val="175"/>
          <c:min val="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Selling Price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571524864"/>
        <c:crosses val="autoZero"/>
        <c:crossBetween val="midCat"/>
        <c:majorUnit val="2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0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Data!$C$3:$C$16</c:f>
              <c:numCache>
                <c:formatCode>General_)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</c:numCache>
            </c:numRef>
          </c:xVal>
          <c:yVal>
            <c:numRef>
              <c:f>'X2'!$C$25:$C$35</c:f>
              <c:numCache>
                <c:formatCode>General_)</c:formatCode>
                <c:ptCount val="11"/>
                <c:pt idx="0">
                  <c:v>-13.28947368421052</c:v>
                </c:pt>
                <c:pt idx="1">
                  <c:v>-5.2894736842105203</c:v>
                </c:pt>
                <c:pt idx="2">
                  <c:v>-21.671052631578945</c:v>
                </c:pt>
                <c:pt idx="3">
                  <c:v>8.7105263157894797</c:v>
                </c:pt>
                <c:pt idx="4">
                  <c:v>-8.6710526315789451</c:v>
                </c:pt>
                <c:pt idx="5">
                  <c:v>16.71052631578948</c:v>
                </c:pt>
                <c:pt idx="6">
                  <c:v>-10.05263157894737</c:v>
                </c:pt>
                <c:pt idx="7">
                  <c:v>-1.6710526315789451</c:v>
                </c:pt>
                <c:pt idx="8">
                  <c:v>18.328947368421055</c:v>
                </c:pt>
                <c:pt idx="9">
                  <c:v>1.9473684210526301</c:v>
                </c:pt>
                <c:pt idx="10">
                  <c:v>14.94736842105263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0-481F-878A-5B4A383E0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381496"/>
        <c:axId val="1"/>
      </c:scatterChart>
      <c:valAx>
        <c:axId val="573381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X Variable 1</a:t>
                </a:r>
              </a:p>
            </c:rich>
          </c:tx>
          <c:overlay val="0"/>
        </c:title>
        <c:numFmt formatCode="General_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Residuals</a:t>
                </a:r>
              </a:p>
            </c:rich>
          </c:tx>
          <c:overlay val="0"/>
        </c:title>
        <c:numFmt formatCode="General_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733814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X Variable 1 Line Fit  Plot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Y</c:v>
          </c:tx>
          <c:invertIfNegative val="0"/>
          <c:cat>
            <c:numRef>
              <c:f>Data!$C$3:$C$16</c:f>
              <c:numCache>
                <c:formatCode>General_)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B-42F7-8F10-7A5AE90DCA2C}"/>
            </c:ext>
          </c:extLst>
        </c:ser>
        <c:ser>
          <c:idx val="1"/>
          <c:order val="1"/>
          <c:tx>
            <c:v>Predicted Y</c:v>
          </c:tx>
          <c:invertIfNegative val="0"/>
          <c:cat>
            <c:numRef>
              <c:f>Data!$C$3:$C$16</c:f>
              <c:numCache>
                <c:formatCode>General_)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'X2'!$B$25:$B$35</c:f>
              <c:numCache>
                <c:formatCode>General_)</c:formatCode>
                <c:ptCount val="11"/>
                <c:pt idx="0">
                  <c:v>78.28947368421052</c:v>
                </c:pt>
                <c:pt idx="1">
                  <c:v>78.28947368421052</c:v>
                </c:pt>
                <c:pt idx="2">
                  <c:v>106.67105263157895</c:v>
                </c:pt>
                <c:pt idx="3">
                  <c:v>78.28947368421052</c:v>
                </c:pt>
                <c:pt idx="4">
                  <c:v>106.67105263157895</c:v>
                </c:pt>
                <c:pt idx="5">
                  <c:v>78.28947368421052</c:v>
                </c:pt>
                <c:pt idx="6">
                  <c:v>135.05263157894737</c:v>
                </c:pt>
                <c:pt idx="7">
                  <c:v>106.67105263157895</c:v>
                </c:pt>
                <c:pt idx="8">
                  <c:v>106.67105263157895</c:v>
                </c:pt>
                <c:pt idx="9">
                  <c:v>135.05263157894737</c:v>
                </c:pt>
                <c:pt idx="10">
                  <c:v>135.05263157894737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B-42F7-8F10-7A5AE90DC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382808"/>
        <c:axId val="1"/>
      </c:barChart>
      <c:catAx>
        <c:axId val="573382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X Variable 1</a:t>
                </a:r>
              </a:p>
            </c:rich>
          </c:tx>
          <c:overlay val="0"/>
        </c:title>
        <c:numFmt formatCode="General_)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73382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Normal Probability Plot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'X2'!$E$25:$E$35</c:f>
              <c:numCache>
                <c:formatCode>General_)</c:formatCode>
                <c:ptCount val="11"/>
                <c:pt idx="0">
                  <c:v>4.5454545454545459</c:v>
                </c:pt>
                <c:pt idx="1">
                  <c:v>13.636363636363637</c:v>
                </c:pt>
                <c:pt idx="2">
                  <c:v>22.72727272727273</c:v>
                </c:pt>
                <c:pt idx="3">
                  <c:v>31.81818181818182</c:v>
                </c:pt>
                <c:pt idx="4">
                  <c:v>40.909090909090914</c:v>
                </c:pt>
                <c:pt idx="5">
                  <c:v>50.000000000000007</c:v>
                </c:pt>
                <c:pt idx="6">
                  <c:v>59.090909090909093</c:v>
                </c:pt>
                <c:pt idx="7">
                  <c:v>68.181818181818187</c:v>
                </c:pt>
                <c:pt idx="8">
                  <c:v>77.27272727272728</c:v>
                </c:pt>
                <c:pt idx="9">
                  <c:v>86.363636363636374</c:v>
                </c:pt>
                <c:pt idx="10">
                  <c:v>95.454545454545467</c:v>
                </c:pt>
              </c:numCache>
            </c:numRef>
          </c:cat>
          <c:val>
            <c:numRef>
              <c:f>'X2'!$F$25:$F$35</c:f>
              <c:numCache>
                <c:formatCode>General_)</c:formatCode>
                <c:ptCount val="11"/>
                <c:pt idx="0">
                  <c:v>65</c:v>
                </c:pt>
                <c:pt idx="1">
                  <c:v>73</c:v>
                </c:pt>
                <c:pt idx="2">
                  <c:v>85</c:v>
                </c:pt>
                <c:pt idx="3">
                  <c:v>87</c:v>
                </c:pt>
                <c:pt idx="4">
                  <c:v>95</c:v>
                </c:pt>
                <c:pt idx="5">
                  <c:v>98</c:v>
                </c:pt>
                <c:pt idx="6">
                  <c:v>105</c:v>
                </c:pt>
                <c:pt idx="7">
                  <c:v>125</c:v>
                </c:pt>
                <c:pt idx="8">
                  <c:v>125</c:v>
                </c:pt>
                <c:pt idx="9">
                  <c:v>137</c:v>
                </c:pt>
                <c:pt idx="1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0-4FDC-8D23-EE82A6E3A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377888"/>
        <c:axId val="1"/>
      </c:barChart>
      <c:catAx>
        <c:axId val="57337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Sample Percentile</a:t>
                </a:r>
              </a:p>
            </c:rich>
          </c:tx>
          <c:overlay val="0"/>
        </c:title>
        <c:numFmt formatCode="General_)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General_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733778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Data!$D$3:$D$16</c:f>
              <c:numCache>
                <c:formatCode>General_)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</c:numCache>
            </c:numRef>
          </c:xVal>
          <c:yVal>
            <c:numRef>
              <c:f>'X3'!$C$25:$C$35</c:f>
              <c:numCache>
                <c:formatCode>General_)</c:formatCode>
                <c:ptCount val="11"/>
                <c:pt idx="0">
                  <c:v>-6.4642857142857224</c:v>
                </c:pt>
                <c:pt idx="1">
                  <c:v>1.5357142857142776</c:v>
                </c:pt>
                <c:pt idx="2">
                  <c:v>13.535714285714278</c:v>
                </c:pt>
                <c:pt idx="3">
                  <c:v>-12.071428571428584</c:v>
                </c:pt>
                <c:pt idx="4">
                  <c:v>-1.0714285714285836</c:v>
                </c:pt>
                <c:pt idx="5">
                  <c:v>-4.0714285714285836</c:v>
                </c:pt>
                <c:pt idx="6">
                  <c:v>-1.6785714285714306</c:v>
                </c:pt>
                <c:pt idx="7">
                  <c:v>-21.678571428571431</c:v>
                </c:pt>
                <c:pt idx="8">
                  <c:v>-1.6785714285714306</c:v>
                </c:pt>
                <c:pt idx="9">
                  <c:v>10.321428571428569</c:v>
                </c:pt>
                <c:pt idx="10">
                  <c:v>23.321428571428569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7-434C-A4CB-817019BE1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375592"/>
        <c:axId val="1"/>
      </c:scatterChart>
      <c:valAx>
        <c:axId val="573375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X Variable 1</a:t>
                </a:r>
              </a:p>
            </c:rich>
          </c:tx>
          <c:overlay val="0"/>
        </c:title>
        <c:numFmt formatCode="General_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Residuals</a:t>
                </a:r>
              </a:p>
            </c:rich>
          </c:tx>
          <c:overlay val="0"/>
        </c:title>
        <c:numFmt formatCode="General_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733755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X Variable 1 Line Fit  Plot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Y</c:v>
          </c:tx>
          <c:invertIfNegative val="0"/>
          <c:cat>
            <c:numRef>
              <c:f>Data!$D$3:$D$16</c:f>
              <c:numCache>
                <c:formatCode>General_)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</c:numCache>
            </c:num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E-4B4D-B068-B0546B185E66}"/>
            </c:ext>
          </c:extLst>
        </c:ser>
        <c:ser>
          <c:idx val="1"/>
          <c:order val="1"/>
          <c:tx>
            <c:v>Predicted Y</c:v>
          </c:tx>
          <c:invertIfNegative val="0"/>
          <c:cat>
            <c:numRef>
              <c:f>Data!$D$3:$D$16</c:f>
              <c:numCache>
                <c:formatCode>General_)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</c:numCache>
            </c:numRef>
          </c:cat>
          <c:val>
            <c:numRef>
              <c:f>'X3'!$B$25:$B$35</c:f>
              <c:numCache>
                <c:formatCode>General_)</c:formatCode>
                <c:ptCount val="11"/>
                <c:pt idx="0">
                  <c:v>71.464285714285722</c:v>
                </c:pt>
                <c:pt idx="1">
                  <c:v>71.464285714285722</c:v>
                </c:pt>
                <c:pt idx="2">
                  <c:v>71.464285714285722</c:v>
                </c:pt>
                <c:pt idx="3">
                  <c:v>99.071428571428584</c:v>
                </c:pt>
                <c:pt idx="4">
                  <c:v>99.071428571428584</c:v>
                </c:pt>
                <c:pt idx="5">
                  <c:v>99.071428571428584</c:v>
                </c:pt>
                <c:pt idx="6">
                  <c:v>126.67857142857143</c:v>
                </c:pt>
                <c:pt idx="7">
                  <c:v>126.67857142857143</c:v>
                </c:pt>
                <c:pt idx="8">
                  <c:v>126.67857142857143</c:v>
                </c:pt>
                <c:pt idx="9">
                  <c:v>126.67857142857143</c:v>
                </c:pt>
                <c:pt idx="10">
                  <c:v>126.67857142857143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E-4B4D-B068-B0546B185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368704"/>
        <c:axId val="1"/>
      </c:barChart>
      <c:catAx>
        <c:axId val="57336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X Variable 1</a:t>
                </a:r>
              </a:p>
            </c:rich>
          </c:tx>
          <c:overlay val="0"/>
        </c:title>
        <c:numFmt formatCode="General_)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7336870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Normal Probability Plot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'X3'!$E$25:$E$35</c:f>
              <c:numCache>
                <c:formatCode>General_)</c:formatCode>
                <c:ptCount val="11"/>
                <c:pt idx="0">
                  <c:v>4.5454545454545459</c:v>
                </c:pt>
                <c:pt idx="1">
                  <c:v>13.636363636363637</c:v>
                </c:pt>
                <c:pt idx="2">
                  <c:v>22.72727272727273</c:v>
                </c:pt>
                <c:pt idx="3">
                  <c:v>31.81818181818182</c:v>
                </c:pt>
                <c:pt idx="4">
                  <c:v>40.909090909090914</c:v>
                </c:pt>
                <c:pt idx="5">
                  <c:v>50.000000000000007</c:v>
                </c:pt>
                <c:pt idx="6">
                  <c:v>59.090909090909093</c:v>
                </c:pt>
                <c:pt idx="7">
                  <c:v>68.181818181818187</c:v>
                </c:pt>
                <c:pt idx="8">
                  <c:v>77.27272727272728</c:v>
                </c:pt>
                <c:pt idx="9">
                  <c:v>86.363636363636374</c:v>
                </c:pt>
                <c:pt idx="10">
                  <c:v>95.454545454545467</c:v>
                </c:pt>
              </c:numCache>
            </c:numRef>
          </c:cat>
          <c:val>
            <c:numRef>
              <c:f>'X3'!$F$25:$F$35</c:f>
              <c:numCache>
                <c:formatCode>General_)</c:formatCode>
                <c:ptCount val="11"/>
                <c:pt idx="0">
                  <c:v>65</c:v>
                </c:pt>
                <c:pt idx="1">
                  <c:v>73</c:v>
                </c:pt>
                <c:pt idx="2">
                  <c:v>85</c:v>
                </c:pt>
                <c:pt idx="3">
                  <c:v>87</c:v>
                </c:pt>
                <c:pt idx="4">
                  <c:v>95</c:v>
                </c:pt>
                <c:pt idx="5">
                  <c:v>98</c:v>
                </c:pt>
                <c:pt idx="6">
                  <c:v>105</c:v>
                </c:pt>
                <c:pt idx="7">
                  <c:v>125</c:v>
                </c:pt>
                <c:pt idx="8">
                  <c:v>125</c:v>
                </c:pt>
                <c:pt idx="9">
                  <c:v>137</c:v>
                </c:pt>
                <c:pt idx="1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7-44A4-AF84-D95C59523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371328"/>
        <c:axId val="1"/>
      </c:barChart>
      <c:catAx>
        <c:axId val="57337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Sample Percentile</a:t>
                </a:r>
              </a:p>
            </c:rich>
          </c:tx>
          <c:overlay val="0"/>
        </c:title>
        <c:numFmt formatCode="General_)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General_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7337132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Data!$B$3:$B$16</c:f>
              <c:numCache>
                <c:formatCode>#,##0.000</c:formatCode>
                <c:ptCount val="14"/>
                <c:pt idx="0">
                  <c:v>1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1.33</c:v>
                </c:pt>
                <c:pt idx="4">
                  <c:v>1.4</c:v>
                </c:pt>
                <c:pt idx="5">
                  <c:v>1.5</c:v>
                </c:pt>
                <c:pt idx="6">
                  <c:v>1.55</c:v>
                </c:pt>
                <c:pt idx="7">
                  <c:v>1.7</c:v>
                </c:pt>
                <c:pt idx="8">
                  <c:v>1.8</c:v>
                </c:pt>
                <c:pt idx="9">
                  <c:v>1.95</c:v>
                </c:pt>
                <c:pt idx="10">
                  <c:v>2.0499999999999998</c:v>
                </c:pt>
                <c:pt idx="11">
                  <c:v>2.15</c:v>
                </c:pt>
                <c:pt idx="12">
                  <c:v>2.25</c:v>
                </c:pt>
                <c:pt idx="13">
                  <c:v>2.35</c:v>
                </c:pt>
              </c:numCache>
            </c:numRef>
          </c:xVal>
          <c:yVal>
            <c:numRef>
              <c:f>'X1 &amp; X2'!$C$26:$C$36</c:f>
              <c:numCache>
                <c:formatCode>General_)</c:formatCode>
                <c:ptCount val="11"/>
                <c:pt idx="0">
                  <c:v>-1.2597805607890962</c:v>
                </c:pt>
                <c:pt idx="1">
                  <c:v>2.8825963279027746</c:v>
                </c:pt>
                <c:pt idx="2">
                  <c:v>7.8835568362336517E-2</c:v>
                </c:pt>
                <c:pt idx="3">
                  <c:v>5.3097269939783587</c:v>
                </c:pt>
                <c:pt idx="4">
                  <c:v>-8.1380915438324308</c:v>
                </c:pt>
                <c:pt idx="5">
                  <c:v>-5.9783885625623299</c:v>
                </c:pt>
                <c:pt idx="6">
                  <c:v>-9.4435331929513495</c:v>
                </c:pt>
                <c:pt idx="7">
                  <c:v>-4.9957146551405742</c:v>
                </c:pt>
                <c:pt idx="8">
                  <c:v>11.146662233551297</c:v>
                </c:pt>
                <c:pt idx="9">
                  <c:v>2.5564668070486505</c:v>
                </c:pt>
                <c:pt idx="10">
                  <c:v>7.8412205844323921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F-43B8-B8C7-5097BB3F0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50208"/>
        <c:axId val="1"/>
      </c:scatterChart>
      <c:valAx>
        <c:axId val="47445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X Variable 1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Residuals</a:t>
                </a:r>
              </a:p>
            </c:rich>
          </c:tx>
          <c:overlay val="0"/>
        </c:title>
        <c:numFmt formatCode="General_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744502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Data!$C$3:$C$16</c:f>
              <c:numCache>
                <c:formatCode>General_)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</c:numCache>
            </c:numRef>
          </c:xVal>
          <c:yVal>
            <c:numRef>
              <c:f>'X1 &amp; X2'!$C$26:$C$36</c:f>
              <c:numCache>
                <c:formatCode>General_)</c:formatCode>
                <c:ptCount val="11"/>
                <c:pt idx="0">
                  <c:v>-1.2597805607890962</c:v>
                </c:pt>
                <c:pt idx="1">
                  <c:v>2.8825963279027746</c:v>
                </c:pt>
                <c:pt idx="2">
                  <c:v>7.8835568362336517E-2</c:v>
                </c:pt>
                <c:pt idx="3">
                  <c:v>5.3097269939783587</c:v>
                </c:pt>
                <c:pt idx="4">
                  <c:v>-8.1380915438324308</c:v>
                </c:pt>
                <c:pt idx="5">
                  <c:v>-5.9783885625623299</c:v>
                </c:pt>
                <c:pt idx="6">
                  <c:v>-9.4435331929513495</c:v>
                </c:pt>
                <c:pt idx="7">
                  <c:v>-4.9957146551405742</c:v>
                </c:pt>
                <c:pt idx="8">
                  <c:v>11.146662233551297</c:v>
                </c:pt>
                <c:pt idx="9">
                  <c:v>2.5564668070486505</c:v>
                </c:pt>
                <c:pt idx="10">
                  <c:v>7.8412205844323921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17-404E-AC7A-9C78D7D5E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53816"/>
        <c:axId val="1"/>
      </c:scatterChart>
      <c:valAx>
        <c:axId val="474453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X Variable 2</a:t>
                </a:r>
              </a:p>
            </c:rich>
          </c:tx>
          <c:overlay val="0"/>
        </c:title>
        <c:numFmt formatCode="General_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Residuals</a:t>
                </a:r>
              </a:p>
            </c:rich>
          </c:tx>
          <c:overlay val="0"/>
        </c:title>
        <c:numFmt formatCode="General_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744538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X Variable 1 Line Fit  Plot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Y</c:v>
          </c:tx>
          <c:invertIfNegative val="0"/>
          <c:cat>
            <c:numRef>
              <c:f>Data!$B$3:$B$16</c:f>
              <c:numCache>
                <c:formatCode>#,##0.000</c:formatCode>
                <c:ptCount val="14"/>
                <c:pt idx="0">
                  <c:v>1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1.33</c:v>
                </c:pt>
                <c:pt idx="4">
                  <c:v>1.4</c:v>
                </c:pt>
                <c:pt idx="5">
                  <c:v>1.5</c:v>
                </c:pt>
                <c:pt idx="6">
                  <c:v>1.55</c:v>
                </c:pt>
                <c:pt idx="7">
                  <c:v>1.7</c:v>
                </c:pt>
                <c:pt idx="8">
                  <c:v>1.8</c:v>
                </c:pt>
                <c:pt idx="9">
                  <c:v>1.95</c:v>
                </c:pt>
                <c:pt idx="10">
                  <c:v>2.0499999999999998</c:v>
                </c:pt>
                <c:pt idx="11">
                  <c:v>2.15</c:v>
                </c:pt>
                <c:pt idx="12">
                  <c:v>2.25</c:v>
                </c:pt>
                <c:pt idx="13">
                  <c:v>2.35</c:v>
                </c:pt>
              </c:numCache>
            </c:num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6-45C9-BCA9-210AB4BD9898}"/>
            </c:ext>
          </c:extLst>
        </c:ser>
        <c:ser>
          <c:idx val="1"/>
          <c:order val="1"/>
          <c:tx>
            <c:v>Predicted Y</c:v>
          </c:tx>
          <c:invertIfNegative val="0"/>
          <c:cat>
            <c:numRef>
              <c:f>Data!$B$3:$B$16</c:f>
              <c:numCache>
                <c:formatCode>#,##0.000</c:formatCode>
                <c:ptCount val="14"/>
                <c:pt idx="0">
                  <c:v>1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1.33</c:v>
                </c:pt>
                <c:pt idx="4">
                  <c:v>1.4</c:v>
                </c:pt>
                <c:pt idx="5">
                  <c:v>1.5</c:v>
                </c:pt>
                <c:pt idx="6">
                  <c:v>1.55</c:v>
                </c:pt>
                <c:pt idx="7">
                  <c:v>1.7</c:v>
                </c:pt>
                <c:pt idx="8">
                  <c:v>1.8</c:v>
                </c:pt>
                <c:pt idx="9">
                  <c:v>1.95</c:v>
                </c:pt>
                <c:pt idx="10">
                  <c:v>2.0499999999999998</c:v>
                </c:pt>
                <c:pt idx="11">
                  <c:v>2.15</c:v>
                </c:pt>
                <c:pt idx="12">
                  <c:v>2.25</c:v>
                </c:pt>
                <c:pt idx="13">
                  <c:v>2.35</c:v>
                </c:pt>
              </c:numCache>
            </c:numRef>
          </c:cat>
          <c:val>
            <c:numRef>
              <c:f>'X1 &amp; X2'!$B$26:$B$36</c:f>
              <c:numCache>
                <c:formatCode>General_)</c:formatCode>
                <c:ptCount val="11"/>
                <c:pt idx="0">
                  <c:v>66.259780560789096</c:v>
                </c:pt>
                <c:pt idx="1">
                  <c:v>70.117403672097225</c:v>
                </c:pt>
                <c:pt idx="2">
                  <c:v>84.921164431637663</c:v>
                </c:pt>
                <c:pt idx="3">
                  <c:v>81.690273006021641</c:v>
                </c:pt>
                <c:pt idx="4">
                  <c:v>106.13809154383243</c:v>
                </c:pt>
                <c:pt idx="5">
                  <c:v>100.97838856256233</c:v>
                </c:pt>
                <c:pt idx="6">
                  <c:v>134.44353319295135</c:v>
                </c:pt>
                <c:pt idx="7">
                  <c:v>109.99571465514057</c:v>
                </c:pt>
                <c:pt idx="8">
                  <c:v>113.8533377664487</c:v>
                </c:pt>
                <c:pt idx="9">
                  <c:v>134.44353319295135</c:v>
                </c:pt>
                <c:pt idx="10">
                  <c:v>142.15877941556761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36-45C9-BCA9-210AB4BD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455128"/>
        <c:axId val="1"/>
      </c:barChart>
      <c:catAx>
        <c:axId val="474455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X Variable 1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7445512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X Variable 2 Line Fit  Plot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Y</c:v>
          </c:tx>
          <c:invertIfNegative val="0"/>
          <c:cat>
            <c:numRef>
              <c:f>Data!$C$3:$C$16</c:f>
              <c:numCache>
                <c:formatCode>General_)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0-47C6-9391-6D03E893477D}"/>
            </c:ext>
          </c:extLst>
        </c:ser>
        <c:ser>
          <c:idx val="1"/>
          <c:order val="1"/>
          <c:tx>
            <c:v>Predicted Y</c:v>
          </c:tx>
          <c:invertIfNegative val="0"/>
          <c:cat>
            <c:numRef>
              <c:f>Data!$C$3:$C$16</c:f>
              <c:numCache>
                <c:formatCode>General_)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'X1 &amp; X2'!$B$26:$B$36</c:f>
              <c:numCache>
                <c:formatCode>General_)</c:formatCode>
                <c:ptCount val="11"/>
                <c:pt idx="0">
                  <c:v>66.259780560789096</c:v>
                </c:pt>
                <c:pt idx="1">
                  <c:v>70.117403672097225</c:v>
                </c:pt>
                <c:pt idx="2">
                  <c:v>84.921164431637663</c:v>
                </c:pt>
                <c:pt idx="3">
                  <c:v>81.690273006021641</c:v>
                </c:pt>
                <c:pt idx="4">
                  <c:v>106.13809154383243</c:v>
                </c:pt>
                <c:pt idx="5">
                  <c:v>100.97838856256233</c:v>
                </c:pt>
                <c:pt idx="6">
                  <c:v>134.44353319295135</c:v>
                </c:pt>
                <c:pt idx="7">
                  <c:v>109.99571465514057</c:v>
                </c:pt>
                <c:pt idx="8">
                  <c:v>113.8533377664487</c:v>
                </c:pt>
                <c:pt idx="9">
                  <c:v>134.44353319295135</c:v>
                </c:pt>
                <c:pt idx="10">
                  <c:v>142.15877941556761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90-47C6-9391-6D03E8934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2571720"/>
        <c:axId val="1"/>
      </c:barChart>
      <c:catAx>
        <c:axId val="572571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X Variable 2</a:t>
                </a:r>
              </a:p>
            </c:rich>
          </c:tx>
          <c:overlay val="0"/>
        </c:title>
        <c:numFmt formatCode="General_)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7257172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Ref>
              <c:f>Data!$C$3:$C$16</c:f>
              <c:numCache>
                <c:formatCode>General_)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51-4F7A-9240-ECBEC2A13B57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51-4F7A-9240-ECBEC2A13B57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51-4F7A-9240-ECBEC2A13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526504"/>
        <c:axId val="1"/>
      </c:scatterChart>
      <c:valAx>
        <c:axId val="5715265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57152650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Normal Probability Plot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'X1 &amp; X2'!$E$26:$E$36</c:f>
              <c:numCache>
                <c:formatCode>General_)</c:formatCode>
                <c:ptCount val="11"/>
                <c:pt idx="0">
                  <c:v>4.5454545454545459</c:v>
                </c:pt>
                <c:pt idx="1">
                  <c:v>13.636363636363637</c:v>
                </c:pt>
                <c:pt idx="2">
                  <c:v>22.72727272727273</c:v>
                </c:pt>
                <c:pt idx="3">
                  <c:v>31.81818181818182</c:v>
                </c:pt>
                <c:pt idx="4">
                  <c:v>40.909090909090914</c:v>
                </c:pt>
                <c:pt idx="5">
                  <c:v>50.000000000000007</c:v>
                </c:pt>
                <c:pt idx="6">
                  <c:v>59.090909090909093</c:v>
                </c:pt>
                <c:pt idx="7">
                  <c:v>68.181818181818187</c:v>
                </c:pt>
                <c:pt idx="8">
                  <c:v>77.27272727272728</c:v>
                </c:pt>
                <c:pt idx="9">
                  <c:v>86.363636363636374</c:v>
                </c:pt>
                <c:pt idx="10">
                  <c:v>95.454545454545467</c:v>
                </c:pt>
              </c:numCache>
            </c:numRef>
          </c:cat>
          <c:val>
            <c:numRef>
              <c:f>'X1 &amp; X2'!$F$26:$F$36</c:f>
              <c:numCache>
                <c:formatCode>General_)</c:formatCode>
                <c:ptCount val="11"/>
                <c:pt idx="0">
                  <c:v>65</c:v>
                </c:pt>
                <c:pt idx="1">
                  <c:v>73</c:v>
                </c:pt>
                <c:pt idx="2">
                  <c:v>85</c:v>
                </c:pt>
                <c:pt idx="3">
                  <c:v>87</c:v>
                </c:pt>
                <c:pt idx="4">
                  <c:v>95</c:v>
                </c:pt>
                <c:pt idx="5">
                  <c:v>98</c:v>
                </c:pt>
                <c:pt idx="6">
                  <c:v>105</c:v>
                </c:pt>
                <c:pt idx="7">
                  <c:v>125</c:v>
                </c:pt>
                <c:pt idx="8">
                  <c:v>125</c:v>
                </c:pt>
                <c:pt idx="9">
                  <c:v>137</c:v>
                </c:pt>
                <c:pt idx="1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4-4F13-ABFA-8662CD268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2574016"/>
        <c:axId val="1"/>
      </c:barChart>
      <c:catAx>
        <c:axId val="57257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Sample Percentile</a:t>
                </a:r>
              </a:p>
            </c:rich>
          </c:tx>
          <c:overlay val="0"/>
        </c:title>
        <c:numFmt formatCode="General_)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General_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7257401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424242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'X1 &amp; X2'!$C$25</c:f>
              <c:strCache>
                <c:ptCount val="1"/>
                <c:pt idx="0">
                  <c:v>Resíduos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'X1 &amp; X2'!$B$26:$B$36</c:f>
              <c:numCache>
                <c:formatCode>General_)</c:formatCode>
                <c:ptCount val="11"/>
                <c:pt idx="0">
                  <c:v>66.259780560789096</c:v>
                </c:pt>
                <c:pt idx="1">
                  <c:v>70.117403672097225</c:v>
                </c:pt>
                <c:pt idx="2">
                  <c:v>84.921164431637663</c:v>
                </c:pt>
                <c:pt idx="3">
                  <c:v>81.690273006021641</c:v>
                </c:pt>
                <c:pt idx="4">
                  <c:v>106.13809154383243</c:v>
                </c:pt>
                <c:pt idx="5">
                  <c:v>100.97838856256233</c:v>
                </c:pt>
                <c:pt idx="6">
                  <c:v>134.44353319295135</c:v>
                </c:pt>
                <c:pt idx="7">
                  <c:v>109.99571465514057</c:v>
                </c:pt>
                <c:pt idx="8">
                  <c:v>113.8533377664487</c:v>
                </c:pt>
                <c:pt idx="9">
                  <c:v>134.44353319295135</c:v>
                </c:pt>
                <c:pt idx="10">
                  <c:v>142.15877941556761</c:v>
                </c:pt>
              </c:numCache>
            </c:numRef>
          </c:xVal>
          <c:yVal>
            <c:numRef>
              <c:f>'X1 &amp; X2'!$C$26:$C$36</c:f>
              <c:numCache>
                <c:formatCode>General_)</c:formatCode>
                <c:ptCount val="11"/>
                <c:pt idx="0">
                  <c:v>-1.2597805607890962</c:v>
                </c:pt>
                <c:pt idx="1">
                  <c:v>2.8825963279027746</c:v>
                </c:pt>
                <c:pt idx="2">
                  <c:v>7.8835568362336517E-2</c:v>
                </c:pt>
                <c:pt idx="3">
                  <c:v>5.3097269939783587</c:v>
                </c:pt>
                <c:pt idx="4">
                  <c:v>-8.1380915438324308</c:v>
                </c:pt>
                <c:pt idx="5">
                  <c:v>-5.9783885625623299</c:v>
                </c:pt>
                <c:pt idx="6">
                  <c:v>-9.4435331929513495</c:v>
                </c:pt>
                <c:pt idx="7">
                  <c:v>-4.9957146551405742</c:v>
                </c:pt>
                <c:pt idx="8">
                  <c:v>11.146662233551297</c:v>
                </c:pt>
                <c:pt idx="9">
                  <c:v>2.5564668070486505</c:v>
                </c:pt>
                <c:pt idx="10">
                  <c:v>7.8412205844323921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E-454F-8A6D-3FB417243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576312"/>
        <c:axId val="1"/>
      </c:scatterChart>
      <c:valAx>
        <c:axId val="57257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424242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Y Previsto ( X1 &amp; X2)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424242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Resídous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725763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Data!$B$3:$B$16</c:f>
              <c:numCache>
                <c:formatCode>#,##0.000</c:formatCode>
                <c:ptCount val="14"/>
                <c:pt idx="0">
                  <c:v>1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1.33</c:v>
                </c:pt>
                <c:pt idx="4">
                  <c:v>1.4</c:v>
                </c:pt>
                <c:pt idx="5">
                  <c:v>1.5</c:v>
                </c:pt>
                <c:pt idx="6">
                  <c:v>1.55</c:v>
                </c:pt>
                <c:pt idx="7">
                  <c:v>1.7</c:v>
                </c:pt>
                <c:pt idx="8">
                  <c:v>1.8</c:v>
                </c:pt>
                <c:pt idx="9">
                  <c:v>1.95</c:v>
                </c:pt>
                <c:pt idx="10">
                  <c:v>2.0499999999999998</c:v>
                </c:pt>
                <c:pt idx="11">
                  <c:v>2.15</c:v>
                </c:pt>
                <c:pt idx="12">
                  <c:v>2.25</c:v>
                </c:pt>
                <c:pt idx="13">
                  <c:v>2.35</c:v>
                </c:pt>
              </c:numCache>
            </c:numRef>
          </c:xVal>
          <c:yVal>
            <c:numRef>
              <c:f>'X1 &amp; X3'!$C$26:$C$36</c:f>
              <c:numCache>
                <c:formatCode>General_)</c:formatCode>
                <c:ptCount val="11"/>
                <c:pt idx="0">
                  <c:v>-1.1097734382405804</c:v>
                </c:pt>
                <c:pt idx="1">
                  <c:v>2.4589060574462138</c:v>
                </c:pt>
                <c:pt idx="2">
                  <c:v>12.243245805289618</c:v>
                </c:pt>
                <c:pt idx="3">
                  <c:v>-3.5780642714949096</c:v>
                </c:pt>
                <c:pt idx="4">
                  <c:v>-5.8720257844345412</c:v>
                </c:pt>
                <c:pt idx="5">
                  <c:v>-17.734666793060953</c:v>
                </c:pt>
                <c:pt idx="6">
                  <c:v>-3.3403166176888703</c:v>
                </c:pt>
                <c:pt idx="7">
                  <c:v>-10.046355104749267</c:v>
                </c:pt>
                <c:pt idx="8">
                  <c:v>5.5223243909375412</c:v>
                </c:pt>
                <c:pt idx="9">
                  <c:v>8.6596833823111297</c:v>
                </c:pt>
                <c:pt idx="10">
                  <c:v>12.797042373684718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4D-46D6-9A2B-0A911B94E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571064"/>
        <c:axId val="1"/>
      </c:scatterChart>
      <c:valAx>
        <c:axId val="572571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X Variable 1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Residuals</a:t>
                </a:r>
              </a:p>
            </c:rich>
          </c:tx>
          <c:overlay val="0"/>
        </c:title>
        <c:numFmt formatCode="General_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725710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Data!$D$3:$D$16</c:f>
              <c:numCache>
                <c:formatCode>General_)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</c:numCache>
            </c:numRef>
          </c:xVal>
          <c:yVal>
            <c:numRef>
              <c:f>'X1 &amp; X3'!$C$26:$C$36</c:f>
              <c:numCache>
                <c:formatCode>General_)</c:formatCode>
                <c:ptCount val="11"/>
                <c:pt idx="0">
                  <c:v>-1.1097734382405804</c:v>
                </c:pt>
                <c:pt idx="1">
                  <c:v>2.4589060574462138</c:v>
                </c:pt>
                <c:pt idx="2">
                  <c:v>12.243245805289618</c:v>
                </c:pt>
                <c:pt idx="3">
                  <c:v>-3.5780642714949096</c:v>
                </c:pt>
                <c:pt idx="4">
                  <c:v>-5.8720257844345412</c:v>
                </c:pt>
                <c:pt idx="5">
                  <c:v>-17.734666793060953</c:v>
                </c:pt>
                <c:pt idx="6">
                  <c:v>-3.3403166176888703</c:v>
                </c:pt>
                <c:pt idx="7">
                  <c:v>-10.046355104749267</c:v>
                </c:pt>
                <c:pt idx="8">
                  <c:v>5.5223243909375412</c:v>
                </c:pt>
                <c:pt idx="9">
                  <c:v>8.6596833823111297</c:v>
                </c:pt>
                <c:pt idx="10">
                  <c:v>12.797042373684718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3-4885-BE02-4EFE4E613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578936"/>
        <c:axId val="1"/>
      </c:scatterChart>
      <c:valAx>
        <c:axId val="572578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X Variable 2</a:t>
                </a:r>
              </a:p>
            </c:rich>
          </c:tx>
          <c:overlay val="0"/>
        </c:title>
        <c:numFmt formatCode="General_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Residuals</a:t>
                </a:r>
              </a:p>
            </c:rich>
          </c:tx>
          <c:overlay val="0"/>
        </c:title>
        <c:numFmt formatCode="General_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7257893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X Variable 1 Line Fit  Plot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Y</c:v>
          </c:tx>
          <c:invertIfNegative val="0"/>
          <c:cat>
            <c:numRef>
              <c:f>Data!$B$3:$B$16</c:f>
              <c:numCache>
                <c:formatCode>#,##0.000</c:formatCode>
                <c:ptCount val="14"/>
                <c:pt idx="0">
                  <c:v>1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1.33</c:v>
                </c:pt>
                <c:pt idx="4">
                  <c:v>1.4</c:v>
                </c:pt>
                <c:pt idx="5">
                  <c:v>1.5</c:v>
                </c:pt>
                <c:pt idx="6">
                  <c:v>1.55</c:v>
                </c:pt>
                <c:pt idx="7">
                  <c:v>1.7</c:v>
                </c:pt>
                <c:pt idx="8">
                  <c:v>1.8</c:v>
                </c:pt>
                <c:pt idx="9">
                  <c:v>1.95</c:v>
                </c:pt>
                <c:pt idx="10">
                  <c:v>2.0499999999999998</c:v>
                </c:pt>
                <c:pt idx="11">
                  <c:v>2.15</c:v>
                </c:pt>
                <c:pt idx="12">
                  <c:v>2.25</c:v>
                </c:pt>
                <c:pt idx="13">
                  <c:v>2.35</c:v>
                </c:pt>
              </c:numCache>
            </c:num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8-4A38-865B-731724801369}"/>
            </c:ext>
          </c:extLst>
        </c:ser>
        <c:ser>
          <c:idx val="1"/>
          <c:order val="1"/>
          <c:tx>
            <c:v>Predicted Y</c:v>
          </c:tx>
          <c:invertIfNegative val="0"/>
          <c:cat>
            <c:numRef>
              <c:f>Data!$B$3:$B$16</c:f>
              <c:numCache>
                <c:formatCode>#,##0.000</c:formatCode>
                <c:ptCount val="14"/>
                <c:pt idx="0">
                  <c:v>1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1.33</c:v>
                </c:pt>
                <c:pt idx="4">
                  <c:v>1.4</c:v>
                </c:pt>
                <c:pt idx="5">
                  <c:v>1.5</c:v>
                </c:pt>
                <c:pt idx="6">
                  <c:v>1.55</c:v>
                </c:pt>
                <c:pt idx="7">
                  <c:v>1.7</c:v>
                </c:pt>
                <c:pt idx="8">
                  <c:v>1.8</c:v>
                </c:pt>
                <c:pt idx="9">
                  <c:v>1.95</c:v>
                </c:pt>
                <c:pt idx="10">
                  <c:v>2.0499999999999998</c:v>
                </c:pt>
                <c:pt idx="11">
                  <c:v>2.15</c:v>
                </c:pt>
                <c:pt idx="12">
                  <c:v>2.25</c:v>
                </c:pt>
                <c:pt idx="13">
                  <c:v>2.35</c:v>
                </c:pt>
              </c:numCache>
            </c:numRef>
          </c:cat>
          <c:val>
            <c:numRef>
              <c:f>'X1 &amp; X3'!$B$26:$B$36</c:f>
              <c:numCache>
                <c:formatCode>General_)</c:formatCode>
                <c:ptCount val="11"/>
                <c:pt idx="0">
                  <c:v>66.10977343824058</c:v>
                </c:pt>
                <c:pt idx="1">
                  <c:v>70.541093942553786</c:v>
                </c:pt>
                <c:pt idx="2">
                  <c:v>72.756754194710382</c:v>
                </c:pt>
                <c:pt idx="3">
                  <c:v>90.57806427149491</c:v>
                </c:pt>
                <c:pt idx="4">
                  <c:v>103.87202578443454</c:v>
                </c:pt>
                <c:pt idx="5">
                  <c:v>112.73466679306095</c:v>
                </c:pt>
                <c:pt idx="6">
                  <c:v>128.34031661768887</c:v>
                </c:pt>
                <c:pt idx="7">
                  <c:v>115.04635510474927</c:v>
                </c:pt>
                <c:pt idx="8">
                  <c:v>119.47767560906246</c:v>
                </c:pt>
                <c:pt idx="9">
                  <c:v>128.34031661768887</c:v>
                </c:pt>
                <c:pt idx="10">
                  <c:v>137.20295762631528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48-4A38-865B-731724801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2581560"/>
        <c:axId val="1"/>
      </c:barChart>
      <c:catAx>
        <c:axId val="572581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X Variable 1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7258156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X Variable 2 Line Fit  Plot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Y</c:v>
          </c:tx>
          <c:invertIfNegative val="0"/>
          <c:cat>
            <c:numRef>
              <c:f>Data!$D$3:$D$16</c:f>
              <c:numCache>
                <c:formatCode>General_)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</c:numCache>
            </c:num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7-47E0-9983-2F9AA2EEB045}"/>
            </c:ext>
          </c:extLst>
        </c:ser>
        <c:ser>
          <c:idx val="1"/>
          <c:order val="1"/>
          <c:tx>
            <c:v>Predicted Y</c:v>
          </c:tx>
          <c:invertIfNegative val="0"/>
          <c:cat>
            <c:numRef>
              <c:f>Data!$D$3:$D$16</c:f>
              <c:numCache>
                <c:formatCode>General_)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</c:numCache>
            </c:numRef>
          </c:cat>
          <c:val>
            <c:numRef>
              <c:f>'X1 &amp; X3'!$B$26:$B$36</c:f>
              <c:numCache>
                <c:formatCode>General_)</c:formatCode>
                <c:ptCount val="11"/>
                <c:pt idx="0">
                  <c:v>66.10977343824058</c:v>
                </c:pt>
                <c:pt idx="1">
                  <c:v>70.541093942553786</c:v>
                </c:pt>
                <c:pt idx="2">
                  <c:v>72.756754194710382</c:v>
                </c:pt>
                <c:pt idx="3">
                  <c:v>90.57806427149491</c:v>
                </c:pt>
                <c:pt idx="4">
                  <c:v>103.87202578443454</c:v>
                </c:pt>
                <c:pt idx="5">
                  <c:v>112.73466679306095</c:v>
                </c:pt>
                <c:pt idx="6">
                  <c:v>128.34031661768887</c:v>
                </c:pt>
                <c:pt idx="7">
                  <c:v>115.04635510474927</c:v>
                </c:pt>
                <c:pt idx="8">
                  <c:v>119.47767560906246</c:v>
                </c:pt>
                <c:pt idx="9">
                  <c:v>128.34031661768887</c:v>
                </c:pt>
                <c:pt idx="10">
                  <c:v>137.20295762631528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57-47E0-9983-2F9AA2EEB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2584840"/>
        <c:axId val="1"/>
      </c:barChart>
      <c:catAx>
        <c:axId val="57258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X Variable 2</a:t>
                </a:r>
              </a:p>
            </c:rich>
          </c:tx>
          <c:overlay val="0"/>
        </c:title>
        <c:numFmt formatCode="General_)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7258484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'X1 &amp; X3'!$E$26:$E$36</c:f>
              <c:numCache>
                <c:formatCode>General_)</c:formatCode>
                <c:ptCount val="11"/>
                <c:pt idx="0">
                  <c:v>4.5454545454545459</c:v>
                </c:pt>
                <c:pt idx="1">
                  <c:v>13.636363636363637</c:v>
                </c:pt>
                <c:pt idx="2">
                  <c:v>22.72727272727273</c:v>
                </c:pt>
                <c:pt idx="3">
                  <c:v>31.81818181818182</c:v>
                </c:pt>
                <c:pt idx="4">
                  <c:v>40.909090909090914</c:v>
                </c:pt>
                <c:pt idx="5">
                  <c:v>50.000000000000007</c:v>
                </c:pt>
                <c:pt idx="6">
                  <c:v>59.090909090909093</c:v>
                </c:pt>
                <c:pt idx="7">
                  <c:v>68.181818181818187</c:v>
                </c:pt>
                <c:pt idx="8">
                  <c:v>77.27272727272728</c:v>
                </c:pt>
                <c:pt idx="9">
                  <c:v>86.363636363636374</c:v>
                </c:pt>
                <c:pt idx="10">
                  <c:v>95.454545454545467</c:v>
                </c:pt>
              </c:numCache>
            </c:numRef>
          </c:cat>
          <c:val>
            <c:numRef>
              <c:f>'X1 &amp; X3'!$F$26:$F$36</c:f>
              <c:numCache>
                <c:formatCode>General_)</c:formatCode>
                <c:ptCount val="11"/>
                <c:pt idx="0">
                  <c:v>65</c:v>
                </c:pt>
                <c:pt idx="1">
                  <c:v>73</c:v>
                </c:pt>
                <c:pt idx="2">
                  <c:v>85</c:v>
                </c:pt>
                <c:pt idx="3">
                  <c:v>87</c:v>
                </c:pt>
                <c:pt idx="4">
                  <c:v>95</c:v>
                </c:pt>
                <c:pt idx="5">
                  <c:v>98</c:v>
                </c:pt>
                <c:pt idx="6">
                  <c:v>105</c:v>
                </c:pt>
                <c:pt idx="7">
                  <c:v>125</c:v>
                </c:pt>
                <c:pt idx="8">
                  <c:v>125</c:v>
                </c:pt>
                <c:pt idx="9">
                  <c:v>137</c:v>
                </c:pt>
                <c:pt idx="1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6-484F-94E3-A6D03D0EF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2882576"/>
        <c:axId val="1"/>
      </c:barChart>
      <c:catAx>
        <c:axId val="572882576"/>
        <c:scaling>
          <c:orientation val="minMax"/>
        </c:scaling>
        <c:delete val="0"/>
        <c:axPos val="b"/>
        <c:numFmt formatCode="General_)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_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7288257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Data!$B$3:$B$16</c:f>
              <c:numCache>
                <c:formatCode>#,##0.000</c:formatCode>
                <c:ptCount val="14"/>
                <c:pt idx="0">
                  <c:v>1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1.33</c:v>
                </c:pt>
                <c:pt idx="4">
                  <c:v>1.4</c:v>
                </c:pt>
                <c:pt idx="5">
                  <c:v>1.5</c:v>
                </c:pt>
                <c:pt idx="6">
                  <c:v>1.55</c:v>
                </c:pt>
                <c:pt idx="7">
                  <c:v>1.7</c:v>
                </c:pt>
                <c:pt idx="8">
                  <c:v>1.8</c:v>
                </c:pt>
                <c:pt idx="9">
                  <c:v>1.95</c:v>
                </c:pt>
                <c:pt idx="10">
                  <c:v>2.0499999999999998</c:v>
                </c:pt>
                <c:pt idx="11">
                  <c:v>2.15</c:v>
                </c:pt>
                <c:pt idx="12">
                  <c:v>2.25</c:v>
                </c:pt>
                <c:pt idx="13">
                  <c:v>2.35</c:v>
                </c:pt>
              </c:numCache>
            </c:numRef>
          </c:xVal>
          <c:yVal>
            <c:numRef>
              <c:f>'X1, X2 &amp; X3'!$C$27:$C$37</c:f>
              <c:numCache>
                <c:formatCode>General_)</c:formatCode>
                <c:ptCount val="11"/>
                <c:pt idx="0">
                  <c:v>-1.3956951570516765</c:v>
                </c:pt>
                <c:pt idx="1">
                  <c:v>3.5239644600175239</c:v>
                </c:pt>
                <c:pt idx="2">
                  <c:v>1.416343386309606</c:v>
                </c:pt>
                <c:pt idx="3">
                  <c:v>3.7069828557126812</c:v>
                </c:pt>
                <c:pt idx="4">
                  <c:v>-7.1014891753222429</c:v>
                </c:pt>
                <c:pt idx="5">
                  <c:v>-3.6947190589413026</c:v>
                </c:pt>
                <c:pt idx="6">
                  <c:v>-9.5662620448004247</c:v>
                </c:pt>
                <c:pt idx="7">
                  <c:v>-7.7577900137654865</c:v>
                </c:pt>
                <c:pt idx="8">
                  <c:v>9.1618696033037281</c:v>
                </c:pt>
                <c:pt idx="9">
                  <c:v>2.4337379551995753</c:v>
                </c:pt>
                <c:pt idx="10">
                  <c:v>9.2730571893380045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9-44EE-9867-585CAED18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889792"/>
        <c:axId val="1"/>
      </c:scatterChart>
      <c:valAx>
        <c:axId val="57288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X Variable 1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Residuals</a:t>
                </a:r>
              </a:p>
            </c:rich>
          </c:tx>
          <c:overlay val="0"/>
        </c:title>
        <c:numFmt formatCode="General_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728897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Data!$C$3:$C$16</c:f>
              <c:numCache>
                <c:formatCode>General_)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</c:numCache>
            </c:numRef>
          </c:xVal>
          <c:yVal>
            <c:numRef>
              <c:f>'X1, X2 &amp; X3'!$C$27:$C$37</c:f>
              <c:numCache>
                <c:formatCode>General_)</c:formatCode>
                <c:ptCount val="11"/>
                <c:pt idx="0">
                  <c:v>-1.3956951570516765</c:v>
                </c:pt>
                <c:pt idx="1">
                  <c:v>3.5239644600175239</c:v>
                </c:pt>
                <c:pt idx="2">
                  <c:v>1.416343386309606</c:v>
                </c:pt>
                <c:pt idx="3">
                  <c:v>3.7069828557126812</c:v>
                </c:pt>
                <c:pt idx="4">
                  <c:v>-7.1014891753222429</c:v>
                </c:pt>
                <c:pt idx="5">
                  <c:v>-3.6947190589413026</c:v>
                </c:pt>
                <c:pt idx="6">
                  <c:v>-9.5662620448004247</c:v>
                </c:pt>
                <c:pt idx="7">
                  <c:v>-7.7577900137654865</c:v>
                </c:pt>
                <c:pt idx="8">
                  <c:v>9.1618696033037281</c:v>
                </c:pt>
                <c:pt idx="9">
                  <c:v>2.4337379551995753</c:v>
                </c:pt>
                <c:pt idx="10">
                  <c:v>9.2730571893380045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0-4B5C-960F-13FF44E9F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887824"/>
        <c:axId val="1"/>
      </c:scatterChart>
      <c:valAx>
        <c:axId val="57288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X Variable 2</a:t>
                </a:r>
              </a:p>
            </c:rich>
          </c:tx>
          <c:overlay val="0"/>
        </c:title>
        <c:numFmt formatCode="General_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Residuals</a:t>
                </a:r>
              </a:p>
            </c:rich>
          </c:tx>
          <c:overlay val="0"/>
        </c:title>
        <c:numFmt formatCode="General_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728878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X Variable 3  Residual Plot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Data!$D$3:$D$16</c:f>
              <c:numCache>
                <c:formatCode>General_)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</c:numCache>
            </c:numRef>
          </c:xVal>
          <c:yVal>
            <c:numRef>
              <c:f>'X1, X2 &amp; X3'!$C$27:$C$37</c:f>
              <c:numCache>
                <c:formatCode>General_)</c:formatCode>
                <c:ptCount val="11"/>
                <c:pt idx="0">
                  <c:v>-1.3956951570516765</c:v>
                </c:pt>
                <c:pt idx="1">
                  <c:v>3.5239644600175239</c:v>
                </c:pt>
                <c:pt idx="2">
                  <c:v>1.416343386309606</c:v>
                </c:pt>
                <c:pt idx="3">
                  <c:v>3.7069828557126812</c:v>
                </c:pt>
                <c:pt idx="4">
                  <c:v>-7.1014891753222429</c:v>
                </c:pt>
                <c:pt idx="5">
                  <c:v>-3.6947190589413026</c:v>
                </c:pt>
                <c:pt idx="6">
                  <c:v>-9.5662620448004247</c:v>
                </c:pt>
                <c:pt idx="7">
                  <c:v>-7.7577900137654865</c:v>
                </c:pt>
                <c:pt idx="8">
                  <c:v>9.1618696033037281</c:v>
                </c:pt>
                <c:pt idx="9">
                  <c:v>2.4337379551995753</c:v>
                </c:pt>
                <c:pt idx="10">
                  <c:v>9.2730571893380045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B-4DDE-B9AE-6A05F66AD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883232"/>
        <c:axId val="1"/>
      </c:scatterChart>
      <c:valAx>
        <c:axId val="57288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X Variable 3</a:t>
                </a:r>
              </a:p>
            </c:rich>
          </c:tx>
          <c:overlay val="0"/>
        </c:title>
        <c:numFmt formatCode="General_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Residuals</a:t>
                </a:r>
              </a:p>
            </c:rich>
          </c:tx>
          <c:overlay val="0"/>
        </c:title>
        <c:numFmt formatCode="General_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728832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Sq. Feet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Data!$B$3:$B$16</c:f>
              <c:numCache>
                <c:formatCode>#,##0.000</c:formatCode>
                <c:ptCount val="14"/>
                <c:pt idx="0">
                  <c:v>1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1.33</c:v>
                </c:pt>
                <c:pt idx="4">
                  <c:v>1.4</c:v>
                </c:pt>
                <c:pt idx="5">
                  <c:v>1.5</c:v>
                </c:pt>
                <c:pt idx="6">
                  <c:v>1.55</c:v>
                </c:pt>
                <c:pt idx="7">
                  <c:v>1.7</c:v>
                </c:pt>
                <c:pt idx="8">
                  <c:v>1.8</c:v>
                </c:pt>
                <c:pt idx="9">
                  <c:v>1.95</c:v>
                </c:pt>
                <c:pt idx="10">
                  <c:v>2.0499999999999998</c:v>
                </c:pt>
                <c:pt idx="11">
                  <c:v>2.15</c:v>
                </c:pt>
                <c:pt idx="12">
                  <c:v>2.25</c:v>
                </c:pt>
                <c:pt idx="13">
                  <c:v>2.35</c:v>
                </c:pt>
              </c:numCache>
            </c:numRef>
          </c:xVal>
          <c:yVal>
            <c:numRef>
              <c:f>Data!$E$3:$E$16</c:f>
              <c:numCache>
                <c:formatCode>General_)</c:formatCode>
                <c:ptCount val="14"/>
                <c:pt idx="0">
                  <c:v>130</c:v>
                </c:pt>
                <c:pt idx="1">
                  <c:v>146</c:v>
                </c:pt>
                <c:pt idx="2">
                  <c:v>120</c:v>
                </c:pt>
                <c:pt idx="3">
                  <c:v>225</c:v>
                </c:pt>
                <c:pt idx="4">
                  <c:v>200</c:v>
                </c:pt>
                <c:pt idx="5">
                  <c:v>180</c:v>
                </c:pt>
                <c:pt idx="6">
                  <c:v>200</c:v>
                </c:pt>
                <c:pt idx="7">
                  <c:v>210</c:v>
                </c:pt>
                <c:pt idx="8">
                  <c:v>250</c:v>
                </c:pt>
                <c:pt idx="9">
                  <c:v>160</c:v>
                </c:pt>
                <c:pt idx="10">
                  <c:v>200</c:v>
                </c:pt>
                <c:pt idx="11">
                  <c:v>274</c:v>
                </c:pt>
                <c:pt idx="12">
                  <c:v>240</c:v>
                </c:pt>
                <c:pt idx="13">
                  <c:v>160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34-4B50-BDCB-D261114B4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82408"/>
        <c:axId val="583583064"/>
      </c:scatterChart>
      <c:valAx>
        <c:axId val="58358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3583064"/>
        <c:crosses val="autoZero"/>
        <c:crossBetween val="midCat"/>
      </c:valAx>
      <c:valAx>
        <c:axId val="58358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3582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X Variable 1 Line Fit  Plot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Y</c:v>
          </c:tx>
          <c:invertIfNegative val="0"/>
          <c:cat>
            <c:numRef>
              <c:f>Data!$B$3:$B$16</c:f>
              <c:numCache>
                <c:formatCode>#,##0.000</c:formatCode>
                <c:ptCount val="14"/>
                <c:pt idx="0">
                  <c:v>1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1.33</c:v>
                </c:pt>
                <c:pt idx="4">
                  <c:v>1.4</c:v>
                </c:pt>
                <c:pt idx="5">
                  <c:v>1.5</c:v>
                </c:pt>
                <c:pt idx="6">
                  <c:v>1.55</c:v>
                </c:pt>
                <c:pt idx="7">
                  <c:v>1.7</c:v>
                </c:pt>
                <c:pt idx="8">
                  <c:v>1.8</c:v>
                </c:pt>
                <c:pt idx="9">
                  <c:v>1.95</c:v>
                </c:pt>
                <c:pt idx="10">
                  <c:v>2.0499999999999998</c:v>
                </c:pt>
                <c:pt idx="11">
                  <c:v>2.15</c:v>
                </c:pt>
                <c:pt idx="12">
                  <c:v>2.25</c:v>
                </c:pt>
                <c:pt idx="13">
                  <c:v>2.35</c:v>
                </c:pt>
              </c:numCache>
            </c:num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0-402C-9F37-20EC677D4CC1}"/>
            </c:ext>
          </c:extLst>
        </c:ser>
        <c:ser>
          <c:idx val="1"/>
          <c:order val="1"/>
          <c:tx>
            <c:v>Predicted Y</c:v>
          </c:tx>
          <c:invertIfNegative val="0"/>
          <c:cat>
            <c:numRef>
              <c:f>Data!$B$3:$B$16</c:f>
              <c:numCache>
                <c:formatCode>#,##0.000</c:formatCode>
                <c:ptCount val="14"/>
                <c:pt idx="0">
                  <c:v>1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1.33</c:v>
                </c:pt>
                <c:pt idx="4">
                  <c:v>1.4</c:v>
                </c:pt>
                <c:pt idx="5">
                  <c:v>1.5</c:v>
                </c:pt>
                <c:pt idx="6">
                  <c:v>1.55</c:v>
                </c:pt>
                <c:pt idx="7">
                  <c:v>1.7</c:v>
                </c:pt>
                <c:pt idx="8">
                  <c:v>1.8</c:v>
                </c:pt>
                <c:pt idx="9">
                  <c:v>1.95</c:v>
                </c:pt>
                <c:pt idx="10">
                  <c:v>2.0499999999999998</c:v>
                </c:pt>
                <c:pt idx="11">
                  <c:v>2.15</c:v>
                </c:pt>
                <c:pt idx="12">
                  <c:v>2.25</c:v>
                </c:pt>
                <c:pt idx="13">
                  <c:v>2.35</c:v>
                </c:pt>
              </c:numCache>
            </c:numRef>
          </c:cat>
          <c:val>
            <c:numRef>
              <c:f>'X1, X2 &amp; X3'!$B$27:$B$37</c:f>
              <c:numCache>
                <c:formatCode>General_)</c:formatCode>
                <c:ptCount val="11"/>
                <c:pt idx="0">
                  <c:v>66.395695157051676</c:v>
                </c:pt>
                <c:pt idx="1">
                  <c:v>69.476035539982476</c:v>
                </c:pt>
                <c:pt idx="2">
                  <c:v>83.583656613690394</c:v>
                </c:pt>
                <c:pt idx="3">
                  <c:v>83.293017144287319</c:v>
                </c:pt>
                <c:pt idx="4">
                  <c:v>105.10148917532224</c:v>
                </c:pt>
                <c:pt idx="5">
                  <c:v>98.694719058941303</c:v>
                </c:pt>
                <c:pt idx="6">
                  <c:v>134.56626204480042</c:v>
                </c:pt>
                <c:pt idx="7">
                  <c:v>112.75779001376549</c:v>
                </c:pt>
                <c:pt idx="8">
                  <c:v>115.83813039669627</c:v>
                </c:pt>
                <c:pt idx="9">
                  <c:v>134.56626204480042</c:v>
                </c:pt>
                <c:pt idx="10">
                  <c:v>140.726942810662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E0-402C-9F37-20EC677D4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2904880"/>
        <c:axId val="1"/>
      </c:barChart>
      <c:catAx>
        <c:axId val="57290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X Variable 1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7290488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X Variable 2 Line Fit  Plot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Y</c:v>
          </c:tx>
          <c:invertIfNegative val="0"/>
          <c:cat>
            <c:numRef>
              <c:f>Data!$C$3:$C$16</c:f>
              <c:numCache>
                <c:formatCode>General_)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3-4BCE-AAFC-5C654FF8599B}"/>
            </c:ext>
          </c:extLst>
        </c:ser>
        <c:ser>
          <c:idx val="1"/>
          <c:order val="1"/>
          <c:tx>
            <c:v>Predicted Y</c:v>
          </c:tx>
          <c:invertIfNegative val="0"/>
          <c:cat>
            <c:numRef>
              <c:f>Data!$C$3:$C$16</c:f>
              <c:numCache>
                <c:formatCode>General_)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'X1, X2 &amp; X3'!$B$27:$B$37</c:f>
              <c:numCache>
                <c:formatCode>General_)</c:formatCode>
                <c:ptCount val="11"/>
                <c:pt idx="0">
                  <c:v>66.395695157051676</c:v>
                </c:pt>
                <c:pt idx="1">
                  <c:v>69.476035539982476</c:v>
                </c:pt>
                <c:pt idx="2">
                  <c:v>83.583656613690394</c:v>
                </c:pt>
                <c:pt idx="3">
                  <c:v>83.293017144287319</c:v>
                </c:pt>
                <c:pt idx="4">
                  <c:v>105.10148917532224</c:v>
                </c:pt>
                <c:pt idx="5">
                  <c:v>98.694719058941303</c:v>
                </c:pt>
                <c:pt idx="6">
                  <c:v>134.56626204480042</c:v>
                </c:pt>
                <c:pt idx="7">
                  <c:v>112.75779001376549</c:v>
                </c:pt>
                <c:pt idx="8">
                  <c:v>115.83813039669627</c:v>
                </c:pt>
                <c:pt idx="9">
                  <c:v>134.56626204480042</c:v>
                </c:pt>
                <c:pt idx="10">
                  <c:v>140.726942810662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3-4BCE-AAFC-5C654FF85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2898648"/>
        <c:axId val="1"/>
      </c:barChart>
      <c:catAx>
        <c:axId val="572898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X Variable 2</a:t>
                </a:r>
              </a:p>
            </c:rich>
          </c:tx>
          <c:overlay val="0"/>
        </c:title>
        <c:numFmt formatCode="General_)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7289864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X Variable 3 Line Fit  Plot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Y</c:v>
          </c:tx>
          <c:invertIfNegative val="0"/>
          <c:cat>
            <c:numRef>
              <c:f>Data!$D$3:$D$16</c:f>
              <c:numCache>
                <c:formatCode>General_)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</c:numCache>
            </c:num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C-4252-B2DD-12CA67C4D226}"/>
            </c:ext>
          </c:extLst>
        </c:ser>
        <c:ser>
          <c:idx val="1"/>
          <c:order val="1"/>
          <c:tx>
            <c:v>Predicted Y</c:v>
          </c:tx>
          <c:invertIfNegative val="0"/>
          <c:cat>
            <c:numRef>
              <c:f>Data!$D$3:$D$16</c:f>
              <c:numCache>
                <c:formatCode>General_)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</c:numCache>
            </c:numRef>
          </c:cat>
          <c:val>
            <c:numRef>
              <c:f>'X1, X2 &amp; X3'!$B$27:$B$37</c:f>
              <c:numCache>
                <c:formatCode>General_)</c:formatCode>
                <c:ptCount val="11"/>
                <c:pt idx="0">
                  <c:v>66.395695157051676</c:v>
                </c:pt>
                <c:pt idx="1">
                  <c:v>69.476035539982476</c:v>
                </c:pt>
                <c:pt idx="2">
                  <c:v>83.583656613690394</c:v>
                </c:pt>
                <c:pt idx="3">
                  <c:v>83.293017144287319</c:v>
                </c:pt>
                <c:pt idx="4">
                  <c:v>105.10148917532224</c:v>
                </c:pt>
                <c:pt idx="5">
                  <c:v>98.694719058941303</c:v>
                </c:pt>
                <c:pt idx="6">
                  <c:v>134.56626204480042</c:v>
                </c:pt>
                <c:pt idx="7">
                  <c:v>112.75779001376549</c:v>
                </c:pt>
                <c:pt idx="8">
                  <c:v>115.83813039669627</c:v>
                </c:pt>
                <c:pt idx="9">
                  <c:v>134.56626204480042</c:v>
                </c:pt>
                <c:pt idx="10">
                  <c:v>140.726942810662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FC-4252-B2DD-12CA67C4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2905864"/>
        <c:axId val="1"/>
      </c:barChart>
      <c:catAx>
        <c:axId val="572905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X Variable 3</a:t>
                </a:r>
              </a:p>
            </c:rich>
          </c:tx>
          <c:overlay val="0"/>
        </c:title>
        <c:numFmt formatCode="General_)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7290586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Normal Probability Plot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'X1, X2 &amp; X3'!$E$27:$E$37</c:f>
              <c:numCache>
                <c:formatCode>General_)</c:formatCode>
                <c:ptCount val="11"/>
                <c:pt idx="0">
                  <c:v>4.5454545454545459</c:v>
                </c:pt>
                <c:pt idx="1">
                  <c:v>13.636363636363637</c:v>
                </c:pt>
                <c:pt idx="2">
                  <c:v>22.72727272727273</c:v>
                </c:pt>
                <c:pt idx="3">
                  <c:v>31.81818181818182</c:v>
                </c:pt>
                <c:pt idx="4">
                  <c:v>40.909090909090914</c:v>
                </c:pt>
                <c:pt idx="5">
                  <c:v>50.000000000000007</c:v>
                </c:pt>
                <c:pt idx="6">
                  <c:v>59.090909090909093</c:v>
                </c:pt>
                <c:pt idx="7">
                  <c:v>68.181818181818187</c:v>
                </c:pt>
                <c:pt idx="8">
                  <c:v>77.27272727272728</c:v>
                </c:pt>
                <c:pt idx="9">
                  <c:v>86.363636363636374</c:v>
                </c:pt>
                <c:pt idx="10">
                  <c:v>95.454545454545467</c:v>
                </c:pt>
              </c:numCache>
            </c:numRef>
          </c:cat>
          <c:val>
            <c:numRef>
              <c:f>'X1, X2 &amp; X3'!$F$27:$F$37</c:f>
              <c:numCache>
                <c:formatCode>General_)</c:formatCode>
                <c:ptCount val="11"/>
                <c:pt idx="0">
                  <c:v>65</c:v>
                </c:pt>
                <c:pt idx="1">
                  <c:v>73</c:v>
                </c:pt>
                <c:pt idx="2">
                  <c:v>85</c:v>
                </c:pt>
                <c:pt idx="3">
                  <c:v>87</c:v>
                </c:pt>
                <c:pt idx="4">
                  <c:v>95</c:v>
                </c:pt>
                <c:pt idx="5">
                  <c:v>98</c:v>
                </c:pt>
                <c:pt idx="6">
                  <c:v>105</c:v>
                </c:pt>
                <c:pt idx="7">
                  <c:v>125</c:v>
                </c:pt>
                <c:pt idx="8">
                  <c:v>125</c:v>
                </c:pt>
                <c:pt idx="9">
                  <c:v>137</c:v>
                </c:pt>
                <c:pt idx="1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4-4D14-B847-00F10A83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238224"/>
        <c:axId val="1"/>
      </c:barChart>
      <c:catAx>
        <c:axId val="57323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Sample Percentile</a:t>
                </a:r>
              </a:p>
            </c:rich>
          </c:tx>
          <c:overlay val="0"/>
        </c:title>
        <c:numFmt formatCode="General_)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General_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7323822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Variável X 1 Plotagem de ajuste de linha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Data!$C$24:$C$34</c:f>
              <c:numCache>
                <c:formatCode>#,##0.000</c:formatCode>
                <c:ptCount val="11"/>
                <c:pt idx="0">
                  <c:v>1</c:v>
                </c:pt>
                <c:pt idx="1">
                  <c:v>1.2100000000000002</c:v>
                </c:pt>
                <c:pt idx="2">
                  <c:v>1.3224999999999998</c:v>
                </c:pt>
                <c:pt idx="3">
                  <c:v>1.9599999999999997</c:v>
                </c:pt>
                <c:pt idx="4">
                  <c:v>2.25</c:v>
                </c:pt>
                <c:pt idx="5">
                  <c:v>3.8024999999999998</c:v>
                </c:pt>
                <c:pt idx="6">
                  <c:v>4.2024999999999997</c:v>
                </c:pt>
                <c:pt idx="7">
                  <c:v>2.8899999999999997</c:v>
                </c:pt>
                <c:pt idx="8">
                  <c:v>3.24</c:v>
                </c:pt>
                <c:pt idx="9">
                  <c:v>4.6224999999999996</c:v>
                </c:pt>
                <c:pt idx="10">
                  <c:v>5.5225000000000009</c:v>
                </c:pt>
              </c:numCache>
            </c:numRef>
          </c:xVal>
          <c:yVal>
            <c:numRef>
              <c:f>Data!$F$24:$F$34</c:f>
              <c:numCache>
                <c:formatCode>"$"#,##0_);\("$"#,##0\)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0F-4BF8-92B8-051F6C5B3CF9}"/>
            </c:ext>
          </c:extLst>
        </c:ser>
        <c:ser>
          <c:idx val="1"/>
          <c:order val="1"/>
          <c:tx>
            <c:v>Y previsto</c:v>
          </c:tx>
          <c:spPr>
            <a:ln w="28575">
              <a:noFill/>
            </a:ln>
          </c:spPr>
          <c:xVal>
            <c:numRef>
              <c:f>Data!$C$24:$C$34</c:f>
              <c:numCache>
                <c:formatCode>#,##0.000</c:formatCode>
                <c:ptCount val="11"/>
                <c:pt idx="0">
                  <c:v>1</c:v>
                </c:pt>
                <c:pt idx="1">
                  <c:v>1.2100000000000002</c:v>
                </c:pt>
                <c:pt idx="2">
                  <c:v>1.3224999999999998</c:v>
                </c:pt>
                <c:pt idx="3">
                  <c:v>1.9599999999999997</c:v>
                </c:pt>
                <c:pt idx="4">
                  <c:v>2.25</c:v>
                </c:pt>
                <c:pt idx="5">
                  <c:v>3.8024999999999998</c:v>
                </c:pt>
                <c:pt idx="6">
                  <c:v>4.2024999999999997</c:v>
                </c:pt>
                <c:pt idx="7">
                  <c:v>2.8899999999999997</c:v>
                </c:pt>
                <c:pt idx="8">
                  <c:v>3.24</c:v>
                </c:pt>
                <c:pt idx="9">
                  <c:v>4.6224999999999996</c:v>
                </c:pt>
                <c:pt idx="10">
                  <c:v>5.5225000000000009</c:v>
                </c:pt>
              </c:numCache>
            </c:numRef>
          </c:xVal>
          <c:yVal>
            <c:numRef>
              <c:f>'X1^2 &amp; X2'!$B$26:$B$36</c:f>
              <c:numCache>
                <c:formatCode>General_)</c:formatCode>
                <c:ptCount val="11"/>
                <c:pt idx="0">
                  <c:v>68.570039941196001</c:v>
                </c:pt>
                <c:pt idx="1">
                  <c:v>71.225559286201772</c:v>
                </c:pt>
                <c:pt idx="2">
                  <c:v>83.961453847025439</c:v>
                </c:pt>
                <c:pt idx="3">
                  <c:v>80.70955694693663</c:v>
                </c:pt>
                <c:pt idx="4">
                  <c:v>103.78300895796131</c:v>
                </c:pt>
                <c:pt idx="5">
                  <c:v>101.57435180055334</c:v>
                </c:pt>
                <c:pt idx="6">
                  <c:v>134.31720579543077</c:v>
                </c:pt>
                <c:pt idx="7">
                  <c:v>108.20887453297092</c:v>
                </c:pt>
                <c:pt idx="8">
                  <c:v>112.88764671226679</c:v>
                </c:pt>
                <c:pt idx="9">
                  <c:v>134.31720579543077</c:v>
                </c:pt>
                <c:pt idx="10">
                  <c:v>145.44509638402633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0F-4BF8-92B8-051F6C5B3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239864"/>
        <c:axId val="1"/>
      </c:scatterChart>
      <c:valAx>
        <c:axId val="573239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Variável X 1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73239864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Variável X 2 Plotagem de ajuste de linha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Data!$D$24:$D$34</c:f>
              <c:numCache>
                <c:formatCode>General_)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Data!$F$24:$F$34</c:f>
              <c:numCache>
                <c:formatCode>"$"#,##0_);\("$"#,##0\)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F-4E0C-92C7-C3A45132B7CE}"/>
            </c:ext>
          </c:extLst>
        </c:ser>
        <c:ser>
          <c:idx val="1"/>
          <c:order val="1"/>
          <c:tx>
            <c:v>Y previsto</c:v>
          </c:tx>
          <c:spPr>
            <a:ln w="28575">
              <a:noFill/>
            </a:ln>
          </c:spPr>
          <c:xVal>
            <c:numRef>
              <c:f>Data!$D$24:$D$34</c:f>
              <c:numCache>
                <c:formatCode>General_)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'X1^2 &amp; X2'!$B$26:$B$36</c:f>
              <c:numCache>
                <c:formatCode>General_)</c:formatCode>
                <c:ptCount val="11"/>
                <c:pt idx="0">
                  <c:v>68.570039941196001</c:v>
                </c:pt>
                <c:pt idx="1">
                  <c:v>71.225559286201772</c:v>
                </c:pt>
                <c:pt idx="2">
                  <c:v>83.961453847025439</c:v>
                </c:pt>
                <c:pt idx="3">
                  <c:v>80.70955694693663</c:v>
                </c:pt>
                <c:pt idx="4">
                  <c:v>103.78300895796131</c:v>
                </c:pt>
                <c:pt idx="5">
                  <c:v>101.57435180055334</c:v>
                </c:pt>
                <c:pt idx="6">
                  <c:v>134.31720579543077</c:v>
                </c:pt>
                <c:pt idx="7">
                  <c:v>108.20887453297092</c:v>
                </c:pt>
                <c:pt idx="8">
                  <c:v>112.88764671226679</c:v>
                </c:pt>
                <c:pt idx="9">
                  <c:v>134.31720579543077</c:v>
                </c:pt>
                <c:pt idx="10">
                  <c:v>145.44509638402633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4F-4E0C-92C7-C3A45132B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237240"/>
        <c:axId val="1"/>
      </c:scatterChart>
      <c:valAx>
        <c:axId val="573237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Variável X 2</a:t>
                </a:r>
              </a:p>
            </c:rich>
          </c:tx>
          <c:overlay val="0"/>
        </c:title>
        <c:numFmt formatCode="General_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7323724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424242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'X1^2 &amp; X2'!$C$25</c:f>
              <c:strCache>
                <c:ptCount val="1"/>
                <c:pt idx="0">
                  <c:v>Resíduos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'X1^2 &amp; X2'!$B$26:$B$36</c:f>
              <c:numCache>
                <c:formatCode>General_)</c:formatCode>
                <c:ptCount val="11"/>
                <c:pt idx="0">
                  <c:v>68.570039941196001</c:v>
                </c:pt>
                <c:pt idx="1">
                  <c:v>71.225559286201772</c:v>
                </c:pt>
                <c:pt idx="2">
                  <c:v>83.961453847025439</c:v>
                </c:pt>
                <c:pt idx="3">
                  <c:v>80.70955694693663</c:v>
                </c:pt>
                <c:pt idx="4">
                  <c:v>103.78300895796131</c:v>
                </c:pt>
                <c:pt idx="5">
                  <c:v>101.57435180055334</c:v>
                </c:pt>
                <c:pt idx="6">
                  <c:v>134.31720579543077</c:v>
                </c:pt>
                <c:pt idx="7">
                  <c:v>108.20887453297092</c:v>
                </c:pt>
                <c:pt idx="8">
                  <c:v>112.88764671226679</c:v>
                </c:pt>
                <c:pt idx="9">
                  <c:v>134.31720579543077</c:v>
                </c:pt>
                <c:pt idx="10">
                  <c:v>145.44509638402633</c:v>
                </c:pt>
              </c:numCache>
            </c:numRef>
          </c:xVal>
          <c:yVal>
            <c:numRef>
              <c:f>'X1^2 &amp; X2'!$C$26:$C$36</c:f>
              <c:numCache>
                <c:formatCode>General_)</c:formatCode>
                <c:ptCount val="11"/>
                <c:pt idx="0">
                  <c:v>-3.5700399411960007</c:v>
                </c:pt>
                <c:pt idx="1">
                  <c:v>1.7744407137982279</c:v>
                </c:pt>
                <c:pt idx="2">
                  <c:v>1.0385461529745612</c:v>
                </c:pt>
                <c:pt idx="3">
                  <c:v>6.2904430530633704</c:v>
                </c:pt>
                <c:pt idx="4">
                  <c:v>-5.7830089579613144</c:v>
                </c:pt>
                <c:pt idx="5">
                  <c:v>-6.5743518005533446</c:v>
                </c:pt>
                <c:pt idx="6">
                  <c:v>-9.3172057954307661</c:v>
                </c:pt>
                <c:pt idx="7">
                  <c:v>-3.2088745329709241</c:v>
                </c:pt>
                <c:pt idx="8">
                  <c:v>12.112353287733214</c:v>
                </c:pt>
                <c:pt idx="9">
                  <c:v>2.6827942045692339</c:v>
                </c:pt>
                <c:pt idx="10">
                  <c:v>4.5549036159736715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07-40C1-9759-2B201BC7A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242816"/>
        <c:axId val="1"/>
      </c:scatterChart>
      <c:valAx>
        <c:axId val="57324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424242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Y Previsto (X1^2 &amp; X2)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424242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Resíduos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732428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424242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'X1 &amp; X1^2 &amp; X2'!$C$26</c:f>
              <c:strCache>
                <c:ptCount val="1"/>
                <c:pt idx="0">
                  <c:v>Resíduos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'X1 &amp; X1^2 &amp; X2'!$B$27:$B$37</c:f>
              <c:numCache>
                <c:formatCode>General_)</c:formatCode>
                <c:ptCount val="11"/>
                <c:pt idx="0">
                  <c:v>69.120373892384677</c:v>
                </c:pt>
                <c:pt idx="1">
                  <c:v>71.502902635978259</c:v>
                </c:pt>
                <c:pt idx="2">
                  <c:v>83.881687148436257</c:v>
                </c:pt>
                <c:pt idx="3">
                  <c:v>80.485430756134377</c:v>
                </c:pt>
                <c:pt idx="4">
                  <c:v>103.29320798292888</c:v>
                </c:pt>
                <c:pt idx="5">
                  <c:v>101.57278392097928</c:v>
                </c:pt>
                <c:pt idx="6">
                  <c:v>134.2941632696724</c:v>
                </c:pt>
                <c:pt idx="7">
                  <c:v>107.8165022641271</c:v>
                </c:pt>
                <c:pt idx="8">
                  <c:v>112.64562019355454</c:v>
                </c:pt>
                <c:pt idx="9">
                  <c:v>134.2941632696724</c:v>
                </c:pt>
                <c:pt idx="10">
                  <c:v>146.09316466613191</c:v>
                </c:pt>
              </c:numCache>
            </c:numRef>
          </c:xVal>
          <c:yVal>
            <c:numRef>
              <c:f>'X1 &amp; X1^2 &amp; X2'!$C$27:$C$37</c:f>
              <c:numCache>
                <c:formatCode>General_)</c:formatCode>
                <c:ptCount val="11"/>
                <c:pt idx="0">
                  <c:v>-4.1203738923846771</c:v>
                </c:pt>
                <c:pt idx="1">
                  <c:v>1.4970973640217409</c:v>
                </c:pt>
                <c:pt idx="2">
                  <c:v>1.1183128515637435</c:v>
                </c:pt>
                <c:pt idx="3">
                  <c:v>6.5145692438656226</c:v>
                </c:pt>
                <c:pt idx="4">
                  <c:v>-5.2932079829288767</c:v>
                </c:pt>
                <c:pt idx="5">
                  <c:v>-6.5727839209792762</c:v>
                </c:pt>
                <c:pt idx="6">
                  <c:v>-9.2941632696723957</c:v>
                </c:pt>
                <c:pt idx="7">
                  <c:v>-2.8165022641270951</c:v>
                </c:pt>
                <c:pt idx="8">
                  <c:v>12.354379806445465</c:v>
                </c:pt>
                <c:pt idx="9">
                  <c:v>2.7058367303276043</c:v>
                </c:pt>
                <c:pt idx="10">
                  <c:v>3.9068353338680879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30-45E8-AD9B-1B2E6E5A7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81616"/>
        <c:axId val="1"/>
      </c:scatterChart>
      <c:valAx>
        <c:axId val="57228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424242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Y Previsto (X1 &amp; X1^2 &amp; X2)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424242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Resíduos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722816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28438948995363"/>
          <c:y val="7.6190830500513854E-2"/>
          <c:w val="0.8222565687789799"/>
          <c:h val="0.685717474504624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Data!$B$3:$B$16</c:f>
              <c:numCache>
                <c:formatCode>#,##0.000</c:formatCode>
                <c:ptCount val="14"/>
                <c:pt idx="0">
                  <c:v>1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1.33</c:v>
                </c:pt>
                <c:pt idx="4">
                  <c:v>1.4</c:v>
                </c:pt>
                <c:pt idx="5">
                  <c:v>1.5</c:v>
                </c:pt>
                <c:pt idx="6">
                  <c:v>1.55</c:v>
                </c:pt>
                <c:pt idx="7">
                  <c:v>1.7</c:v>
                </c:pt>
                <c:pt idx="8">
                  <c:v>1.8</c:v>
                </c:pt>
                <c:pt idx="9">
                  <c:v>1.95</c:v>
                </c:pt>
                <c:pt idx="10">
                  <c:v>2.0499999999999998</c:v>
                </c:pt>
                <c:pt idx="11">
                  <c:v>2.15</c:v>
                </c:pt>
                <c:pt idx="12">
                  <c:v>2.25</c:v>
                </c:pt>
                <c:pt idx="13">
                  <c:v>2.35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98-4C60-99D2-9D2F4888F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62048"/>
        <c:axId val="1"/>
      </c:scatterChart>
      <c:valAx>
        <c:axId val="571662048"/>
        <c:scaling>
          <c:orientation val="minMax"/>
          <c:max val="2.4"/>
          <c:min val="0.9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Área (ft</a:t>
                </a:r>
                <a:r>
                  <a:rPr lang="pt-BR" sz="10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45131375579598143"/>
              <c:y val="0.8714325709286339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75"/>
          <c:min val="5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Preço de venda</a:t>
                </a:r>
                <a:r>
                  <a:rPr lang="pt-BR" sz="1000" b="1" i="0" u="none" strike="noStrike" baseline="0">
                    <a:solidFill>
                      <a:srgbClr val="FFFFFF"/>
                    </a:solidFill>
                    <a:latin typeface="Arial"/>
                    <a:cs typeface="Arial"/>
                  </a:rPr>
                  <a:t>.</a:t>
                </a:r>
              </a:p>
            </c:rich>
          </c:tx>
          <c:layout>
            <c:manualLayout>
              <c:xMode val="edge"/>
              <c:yMode val="edge"/>
              <c:x val="2.472952086553323E-2"/>
              <c:y val="0.228572428446444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5716620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696594427244585"/>
          <c:y val="7.441860465116279E-2"/>
          <c:w val="0.67492260061919507"/>
          <c:h val="0.6883720930232558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Data!$C$3:$C$16</c:f>
              <c:numCache>
                <c:formatCode>General_)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65-4A68-907A-BC0F53BC7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63688"/>
        <c:axId val="1"/>
      </c:scatterChart>
      <c:valAx>
        <c:axId val="571663688"/>
        <c:scaling>
          <c:orientation val="minMax"/>
          <c:max val="2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# de carros (Garagem)</a:t>
                </a:r>
              </a:p>
            </c:rich>
          </c:tx>
          <c:layout>
            <c:manualLayout>
              <c:xMode val="edge"/>
              <c:yMode val="edge"/>
              <c:x val="0.43962848297213625"/>
              <c:y val="0.874418604651162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175"/>
          <c:min val="5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Preço de venda</a:t>
                </a:r>
                <a:r>
                  <a:rPr lang="pt-BR" sz="1400" b="1" i="0" u="none" strike="noStrike" baseline="0">
                    <a:solidFill>
                      <a:srgbClr val="FFFFFF"/>
                    </a:solidFill>
                    <a:latin typeface="Arial"/>
                    <a:cs typeface="Arial"/>
                  </a:rPr>
                  <a:t>.</a:t>
                </a:r>
              </a:p>
            </c:rich>
          </c:tx>
          <c:layout>
            <c:manualLayout>
              <c:xMode val="edge"/>
              <c:yMode val="edge"/>
              <c:x val="2.1671826625386997E-2"/>
              <c:y val="6.5116279069767441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5716636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265863370660125"/>
          <c:y val="7.5117715291755122E-2"/>
          <c:w val="0.66772255074810671"/>
          <c:h val="0.6995337236544695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Data!$D$3:$D$16</c:f>
              <c:numCache>
                <c:formatCode>General_)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EE-4892-8B3D-621B2E160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60736"/>
        <c:axId val="1"/>
      </c:scatterChart>
      <c:valAx>
        <c:axId val="571660736"/>
        <c:scaling>
          <c:orientation val="minMax"/>
          <c:max val="4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Quartos</a:t>
                </a:r>
              </a:p>
            </c:rich>
          </c:tx>
          <c:layout>
            <c:manualLayout>
              <c:xMode val="edge"/>
              <c:yMode val="edge"/>
              <c:x val="0.48417787966377618"/>
              <c:y val="0.873243379788793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175"/>
          <c:min val="5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Preço de Venda</a:t>
                </a:r>
              </a:p>
            </c:rich>
          </c:tx>
          <c:layout>
            <c:manualLayout>
              <c:xMode val="edge"/>
              <c:yMode val="edge"/>
              <c:x val="4.746835443037975E-2"/>
              <c:y val="0.215963427106822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5716607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Data!$B$3:$B$16</c:f>
              <c:numCache>
                <c:formatCode>#,##0.000</c:formatCode>
                <c:ptCount val="14"/>
                <c:pt idx="0">
                  <c:v>1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1.33</c:v>
                </c:pt>
                <c:pt idx="4">
                  <c:v>1.4</c:v>
                </c:pt>
                <c:pt idx="5">
                  <c:v>1.5</c:v>
                </c:pt>
                <c:pt idx="6">
                  <c:v>1.55</c:v>
                </c:pt>
                <c:pt idx="7">
                  <c:v>1.7</c:v>
                </c:pt>
                <c:pt idx="8">
                  <c:v>1.8</c:v>
                </c:pt>
                <c:pt idx="9">
                  <c:v>1.95</c:v>
                </c:pt>
                <c:pt idx="10">
                  <c:v>2.0499999999999998</c:v>
                </c:pt>
                <c:pt idx="11">
                  <c:v>2.15</c:v>
                </c:pt>
                <c:pt idx="12">
                  <c:v>2.25</c:v>
                </c:pt>
                <c:pt idx="13">
                  <c:v>2.35</c:v>
                </c:pt>
              </c:numCache>
            </c:numRef>
          </c:xVal>
          <c:yVal>
            <c:numRef>
              <c:f>'X1'!$C$25:$C$35</c:f>
              <c:numCache>
                <c:formatCode>General_)</c:formatCode>
                <c:ptCount val="11"/>
                <c:pt idx="0">
                  <c:v>-0.89671574178933611</c:v>
                </c:pt>
                <c:pt idx="1">
                  <c:v>1.4638731596829047</c:v>
                </c:pt>
                <c:pt idx="2">
                  <c:v>10.644167610419046</c:v>
                </c:pt>
                <c:pt idx="3">
                  <c:v>-1.4543601359003162</c:v>
                </c:pt>
                <c:pt idx="4">
                  <c:v>-7.3725934314835655</c:v>
                </c:pt>
                <c:pt idx="5">
                  <c:v>-21.651415628539056</c:v>
                </c:pt>
                <c:pt idx="6">
                  <c:v>-2.930237825594574</c:v>
                </c:pt>
                <c:pt idx="7">
                  <c:v>-6.0120045300113247</c:v>
                </c:pt>
                <c:pt idx="8">
                  <c:v>8.3485843714609445</c:v>
                </c:pt>
                <c:pt idx="9">
                  <c:v>9.069762174405426</c:v>
                </c:pt>
                <c:pt idx="10">
                  <c:v>10.79093997734995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F-4B48-9F10-E336126FA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75384"/>
        <c:axId val="1"/>
      </c:scatterChart>
      <c:valAx>
        <c:axId val="572275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X Variable 1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Residuals</a:t>
                </a:r>
              </a:p>
            </c:rich>
          </c:tx>
          <c:overlay val="0"/>
        </c:title>
        <c:numFmt formatCode="General_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722753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X Variable 1 Line Fit  Plot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Y</c:v>
          </c:tx>
          <c:invertIfNegative val="0"/>
          <c:cat>
            <c:numRef>
              <c:f>Data!$B$3:$B$16</c:f>
              <c:numCache>
                <c:formatCode>#,##0.000</c:formatCode>
                <c:ptCount val="14"/>
                <c:pt idx="0">
                  <c:v>1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1.33</c:v>
                </c:pt>
                <c:pt idx="4">
                  <c:v>1.4</c:v>
                </c:pt>
                <c:pt idx="5">
                  <c:v>1.5</c:v>
                </c:pt>
                <c:pt idx="6">
                  <c:v>1.55</c:v>
                </c:pt>
                <c:pt idx="7">
                  <c:v>1.7</c:v>
                </c:pt>
                <c:pt idx="8">
                  <c:v>1.8</c:v>
                </c:pt>
                <c:pt idx="9">
                  <c:v>1.95</c:v>
                </c:pt>
                <c:pt idx="10">
                  <c:v>2.0499999999999998</c:v>
                </c:pt>
                <c:pt idx="11">
                  <c:v>2.15</c:v>
                </c:pt>
                <c:pt idx="12">
                  <c:v>2.25</c:v>
                </c:pt>
                <c:pt idx="13">
                  <c:v>2.35</c:v>
                </c:pt>
              </c:numCache>
            </c:num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7-409B-ABF2-DF2736A25E9B}"/>
            </c:ext>
          </c:extLst>
        </c:ser>
        <c:ser>
          <c:idx val="1"/>
          <c:order val="1"/>
          <c:tx>
            <c:v>Predicted Y</c:v>
          </c:tx>
          <c:invertIfNegative val="0"/>
          <c:cat>
            <c:numRef>
              <c:f>Data!$B$3:$B$16</c:f>
              <c:numCache>
                <c:formatCode>#,##0.000</c:formatCode>
                <c:ptCount val="14"/>
                <c:pt idx="0">
                  <c:v>1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1.33</c:v>
                </c:pt>
                <c:pt idx="4">
                  <c:v>1.4</c:v>
                </c:pt>
                <c:pt idx="5">
                  <c:v>1.5</c:v>
                </c:pt>
                <c:pt idx="6">
                  <c:v>1.55</c:v>
                </c:pt>
                <c:pt idx="7">
                  <c:v>1.7</c:v>
                </c:pt>
                <c:pt idx="8">
                  <c:v>1.8</c:v>
                </c:pt>
                <c:pt idx="9">
                  <c:v>1.95</c:v>
                </c:pt>
                <c:pt idx="10">
                  <c:v>2.0499999999999998</c:v>
                </c:pt>
                <c:pt idx="11">
                  <c:v>2.15</c:v>
                </c:pt>
                <c:pt idx="12">
                  <c:v>2.25</c:v>
                </c:pt>
                <c:pt idx="13">
                  <c:v>2.35</c:v>
                </c:pt>
              </c:numCache>
            </c:numRef>
          </c:cat>
          <c:val>
            <c:numRef>
              <c:f>'X1'!$B$25:$B$35</c:f>
              <c:numCache>
                <c:formatCode>General_)</c:formatCode>
                <c:ptCount val="11"/>
                <c:pt idx="0">
                  <c:v>65.896715741789336</c:v>
                </c:pt>
                <c:pt idx="1">
                  <c:v>71.536126840317095</c:v>
                </c:pt>
                <c:pt idx="2">
                  <c:v>74.355832389580954</c:v>
                </c:pt>
                <c:pt idx="3">
                  <c:v>88.454360135900316</c:v>
                </c:pt>
                <c:pt idx="4">
                  <c:v>105.37259343148357</c:v>
                </c:pt>
                <c:pt idx="5">
                  <c:v>116.65141562853906</c:v>
                </c:pt>
                <c:pt idx="6">
                  <c:v>127.93023782559457</c:v>
                </c:pt>
                <c:pt idx="7">
                  <c:v>111.01200453001132</c:v>
                </c:pt>
                <c:pt idx="8">
                  <c:v>116.65141562853906</c:v>
                </c:pt>
                <c:pt idx="9">
                  <c:v>127.93023782559457</c:v>
                </c:pt>
                <c:pt idx="10">
                  <c:v>139.20906002265005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47-409B-ABF2-DF2736A25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2276696"/>
        <c:axId val="1"/>
      </c:barChart>
      <c:catAx>
        <c:axId val="572276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X Variable 1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722766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Normal Probability Plot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'X1'!$E$25:$E$35</c:f>
              <c:numCache>
                <c:formatCode>General_)</c:formatCode>
                <c:ptCount val="11"/>
                <c:pt idx="0">
                  <c:v>4.5454545454545459</c:v>
                </c:pt>
                <c:pt idx="1">
                  <c:v>13.636363636363637</c:v>
                </c:pt>
                <c:pt idx="2">
                  <c:v>22.72727272727273</c:v>
                </c:pt>
                <c:pt idx="3">
                  <c:v>31.81818181818182</c:v>
                </c:pt>
                <c:pt idx="4">
                  <c:v>40.909090909090914</c:v>
                </c:pt>
                <c:pt idx="5">
                  <c:v>50.000000000000007</c:v>
                </c:pt>
                <c:pt idx="6">
                  <c:v>59.090909090909093</c:v>
                </c:pt>
                <c:pt idx="7">
                  <c:v>68.181818181818187</c:v>
                </c:pt>
                <c:pt idx="8">
                  <c:v>77.27272727272728</c:v>
                </c:pt>
                <c:pt idx="9">
                  <c:v>86.363636363636374</c:v>
                </c:pt>
                <c:pt idx="10">
                  <c:v>95.454545454545467</c:v>
                </c:pt>
              </c:numCache>
            </c:numRef>
          </c:cat>
          <c:val>
            <c:numRef>
              <c:f>'X1'!$F$25:$F$35</c:f>
              <c:numCache>
                <c:formatCode>General_)</c:formatCode>
                <c:ptCount val="11"/>
                <c:pt idx="0">
                  <c:v>65</c:v>
                </c:pt>
                <c:pt idx="1">
                  <c:v>73</c:v>
                </c:pt>
                <c:pt idx="2">
                  <c:v>85</c:v>
                </c:pt>
                <c:pt idx="3">
                  <c:v>87</c:v>
                </c:pt>
                <c:pt idx="4">
                  <c:v>95</c:v>
                </c:pt>
                <c:pt idx="5">
                  <c:v>98</c:v>
                </c:pt>
                <c:pt idx="6">
                  <c:v>105</c:v>
                </c:pt>
                <c:pt idx="7">
                  <c:v>125</c:v>
                </c:pt>
                <c:pt idx="8">
                  <c:v>125</c:v>
                </c:pt>
                <c:pt idx="9">
                  <c:v>137</c:v>
                </c:pt>
                <c:pt idx="1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BB-40DD-9E76-285DD7F42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2276368"/>
        <c:axId val="1"/>
      </c:barChart>
      <c:catAx>
        <c:axId val="57227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Sample Percentile</a:t>
                </a:r>
              </a:p>
            </c:rich>
          </c:tx>
          <c:overlay val="0"/>
        </c:title>
        <c:numFmt formatCode="General_)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General_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7227636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15</xdr:row>
      <xdr:rowOff>76200</xdr:rowOff>
    </xdr:from>
    <xdr:to>
      <xdr:col>7</xdr:col>
      <xdr:colOff>628650</xdr:colOff>
      <xdr:row>15</xdr:row>
      <xdr:rowOff>76200</xdr:rowOff>
    </xdr:to>
    <xdr:graphicFrame macro="">
      <xdr:nvGraphicFramePr>
        <xdr:cNvPr id="1047" name="Chart 1">
          <a:extLst>
            <a:ext uri="{FF2B5EF4-FFF2-40B4-BE49-F238E27FC236}">
              <a16:creationId xmlns:a16="http://schemas.microsoft.com/office/drawing/2014/main" id="{440F7A59-38C3-46B4-B401-5ABB788AA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24</xdr:row>
      <xdr:rowOff>76200</xdr:rowOff>
    </xdr:from>
    <xdr:to>
      <xdr:col>5</xdr:col>
      <xdr:colOff>171450</xdr:colOff>
      <xdr:row>24</xdr:row>
      <xdr:rowOff>76200</xdr:rowOff>
    </xdr:to>
    <xdr:graphicFrame macro="">
      <xdr:nvGraphicFramePr>
        <xdr:cNvPr id="1048" name="Chart 3">
          <a:extLst>
            <a:ext uri="{FF2B5EF4-FFF2-40B4-BE49-F238E27FC236}">
              <a16:creationId xmlns:a16="http://schemas.microsoft.com/office/drawing/2014/main" id="{4F68A994-1F12-428D-9DB2-67497EFC0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627063</xdr:colOff>
      <xdr:row>0</xdr:row>
      <xdr:rowOff>57144</xdr:rowOff>
    </xdr:from>
    <xdr:to>
      <xdr:col>13</xdr:col>
      <xdr:colOff>642938</xdr:colOff>
      <xdr:row>19</xdr:row>
      <xdr:rowOff>85719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1334EA0-45EC-4C7C-B7C3-72B55C3A6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14</xdr:row>
      <xdr:rowOff>104775</xdr:rowOff>
    </xdr:from>
    <xdr:to>
      <xdr:col>18</xdr:col>
      <xdr:colOff>352425</xdr:colOff>
      <xdr:row>31</xdr:row>
      <xdr:rowOff>66675</xdr:rowOff>
    </xdr:to>
    <xdr:graphicFrame macro="">
      <xdr:nvGraphicFramePr>
        <xdr:cNvPr id="285698" name="Gráfico 1">
          <a:extLst>
            <a:ext uri="{FF2B5EF4-FFF2-40B4-BE49-F238E27FC236}">
              <a16:creationId xmlns:a16="http://schemas.microsoft.com/office/drawing/2014/main" id="{C9B97AEE-0B33-4BA6-AF87-ADC2DF320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76200</xdr:rowOff>
    </xdr:from>
    <xdr:to>
      <xdr:col>10</xdr:col>
      <xdr:colOff>142875</xdr:colOff>
      <xdr:row>12</xdr:row>
      <xdr:rowOff>133350</xdr:rowOff>
    </xdr:to>
    <xdr:graphicFrame macro="">
      <xdr:nvGraphicFramePr>
        <xdr:cNvPr id="2079" name="Chart 4">
          <a:extLst>
            <a:ext uri="{FF2B5EF4-FFF2-40B4-BE49-F238E27FC236}">
              <a16:creationId xmlns:a16="http://schemas.microsoft.com/office/drawing/2014/main" id="{96B86952-72B3-47CF-8213-498EC90A3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13</xdr:row>
      <xdr:rowOff>57150</xdr:rowOff>
    </xdr:from>
    <xdr:to>
      <xdr:col>5</xdr:col>
      <xdr:colOff>104775</xdr:colOff>
      <xdr:row>26</xdr:row>
      <xdr:rowOff>0</xdr:rowOff>
    </xdr:to>
    <xdr:graphicFrame macro="">
      <xdr:nvGraphicFramePr>
        <xdr:cNvPr id="2080" name="Chart 5">
          <a:extLst>
            <a:ext uri="{FF2B5EF4-FFF2-40B4-BE49-F238E27FC236}">
              <a16:creationId xmlns:a16="http://schemas.microsoft.com/office/drawing/2014/main" id="{F5BEBE31-D364-436A-BFD9-074EB8E00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190500</xdr:colOff>
      <xdr:row>13</xdr:row>
      <xdr:rowOff>66675</xdr:rowOff>
    </xdr:from>
    <xdr:to>
      <xdr:col>10</xdr:col>
      <xdr:colOff>152400</xdr:colOff>
      <xdr:row>25</xdr:row>
      <xdr:rowOff>152400</xdr:rowOff>
    </xdr:to>
    <xdr:graphicFrame macro="">
      <xdr:nvGraphicFramePr>
        <xdr:cNvPr id="2081" name="Chart 6">
          <a:extLst>
            <a:ext uri="{FF2B5EF4-FFF2-40B4-BE49-F238E27FC236}">
              <a16:creationId xmlns:a16="http://schemas.microsoft.com/office/drawing/2014/main" id="{BAF3C5D3-16CD-45FF-9DFB-012FD1434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0</xdr:colOff>
      <xdr:row>10</xdr:row>
      <xdr:rowOff>0</xdr:rowOff>
    </xdr:to>
    <xdr:graphicFrame macro="">
      <xdr:nvGraphicFramePr>
        <xdr:cNvPr id="38937" name="Chart 1">
          <a:extLst>
            <a:ext uri="{FF2B5EF4-FFF2-40B4-BE49-F238E27FC236}">
              <a16:creationId xmlns:a16="http://schemas.microsoft.com/office/drawing/2014/main" id="{5D6EC25E-7680-43B0-9D5C-6F5E96E14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38938" name="Chart 2">
          <a:extLst>
            <a:ext uri="{FF2B5EF4-FFF2-40B4-BE49-F238E27FC236}">
              <a16:creationId xmlns:a16="http://schemas.microsoft.com/office/drawing/2014/main" id="{C4066C1B-59EC-493F-8252-1A84B979C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11</xdr:row>
      <xdr:rowOff>152400</xdr:rowOff>
    </xdr:from>
    <xdr:to>
      <xdr:col>16</xdr:col>
      <xdr:colOff>19050</xdr:colOff>
      <xdr:row>21</xdr:row>
      <xdr:rowOff>152400</xdr:rowOff>
    </xdr:to>
    <xdr:graphicFrame macro="">
      <xdr:nvGraphicFramePr>
        <xdr:cNvPr id="38939" name="Chart 3">
          <a:extLst>
            <a:ext uri="{FF2B5EF4-FFF2-40B4-BE49-F238E27FC236}">
              <a16:creationId xmlns:a16="http://schemas.microsoft.com/office/drawing/2014/main" id="{ECAD7C20-3FE9-4CF7-978A-456409AE5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0</xdr:colOff>
      <xdr:row>10</xdr:row>
      <xdr:rowOff>0</xdr:rowOff>
    </xdr:to>
    <xdr:graphicFrame macro="">
      <xdr:nvGraphicFramePr>
        <xdr:cNvPr id="39961" name="Chart 1">
          <a:extLst>
            <a:ext uri="{FF2B5EF4-FFF2-40B4-BE49-F238E27FC236}">
              <a16:creationId xmlns:a16="http://schemas.microsoft.com/office/drawing/2014/main" id="{ED18F4B9-EF2A-444D-AC31-AA4B2C9DD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39962" name="Chart 2">
          <a:extLst>
            <a:ext uri="{FF2B5EF4-FFF2-40B4-BE49-F238E27FC236}">
              <a16:creationId xmlns:a16="http://schemas.microsoft.com/office/drawing/2014/main" id="{57A4D33D-818D-4445-8906-94DB9EC8B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17</xdr:col>
      <xdr:colOff>0</xdr:colOff>
      <xdr:row>14</xdr:row>
      <xdr:rowOff>0</xdr:rowOff>
    </xdr:to>
    <xdr:graphicFrame macro="">
      <xdr:nvGraphicFramePr>
        <xdr:cNvPr id="39963" name="Chart 3">
          <a:extLst>
            <a:ext uri="{FF2B5EF4-FFF2-40B4-BE49-F238E27FC236}">
              <a16:creationId xmlns:a16="http://schemas.microsoft.com/office/drawing/2014/main" id="{2A625668-6D87-49A7-B142-1D4DFE2AC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0</xdr:colOff>
      <xdr:row>10</xdr:row>
      <xdr:rowOff>0</xdr:rowOff>
    </xdr:to>
    <xdr:graphicFrame macro="">
      <xdr:nvGraphicFramePr>
        <xdr:cNvPr id="40985" name="Chart 1">
          <a:extLst>
            <a:ext uri="{FF2B5EF4-FFF2-40B4-BE49-F238E27FC236}">
              <a16:creationId xmlns:a16="http://schemas.microsoft.com/office/drawing/2014/main" id="{66D84C99-24B4-4089-8D29-6C121283D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40986" name="Chart 2">
          <a:extLst>
            <a:ext uri="{FF2B5EF4-FFF2-40B4-BE49-F238E27FC236}">
              <a16:creationId xmlns:a16="http://schemas.microsoft.com/office/drawing/2014/main" id="{8043AF82-3481-4422-91FA-BC6B7D7AE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485775</xdr:colOff>
      <xdr:row>14</xdr:row>
      <xdr:rowOff>28575</xdr:rowOff>
    </xdr:from>
    <xdr:to>
      <xdr:col>15</xdr:col>
      <xdr:colOff>457200</xdr:colOff>
      <xdr:row>26</xdr:row>
      <xdr:rowOff>104775</xdr:rowOff>
    </xdr:to>
    <xdr:graphicFrame macro="">
      <xdr:nvGraphicFramePr>
        <xdr:cNvPr id="40987" name="Chart 3">
          <a:extLst>
            <a:ext uri="{FF2B5EF4-FFF2-40B4-BE49-F238E27FC236}">
              <a16:creationId xmlns:a16="http://schemas.microsoft.com/office/drawing/2014/main" id="{C773B09A-1052-41BF-A76D-269EA091A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0</xdr:colOff>
      <xdr:row>10</xdr:row>
      <xdr:rowOff>0</xdr:rowOff>
    </xdr:to>
    <xdr:graphicFrame macro="">
      <xdr:nvGraphicFramePr>
        <xdr:cNvPr id="42029" name="Chart 1">
          <a:extLst>
            <a:ext uri="{FF2B5EF4-FFF2-40B4-BE49-F238E27FC236}">
              <a16:creationId xmlns:a16="http://schemas.microsoft.com/office/drawing/2014/main" id="{A03E4665-CA0A-4F68-B574-ABBCF1D9E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42030" name="Chart 2">
          <a:extLst>
            <a:ext uri="{FF2B5EF4-FFF2-40B4-BE49-F238E27FC236}">
              <a16:creationId xmlns:a16="http://schemas.microsoft.com/office/drawing/2014/main" id="{0FF5EE37-2798-4A61-B531-E623F6AC7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42031" name="Chart 3">
          <a:extLst>
            <a:ext uri="{FF2B5EF4-FFF2-40B4-BE49-F238E27FC236}">
              <a16:creationId xmlns:a16="http://schemas.microsoft.com/office/drawing/2014/main" id="{190E385C-AA1D-42D2-893F-25A70ED61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42032" name="Chart 4">
          <a:extLst>
            <a:ext uri="{FF2B5EF4-FFF2-40B4-BE49-F238E27FC236}">
              <a16:creationId xmlns:a16="http://schemas.microsoft.com/office/drawing/2014/main" id="{20EE229A-A82A-4A0B-9372-890909F29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466725</xdr:colOff>
      <xdr:row>14</xdr:row>
      <xdr:rowOff>85725</xdr:rowOff>
    </xdr:from>
    <xdr:to>
      <xdr:col>17</xdr:col>
      <xdr:colOff>466725</xdr:colOff>
      <xdr:row>24</xdr:row>
      <xdr:rowOff>85725</xdr:rowOff>
    </xdr:to>
    <xdr:graphicFrame macro="">
      <xdr:nvGraphicFramePr>
        <xdr:cNvPr id="42033" name="Chart 5">
          <a:extLst>
            <a:ext uri="{FF2B5EF4-FFF2-40B4-BE49-F238E27FC236}">
              <a16:creationId xmlns:a16="http://schemas.microsoft.com/office/drawing/2014/main" id="{E49D7D22-CA21-4290-872A-170898A2E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438150</xdr:colOff>
      <xdr:row>28</xdr:row>
      <xdr:rowOff>9525</xdr:rowOff>
    </xdr:from>
    <xdr:to>
      <xdr:col>15</xdr:col>
      <xdr:colOff>533400</xdr:colOff>
      <xdr:row>44</xdr:row>
      <xdr:rowOff>152400</xdr:rowOff>
    </xdr:to>
    <xdr:graphicFrame macro="">
      <xdr:nvGraphicFramePr>
        <xdr:cNvPr id="42034" name="Gráfico 1">
          <a:extLst>
            <a:ext uri="{FF2B5EF4-FFF2-40B4-BE49-F238E27FC236}">
              <a16:creationId xmlns:a16="http://schemas.microsoft.com/office/drawing/2014/main" id="{8328BA66-2EB0-412F-823E-2A2BCAB24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0</xdr:colOff>
      <xdr:row>10</xdr:row>
      <xdr:rowOff>0</xdr:rowOff>
    </xdr:to>
    <xdr:graphicFrame macro="">
      <xdr:nvGraphicFramePr>
        <xdr:cNvPr id="44073" name="Chart 1">
          <a:extLst>
            <a:ext uri="{FF2B5EF4-FFF2-40B4-BE49-F238E27FC236}">
              <a16:creationId xmlns:a16="http://schemas.microsoft.com/office/drawing/2014/main" id="{7E4DFCC1-4F2B-446E-9616-D9A22ADA9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44074" name="Chart 2">
          <a:extLst>
            <a:ext uri="{FF2B5EF4-FFF2-40B4-BE49-F238E27FC236}">
              <a16:creationId xmlns:a16="http://schemas.microsoft.com/office/drawing/2014/main" id="{4F289D62-6688-4F92-9021-472E5AF4E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44075" name="Chart 3">
          <a:extLst>
            <a:ext uri="{FF2B5EF4-FFF2-40B4-BE49-F238E27FC236}">
              <a16:creationId xmlns:a16="http://schemas.microsoft.com/office/drawing/2014/main" id="{9EB5142C-05B7-4847-AA0A-4987ADBD9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44076" name="Chart 4">
          <a:extLst>
            <a:ext uri="{FF2B5EF4-FFF2-40B4-BE49-F238E27FC236}">
              <a16:creationId xmlns:a16="http://schemas.microsoft.com/office/drawing/2014/main" id="{818B7758-6850-4514-8673-56704412D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428625</xdr:colOff>
      <xdr:row>18</xdr:row>
      <xdr:rowOff>19050</xdr:rowOff>
    </xdr:from>
    <xdr:to>
      <xdr:col>16</xdr:col>
      <xdr:colOff>428625</xdr:colOff>
      <xdr:row>28</xdr:row>
      <xdr:rowOff>28575</xdr:rowOff>
    </xdr:to>
    <xdr:graphicFrame macro="">
      <xdr:nvGraphicFramePr>
        <xdr:cNvPr id="44077" name="Chart 5">
          <a:extLst>
            <a:ext uri="{FF2B5EF4-FFF2-40B4-BE49-F238E27FC236}">
              <a16:creationId xmlns:a16="http://schemas.microsoft.com/office/drawing/2014/main" id="{D1D24AA4-D722-4775-8BE1-A78B372EE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0</xdr:colOff>
      <xdr:row>10</xdr:row>
      <xdr:rowOff>0</xdr:rowOff>
    </xdr:to>
    <xdr:graphicFrame macro="">
      <xdr:nvGraphicFramePr>
        <xdr:cNvPr id="45113" name="Chart 1">
          <a:extLst>
            <a:ext uri="{FF2B5EF4-FFF2-40B4-BE49-F238E27FC236}">
              <a16:creationId xmlns:a16="http://schemas.microsoft.com/office/drawing/2014/main" id="{F16D08C4-7D43-47BD-830E-B32CD286D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45114" name="Chart 2">
          <a:extLst>
            <a:ext uri="{FF2B5EF4-FFF2-40B4-BE49-F238E27FC236}">
              <a16:creationId xmlns:a16="http://schemas.microsoft.com/office/drawing/2014/main" id="{EF272916-7A02-4F32-8433-4769D17C1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45115" name="Chart 3">
          <a:extLst>
            <a:ext uri="{FF2B5EF4-FFF2-40B4-BE49-F238E27FC236}">
              <a16:creationId xmlns:a16="http://schemas.microsoft.com/office/drawing/2014/main" id="{695C1043-2B31-4FA1-B48B-8747F438E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45116" name="Chart 4">
          <a:extLst>
            <a:ext uri="{FF2B5EF4-FFF2-40B4-BE49-F238E27FC236}">
              <a16:creationId xmlns:a16="http://schemas.microsoft.com/office/drawing/2014/main" id="{2A3A4256-2ED2-4D84-B0ED-1EFF09F81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45117" name="Chart 5">
          <a:extLst>
            <a:ext uri="{FF2B5EF4-FFF2-40B4-BE49-F238E27FC236}">
              <a16:creationId xmlns:a16="http://schemas.microsoft.com/office/drawing/2014/main" id="{A3050AB0-2608-4E9C-B81C-EEDBA6404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45118" name="Chart 6">
          <a:extLst>
            <a:ext uri="{FF2B5EF4-FFF2-40B4-BE49-F238E27FC236}">
              <a16:creationId xmlns:a16="http://schemas.microsoft.com/office/drawing/2014/main" id="{1F60FE8C-6CD4-4EA6-9887-D49C675C9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12</xdr:row>
      <xdr:rowOff>0</xdr:rowOff>
    </xdr:from>
    <xdr:to>
      <xdr:col>21</xdr:col>
      <xdr:colOff>0</xdr:colOff>
      <xdr:row>22</xdr:row>
      <xdr:rowOff>0</xdr:rowOff>
    </xdr:to>
    <xdr:graphicFrame macro="">
      <xdr:nvGraphicFramePr>
        <xdr:cNvPr id="45119" name="Chart 7">
          <a:extLst>
            <a:ext uri="{FF2B5EF4-FFF2-40B4-BE49-F238E27FC236}">
              <a16:creationId xmlns:a16="http://schemas.microsoft.com/office/drawing/2014/main" id="{A0C68A7A-20D4-49B7-9617-51570C1CC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152400</xdr:rowOff>
    </xdr:from>
    <xdr:to>
      <xdr:col>15</xdr:col>
      <xdr:colOff>238125</xdr:colOff>
      <xdr:row>10</xdr:row>
      <xdr:rowOff>152400</xdr:rowOff>
    </xdr:to>
    <xdr:graphicFrame macro="">
      <xdr:nvGraphicFramePr>
        <xdr:cNvPr id="211978" name="Gráfico 1">
          <a:extLst>
            <a:ext uri="{FF2B5EF4-FFF2-40B4-BE49-F238E27FC236}">
              <a16:creationId xmlns:a16="http://schemas.microsoft.com/office/drawing/2014/main" id="{0BB825C3-FFC3-4FC9-AFE3-1080AD1C4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152400</xdr:rowOff>
    </xdr:from>
    <xdr:to>
      <xdr:col>16</xdr:col>
      <xdr:colOff>238125</xdr:colOff>
      <xdr:row>12</xdr:row>
      <xdr:rowOff>152400</xdr:rowOff>
    </xdr:to>
    <xdr:graphicFrame macro="">
      <xdr:nvGraphicFramePr>
        <xdr:cNvPr id="211979" name="Gráfico 2">
          <a:extLst>
            <a:ext uri="{FF2B5EF4-FFF2-40B4-BE49-F238E27FC236}">
              <a16:creationId xmlns:a16="http://schemas.microsoft.com/office/drawing/2014/main" id="{FA3CFAA7-92E0-49ED-9F00-71017D74F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14</xdr:row>
      <xdr:rowOff>104775</xdr:rowOff>
    </xdr:from>
    <xdr:to>
      <xdr:col>18</xdr:col>
      <xdr:colOff>352425</xdr:colOff>
      <xdr:row>33</xdr:row>
      <xdr:rowOff>66675</xdr:rowOff>
    </xdr:to>
    <xdr:graphicFrame macro="">
      <xdr:nvGraphicFramePr>
        <xdr:cNvPr id="211980" name="Gráfico 3">
          <a:extLst>
            <a:ext uri="{FF2B5EF4-FFF2-40B4-BE49-F238E27FC236}">
              <a16:creationId xmlns:a16="http://schemas.microsoft.com/office/drawing/2014/main" id="{E1A7ADE1-233F-46FA-9DB8-459413173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R37"/>
  <sheetViews>
    <sheetView zoomScale="120" workbookViewId="0">
      <selection activeCell="A3" sqref="A3:E16"/>
    </sheetView>
  </sheetViews>
  <sheetFormatPr defaultColWidth="9.7109375" defaultRowHeight="12.75" x14ac:dyDescent="0.2"/>
  <cols>
    <col min="1" max="1" width="5" style="10" customWidth="1"/>
    <col min="2" max="2" width="14.28515625" style="3" customWidth="1"/>
    <col min="3" max="3" width="10.5703125" style="3" customWidth="1"/>
    <col min="4" max="4" width="11.28515625" style="3" customWidth="1"/>
    <col min="5" max="5" width="10.5703125" style="10" customWidth="1"/>
    <col min="6" max="16384" width="9.7109375" style="3"/>
  </cols>
  <sheetData>
    <row r="1" spans="1:18" x14ac:dyDescent="0.2">
      <c r="A1" s="14"/>
      <c r="B1" s="2" t="s">
        <v>0</v>
      </c>
      <c r="C1" s="2"/>
      <c r="D1" s="1"/>
      <c r="E1" s="2"/>
      <c r="J1" s="4"/>
      <c r="O1" s="4"/>
    </row>
    <row r="2" spans="1:18" ht="13.5" thickBot="1" x14ac:dyDescent="0.25">
      <c r="A2" s="11" t="s">
        <v>3</v>
      </c>
      <c r="B2" s="11" t="s">
        <v>76</v>
      </c>
      <c r="C2" s="11" t="s">
        <v>73</v>
      </c>
      <c r="D2" s="11" t="s">
        <v>74</v>
      </c>
      <c r="E2" s="11" t="s">
        <v>75</v>
      </c>
      <c r="F2" s="21"/>
      <c r="I2" s="4"/>
      <c r="L2" s="5"/>
      <c r="N2" s="4"/>
      <c r="Q2" s="5"/>
    </row>
    <row r="3" spans="1:18" x14ac:dyDescent="0.2">
      <c r="A3" s="7">
        <v>1</v>
      </c>
      <c r="B3" s="6">
        <v>1</v>
      </c>
      <c r="C3" s="7">
        <v>0</v>
      </c>
      <c r="D3" s="7">
        <v>2</v>
      </c>
      <c r="E3" s="3">
        <f t="shared" ref="E3:E16" si="0">L24*2</f>
        <v>130</v>
      </c>
      <c r="I3" s="4"/>
      <c r="L3" s="5"/>
      <c r="N3" s="4"/>
      <c r="Q3" s="5"/>
    </row>
    <row r="4" spans="1:18" x14ac:dyDescent="0.2">
      <c r="A4" s="7">
        <v>2</v>
      </c>
      <c r="B4" s="6">
        <v>1.1000000000000001</v>
      </c>
      <c r="C4" s="7">
        <v>0</v>
      </c>
      <c r="D4" s="7">
        <v>2</v>
      </c>
      <c r="E4" s="3">
        <f t="shared" si="0"/>
        <v>146</v>
      </c>
      <c r="I4" s="4"/>
      <c r="L4" s="5"/>
      <c r="N4" s="4"/>
      <c r="Q4" s="5"/>
    </row>
    <row r="5" spans="1:18" x14ac:dyDescent="0.2">
      <c r="A5" s="7">
        <v>3</v>
      </c>
      <c r="B5" s="6">
        <v>1.1499999999999999</v>
      </c>
      <c r="C5" s="7">
        <v>0</v>
      </c>
      <c r="D5" s="7">
        <v>2</v>
      </c>
      <c r="E5" s="3">
        <f t="shared" si="0"/>
        <v>120</v>
      </c>
      <c r="I5" s="4"/>
      <c r="L5" s="5"/>
      <c r="N5" s="4"/>
      <c r="Q5" s="5"/>
    </row>
    <row r="6" spans="1:18" x14ac:dyDescent="0.2">
      <c r="A6" s="7">
        <v>4</v>
      </c>
      <c r="B6" s="19">
        <v>1.33</v>
      </c>
      <c r="C6" s="18">
        <v>1</v>
      </c>
      <c r="D6" s="18">
        <v>3</v>
      </c>
      <c r="E6" s="3">
        <v>225</v>
      </c>
      <c r="I6" s="4"/>
      <c r="L6" s="5"/>
      <c r="N6" s="4"/>
      <c r="Q6" s="5"/>
    </row>
    <row r="7" spans="1:18" x14ac:dyDescent="0.2">
      <c r="A7" s="7">
        <v>5</v>
      </c>
      <c r="B7" s="6">
        <v>1.4</v>
      </c>
      <c r="C7" s="7">
        <v>0</v>
      </c>
      <c r="D7" s="7">
        <v>3</v>
      </c>
      <c r="E7" s="3">
        <f t="shared" si="0"/>
        <v>200</v>
      </c>
      <c r="I7" s="4"/>
      <c r="L7" s="5"/>
      <c r="N7" s="4"/>
      <c r="Q7" s="5"/>
    </row>
    <row r="8" spans="1:18" x14ac:dyDescent="0.2">
      <c r="A8" s="7">
        <v>6</v>
      </c>
      <c r="B8" s="6">
        <v>1.5</v>
      </c>
      <c r="C8" s="7">
        <v>1</v>
      </c>
      <c r="D8" s="7">
        <v>3</v>
      </c>
      <c r="E8" s="3">
        <f t="shared" si="0"/>
        <v>180</v>
      </c>
    </row>
    <row r="9" spans="1:18" x14ac:dyDescent="0.2">
      <c r="A9" s="7">
        <v>7</v>
      </c>
      <c r="B9" s="19">
        <v>1.55</v>
      </c>
      <c r="C9" s="18">
        <v>2</v>
      </c>
      <c r="D9" s="18">
        <v>3</v>
      </c>
      <c r="E9" s="3">
        <f t="shared" si="0"/>
        <v>200</v>
      </c>
      <c r="I9" s="4"/>
      <c r="K9" s="5"/>
      <c r="L9" s="5"/>
      <c r="N9" s="4"/>
      <c r="P9" s="5"/>
      <c r="Q9" s="5"/>
      <c r="R9" s="5"/>
    </row>
    <row r="10" spans="1:18" x14ac:dyDescent="0.2">
      <c r="A10" s="7">
        <v>8</v>
      </c>
      <c r="B10" s="6">
        <v>1.7</v>
      </c>
      <c r="C10" s="7">
        <v>1</v>
      </c>
      <c r="D10" s="7">
        <v>2</v>
      </c>
      <c r="E10" s="3">
        <f t="shared" si="0"/>
        <v>210</v>
      </c>
    </row>
    <row r="11" spans="1:18" x14ac:dyDescent="0.2">
      <c r="A11" s="7">
        <v>9</v>
      </c>
      <c r="B11" s="6">
        <v>1.8</v>
      </c>
      <c r="C11" s="7">
        <v>1</v>
      </c>
      <c r="D11" s="7">
        <v>4</v>
      </c>
      <c r="E11" s="3">
        <f t="shared" si="0"/>
        <v>250</v>
      </c>
      <c r="K11" s="5"/>
      <c r="L11" s="5"/>
      <c r="P11" s="5"/>
      <c r="Q11" s="5"/>
      <c r="R11" s="5"/>
    </row>
    <row r="12" spans="1:18" x14ac:dyDescent="0.2">
      <c r="A12" s="7">
        <v>10</v>
      </c>
      <c r="B12" s="6">
        <v>1.95</v>
      </c>
      <c r="C12" s="7">
        <v>0</v>
      </c>
      <c r="D12" s="7">
        <v>1</v>
      </c>
      <c r="E12" s="3">
        <f t="shared" si="0"/>
        <v>160</v>
      </c>
      <c r="J12" s="4"/>
    </row>
    <row r="13" spans="1:18" x14ac:dyDescent="0.2">
      <c r="A13" s="7">
        <v>11</v>
      </c>
      <c r="B13" s="6">
        <v>2.0499999999999998</v>
      </c>
      <c r="C13" s="7">
        <v>2</v>
      </c>
      <c r="D13" s="7">
        <v>3</v>
      </c>
      <c r="E13" s="3">
        <f t="shared" si="0"/>
        <v>200</v>
      </c>
      <c r="I13" s="4"/>
      <c r="K13" s="5"/>
      <c r="L13" s="5"/>
      <c r="N13" s="4"/>
      <c r="P13" s="5"/>
      <c r="Q13" s="5"/>
      <c r="R13" s="5"/>
    </row>
    <row r="14" spans="1:18" x14ac:dyDescent="0.2">
      <c r="A14" s="7">
        <v>12</v>
      </c>
      <c r="B14" s="6">
        <v>2.15</v>
      </c>
      <c r="C14" s="7">
        <v>2</v>
      </c>
      <c r="D14" s="7">
        <v>4</v>
      </c>
      <c r="E14" s="3">
        <f t="shared" si="0"/>
        <v>274</v>
      </c>
      <c r="I14" s="4"/>
      <c r="L14" s="5"/>
    </row>
    <row r="15" spans="1:18" x14ac:dyDescent="0.2">
      <c r="A15" s="7">
        <v>13</v>
      </c>
      <c r="B15" s="19">
        <v>2.25</v>
      </c>
      <c r="C15" s="18">
        <v>2</v>
      </c>
      <c r="D15" s="18">
        <v>3</v>
      </c>
      <c r="E15" s="3">
        <f t="shared" si="0"/>
        <v>240</v>
      </c>
    </row>
    <row r="16" spans="1:18" x14ac:dyDescent="0.2">
      <c r="A16" s="7">
        <v>14</v>
      </c>
      <c r="B16" s="6">
        <v>2.35</v>
      </c>
      <c r="C16" s="7">
        <v>1</v>
      </c>
      <c r="D16" s="7">
        <v>2</v>
      </c>
      <c r="E16" s="3">
        <f t="shared" si="0"/>
        <v>160</v>
      </c>
      <c r="I16" s="4"/>
      <c r="L16" s="5"/>
    </row>
    <row r="17" spans="1:12" x14ac:dyDescent="0.2">
      <c r="A17" s="15"/>
      <c r="B17" s="8"/>
      <c r="C17" s="8"/>
      <c r="G17" s="5"/>
      <c r="I17" s="4"/>
      <c r="L17" s="5"/>
    </row>
    <row r="18" spans="1:12" x14ac:dyDescent="0.2">
      <c r="A18" s="15"/>
      <c r="B18" s="8"/>
      <c r="C18" s="8"/>
      <c r="G18" s="5"/>
      <c r="I18" s="4"/>
      <c r="L18" s="5"/>
    </row>
    <row r="19" spans="1:12" x14ac:dyDescent="0.2">
      <c r="A19" s="15"/>
      <c r="B19" s="8"/>
      <c r="C19" s="8"/>
    </row>
    <row r="20" spans="1:12" x14ac:dyDescent="0.2">
      <c r="I20" s="4"/>
      <c r="K20" s="5"/>
      <c r="L20" s="5"/>
    </row>
    <row r="21" spans="1:12" x14ac:dyDescent="0.2">
      <c r="I21" s="4"/>
      <c r="K21" s="5"/>
      <c r="L21" s="5"/>
    </row>
    <row r="22" spans="1:12" x14ac:dyDescent="0.2">
      <c r="A22" s="14"/>
      <c r="B22" s="2" t="s">
        <v>0</v>
      </c>
      <c r="C22" s="2" t="s">
        <v>71</v>
      </c>
      <c r="D22" s="2" t="s">
        <v>1</v>
      </c>
      <c r="E22" s="1"/>
      <c r="F22" s="2" t="s">
        <v>2</v>
      </c>
      <c r="H22" s="14"/>
      <c r="I22" s="2" t="s">
        <v>0</v>
      </c>
      <c r="J22" s="2" t="s">
        <v>1</v>
      </c>
      <c r="K22" s="1"/>
      <c r="L22" s="2" t="s">
        <v>2</v>
      </c>
    </row>
    <row r="23" spans="1:12" ht="13.5" thickBot="1" x14ac:dyDescent="0.25">
      <c r="A23" s="11" t="s">
        <v>3</v>
      </c>
      <c r="B23" s="11" t="s">
        <v>38</v>
      </c>
      <c r="C23" s="11" t="s">
        <v>38</v>
      </c>
      <c r="D23" s="11" t="s">
        <v>4</v>
      </c>
      <c r="E23" s="11" t="s">
        <v>5</v>
      </c>
      <c r="F23" s="11" t="s">
        <v>39</v>
      </c>
      <c r="H23" s="11" t="s">
        <v>3</v>
      </c>
      <c r="I23" s="11" t="s">
        <v>38</v>
      </c>
      <c r="J23" s="11" t="s">
        <v>4</v>
      </c>
      <c r="K23" s="11" t="s">
        <v>5</v>
      </c>
      <c r="L23" s="11" t="s">
        <v>39</v>
      </c>
    </row>
    <row r="24" spans="1:12" x14ac:dyDescent="0.2">
      <c r="A24" s="7">
        <v>1</v>
      </c>
      <c r="B24" s="3">
        <f>B3</f>
        <v>1</v>
      </c>
      <c r="C24" s="6">
        <f>B3^2</f>
        <v>1</v>
      </c>
      <c r="D24" s="18">
        <f t="shared" ref="D24:E26" si="1">C3</f>
        <v>0</v>
      </c>
      <c r="E24" s="7">
        <f t="shared" si="1"/>
        <v>2</v>
      </c>
      <c r="F24" s="9" t="e">
        <f>#REF!</f>
        <v>#REF!</v>
      </c>
      <c r="G24" s="5"/>
      <c r="H24" s="7">
        <v>1</v>
      </c>
      <c r="I24" s="6">
        <v>1</v>
      </c>
      <c r="J24" s="7">
        <v>0</v>
      </c>
      <c r="K24" s="7">
        <v>2</v>
      </c>
      <c r="L24" s="9">
        <v>65</v>
      </c>
    </row>
    <row r="25" spans="1:12" x14ac:dyDescent="0.2">
      <c r="A25" s="7">
        <v>2</v>
      </c>
      <c r="B25" s="3">
        <f>B4</f>
        <v>1.1000000000000001</v>
      </c>
      <c r="C25" s="6">
        <f>B4^2</f>
        <v>1.2100000000000002</v>
      </c>
      <c r="D25" s="18">
        <f t="shared" si="1"/>
        <v>0</v>
      </c>
      <c r="E25" s="7">
        <f t="shared" si="1"/>
        <v>2</v>
      </c>
      <c r="F25" s="9" t="e">
        <f>#REF!</f>
        <v>#REF!</v>
      </c>
      <c r="G25" s="5"/>
      <c r="H25" s="7">
        <v>2</v>
      </c>
      <c r="I25" s="6">
        <v>1.1000000000000001</v>
      </c>
      <c r="J25" s="7">
        <v>0</v>
      </c>
      <c r="K25" s="7">
        <v>2</v>
      </c>
      <c r="L25" s="9">
        <v>73</v>
      </c>
    </row>
    <row r="26" spans="1:12" x14ac:dyDescent="0.2">
      <c r="A26" s="7">
        <v>3</v>
      </c>
      <c r="B26" s="3">
        <f>B5</f>
        <v>1.1499999999999999</v>
      </c>
      <c r="C26" s="6">
        <f>B5^2</f>
        <v>1.3224999999999998</v>
      </c>
      <c r="D26" s="18">
        <f t="shared" si="1"/>
        <v>0</v>
      </c>
      <c r="E26" s="7">
        <f t="shared" si="1"/>
        <v>2</v>
      </c>
      <c r="F26" s="9" t="e">
        <f>#REF!</f>
        <v>#REF!</v>
      </c>
      <c r="G26" s="5"/>
      <c r="H26" s="7">
        <v>3</v>
      </c>
      <c r="I26" s="6">
        <v>1.1499999999999999</v>
      </c>
      <c r="J26" s="7">
        <v>0</v>
      </c>
      <c r="K26" s="7">
        <v>2</v>
      </c>
      <c r="L26" s="9">
        <v>60</v>
      </c>
    </row>
    <row r="27" spans="1:12" x14ac:dyDescent="0.2">
      <c r="A27" s="7">
        <v>4</v>
      </c>
      <c r="B27" s="3">
        <f>B7</f>
        <v>1.4</v>
      </c>
      <c r="C27" s="6">
        <f>B7^2</f>
        <v>1.9599999999999997</v>
      </c>
      <c r="D27" s="18">
        <f>C7</f>
        <v>0</v>
      </c>
      <c r="E27" s="7">
        <f t="shared" ref="E27:E37" si="2">D6</f>
        <v>3</v>
      </c>
      <c r="F27" s="9" t="e">
        <f>#REF!</f>
        <v>#REF!</v>
      </c>
      <c r="G27" s="5"/>
      <c r="H27" s="7">
        <v>4</v>
      </c>
      <c r="I27" s="19">
        <v>1.33</v>
      </c>
      <c r="J27" s="18">
        <v>2</v>
      </c>
      <c r="K27" s="18">
        <v>4</v>
      </c>
      <c r="L27" s="20">
        <v>120</v>
      </c>
    </row>
    <row r="28" spans="1:12" x14ac:dyDescent="0.2">
      <c r="A28" s="7">
        <v>5</v>
      </c>
      <c r="B28" s="3">
        <f>B8</f>
        <v>1.5</v>
      </c>
      <c r="C28" s="6">
        <f>B8^2</f>
        <v>2.25</v>
      </c>
      <c r="D28" s="18">
        <f>C8</f>
        <v>1</v>
      </c>
      <c r="E28" s="7">
        <f t="shared" si="2"/>
        <v>3</v>
      </c>
      <c r="F28" s="9" t="e">
        <f>#REF!</f>
        <v>#REF!</v>
      </c>
      <c r="G28" s="5"/>
      <c r="H28" s="7">
        <v>5</v>
      </c>
      <c r="I28" s="6">
        <v>1.4</v>
      </c>
      <c r="J28" s="7">
        <v>0</v>
      </c>
      <c r="K28" s="7">
        <v>3</v>
      </c>
      <c r="L28" s="9">
        <v>100</v>
      </c>
    </row>
    <row r="29" spans="1:12" x14ac:dyDescent="0.2">
      <c r="A29" s="7">
        <v>6</v>
      </c>
      <c r="B29" s="3">
        <f>B12</f>
        <v>1.95</v>
      </c>
      <c r="C29" s="6">
        <f>B12^2</f>
        <v>3.8024999999999998</v>
      </c>
      <c r="D29" s="18">
        <f>C12</f>
        <v>0</v>
      </c>
      <c r="E29" s="7">
        <f t="shared" si="2"/>
        <v>3</v>
      </c>
      <c r="F29" s="9" t="e">
        <f>#REF!</f>
        <v>#REF!</v>
      </c>
      <c r="H29" s="7">
        <v>6</v>
      </c>
      <c r="I29" s="6">
        <v>1.5</v>
      </c>
      <c r="J29" s="7">
        <v>1</v>
      </c>
      <c r="K29" s="7">
        <v>3</v>
      </c>
      <c r="L29" s="20">
        <v>90</v>
      </c>
    </row>
    <row r="30" spans="1:12" x14ac:dyDescent="0.2">
      <c r="A30" s="7">
        <v>7</v>
      </c>
      <c r="B30" s="3">
        <f>B13</f>
        <v>2.0499999999999998</v>
      </c>
      <c r="C30" s="6">
        <f>B13^2</f>
        <v>4.2024999999999997</v>
      </c>
      <c r="D30" s="18">
        <f>C13</f>
        <v>2</v>
      </c>
      <c r="E30" s="7">
        <f t="shared" si="2"/>
        <v>3</v>
      </c>
      <c r="F30" s="9" t="e">
        <f>#REF!</f>
        <v>#REF!</v>
      </c>
      <c r="H30" s="7">
        <v>7</v>
      </c>
      <c r="I30" s="19">
        <v>1.55</v>
      </c>
      <c r="J30" s="18">
        <v>2</v>
      </c>
      <c r="K30" s="18">
        <v>3</v>
      </c>
      <c r="L30" s="20">
        <v>100</v>
      </c>
    </row>
    <row r="31" spans="1:12" x14ac:dyDescent="0.2">
      <c r="A31" s="7">
        <v>8</v>
      </c>
      <c r="B31" s="3">
        <f>B10</f>
        <v>1.7</v>
      </c>
      <c r="C31" s="6">
        <f>B10^2</f>
        <v>2.8899999999999997</v>
      </c>
      <c r="D31" s="18">
        <f>C10</f>
        <v>1</v>
      </c>
      <c r="E31" s="7">
        <f t="shared" si="2"/>
        <v>2</v>
      </c>
      <c r="F31" s="9" t="e">
        <f>#REF!</f>
        <v>#REF!</v>
      </c>
      <c r="H31" s="7">
        <v>8</v>
      </c>
      <c r="I31" s="6">
        <v>1.8</v>
      </c>
      <c r="J31" s="7">
        <v>1</v>
      </c>
      <c r="K31" s="7">
        <v>2</v>
      </c>
      <c r="L31" s="9">
        <v>105</v>
      </c>
    </row>
    <row r="32" spans="1:12" x14ac:dyDescent="0.2">
      <c r="A32" s="7">
        <v>9</v>
      </c>
      <c r="B32" s="3">
        <f>B11</f>
        <v>1.8</v>
      </c>
      <c r="C32" s="6">
        <f>B11^2</f>
        <v>3.24</v>
      </c>
      <c r="D32" s="18">
        <f>C11</f>
        <v>1</v>
      </c>
      <c r="E32" s="7">
        <f t="shared" si="2"/>
        <v>4</v>
      </c>
      <c r="F32" s="9" t="e">
        <f>#REF!</f>
        <v>#REF!</v>
      </c>
      <c r="H32" s="7">
        <v>9</v>
      </c>
      <c r="I32" s="6">
        <v>1.9</v>
      </c>
      <c r="J32" s="7">
        <v>1</v>
      </c>
      <c r="K32" s="7">
        <v>4</v>
      </c>
      <c r="L32" s="9">
        <v>125</v>
      </c>
    </row>
    <row r="33" spans="1:12" x14ac:dyDescent="0.2">
      <c r="A33" s="7">
        <v>10</v>
      </c>
      <c r="B33" s="3">
        <f>B14</f>
        <v>2.15</v>
      </c>
      <c r="C33" s="6">
        <f>B14^2</f>
        <v>4.6224999999999996</v>
      </c>
      <c r="D33" s="18">
        <f>C14</f>
        <v>2</v>
      </c>
      <c r="E33" s="7">
        <f t="shared" si="2"/>
        <v>1</v>
      </c>
      <c r="F33" s="9" t="e">
        <f>#REF!</f>
        <v>#REF!</v>
      </c>
      <c r="H33" s="7">
        <v>10</v>
      </c>
      <c r="I33" s="6">
        <v>1.95</v>
      </c>
      <c r="J33" s="7">
        <v>0</v>
      </c>
      <c r="K33" s="7">
        <v>1</v>
      </c>
      <c r="L33" s="9">
        <v>80</v>
      </c>
    </row>
    <row r="34" spans="1:12" x14ac:dyDescent="0.2">
      <c r="A34" s="7">
        <v>11</v>
      </c>
      <c r="B34" s="3">
        <f>B16</f>
        <v>2.35</v>
      </c>
      <c r="C34" s="6">
        <f>B16^2</f>
        <v>5.5225000000000009</v>
      </c>
      <c r="D34" s="18">
        <f>C16</f>
        <v>1</v>
      </c>
      <c r="E34" s="7">
        <f t="shared" si="2"/>
        <v>3</v>
      </c>
      <c r="F34" s="9" t="e">
        <f>#REF!</f>
        <v>#REF!</v>
      </c>
      <c r="H34" s="7">
        <v>11</v>
      </c>
      <c r="I34" s="6">
        <v>2.0499999999999998</v>
      </c>
      <c r="J34" s="7">
        <v>2</v>
      </c>
      <c r="K34" s="7">
        <v>4</v>
      </c>
      <c r="L34" s="9">
        <v>100</v>
      </c>
    </row>
    <row r="35" spans="1:12" x14ac:dyDescent="0.2">
      <c r="A35" s="7">
        <v>12</v>
      </c>
      <c r="B35" s="3">
        <f>B14</f>
        <v>2.15</v>
      </c>
      <c r="C35" s="6">
        <f>B14^2</f>
        <v>4.6224999999999996</v>
      </c>
      <c r="D35" s="18">
        <f>C14</f>
        <v>2</v>
      </c>
      <c r="E35" s="7">
        <f t="shared" si="2"/>
        <v>4</v>
      </c>
      <c r="F35" s="9" t="e">
        <f>#REF!</f>
        <v>#REF!</v>
      </c>
      <c r="H35" s="7">
        <v>12</v>
      </c>
      <c r="I35" s="6">
        <v>2.15</v>
      </c>
      <c r="J35" s="7">
        <v>2</v>
      </c>
      <c r="K35" s="7">
        <v>4</v>
      </c>
      <c r="L35" s="9">
        <v>137</v>
      </c>
    </row>
    <row r="36" spans="1:12" x14ac:dyDescent="0.2">
      <c r="A36" s="7">
        <v>13</v>
      </c>
      <c r="B36" s="3">
        <f>B15</f>
        <v>2.25</v>
      </c>
      <c r="C36" s="6">
        <f>B15^2</f>
        <v>5.0625</v>
      </c>
      <c r="D36" s="18">
        <f>C15</f>
        <v>2</v>
      </c>
      <c r="E36" s="7">
        <f t="shared" si="2"/>
        <v>3</v>
      </c>
      <c r="F36" s="9" t="e">
        <f>#REF!</f>
        <v>#REF!</v>
      </c>
      <c r="H36" s="7">
        <v>13</v>
      </c>
      <c r="I36" s="19">
        <v>2.25</v>
      </c>
      <c r="J36" s="18">
        <v>1</v>
      </c>
      <c r="K36" s="18">
        <v>3</v>
      </c>
      <c r="L36" s="10">
        <v>120</v>
      </c>
    </row>
    <row r="37" spans="1:12" x14ac:dyDescent="0.2">
      <c r="A37" s="7">
        <v>14</v>
      </c>
      <c r="B37" s="3">
        <f>B16</f>
        <v>2.35</v>
      </c>
      <c r="C37" s="6">
        <f>B16^2</f>
        <v>5.5225000000000009</v>
      </c>
      <c r="D37" s="18">
        <f>C16</f>
        <v>1</v>
      </c>
      <c r="E37" s="7">
        <f t="shared" si="2"/>
        <v>2</v>
      </c>
      <c r="F37" s="9" t="e">
        <f>#REF!</f>
        <v>#REF!</v>
      </c>
      <c r="H37" s="7">
        <v>14</v>
      </c>
      <c r="I37" s="6">
        <v>2.35</v>
      </c>
      <c r="J37" s="7">
        <v>1</v>
      </c>
      <c r="K37" s="7">
        <v>2</v>
      </c>
      <c r="L37" s="9">
        <v>80</v>
      </c>
    </row>
  </sheetData>
  <phoneticPr fontId="4" type="noConversion"/>
  <printOptions gridLines="1" gridLinesSet="0"/>
  <pageMargins left="0.75" right="0.75" top="1" bottom="1" header="0.5" footer="0.5"/>
  <pageSetup scale="81" orientation="portrait" horizontalDpi="4294967292" verticalDpi="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J40" sqref="J40"/>
    </sheetView>
  </sheetViews>
  <sheetFormatPr defaultRowHeight="12.75" x14ac:dyDescent="0.2"/>
  <sheetData>
    <row r="1" spans="1:9" x14ac:dyDescent="0.2">
      <c r="A1" t="s">
        <v>44</v>
      </c>
    </row>
    <row r="2" spans="1:9" ht="13.5" thickBot="1" x14ac:dyDescent="0.25"/>
    <row r="3" spans="1:9" x14ac:dyDescent="0.2">
      <c r="A3" s="12" t="s">
        <v>45</v>
      </c>
      <c r="B3" s="12"/>
    </row>
    <row r="4" spans="1:9" x14ac:dyDescent="0.2">
      <c r="A4" s="16" t="s">
        <v>46</v>
      </c>
      <c r="B4" s="16">
        <v>0.97201027606223034</v>
      </c>
    </row>
    <row r="5" spans="1:9" x14ac:dyDescent="0.2">
      <c r="A5" s="16" t="s">
        <v>47</v>
      </c>
      <c r="B5" s="16">
        <v>0.94480397677057326</v>
      </c>
    </row>
    <row r="6" spans="1:9" x14ac:dyDescent="0.2">
      <c r="A6" s="16" t="s">
        <v>48</v>
      </c>
      <c r="B6" s="16">
        <v>0.93100497096321666</v>
      </c>
    </row>
    <row r="7" spans="1:9" x14ac:dyDescent="0.2">
      <c r="A7" s="16" t="s">
        <v>49</v>
      </c>
      <c r="B7" s="16">
        <v>7.1148454359002997</v>
      </c>
    </row>
    <row r="8" spans="1:9" ht="13.5" thickBot="1" x14ac:dyDescent="0.25">
      <c r="A8" s="17" t="s">
        <v>50</v>
      </c>
      <c r="B8" s="17">
        <v>11</v>
      </c>
    </row>
    <row r="10" spans="1:9" ht="13.5" thickBot="1" x14ac:dyDescent="0.25">
      <c r="A10" t="s">
        <v>13</v>
      </c>
    </row>
    <row r="11" spans="1:9" x14ac:dyDescent="0.2">
      <c r="A11" s="13"/>
      <c r="B11" s="13" t="s">
        <v>54</v>
      </c>
      <c r="C11" s="13" t="s">
        <v>55</v>
      </c>
      <c r="D11" s="13" t="s">
        <v>56</v>
      </c>
      <c r="E11" s="13" t="s">
        <v>17</v>
      </c>
      <c r="F11" s="13" t="s">
        <v>57</v>
      </c>
    </row>
    <row r="12" spans="1:9" x14ac:dyDescent="0.2">
      <c r="A12" s="16" t="s">
        <v>51</v>
      </c>
      <c r="B12" s="16">
        <v>2</v>
      </c>
      <c r="C12" s="16">
        <v>6931.9408862950804</v>
      </c>
      <c r="D12" s="16">
        <v>3465.9704431475402</v>
      </c>
      <c r="E12" s="16">
        <v>68.468988995342542</v>
      </c>
      <c r="F12" s="16">
        <v>9.2817775334294799E-6</v>
      </c>
    </row>
    <row r="13" spans="1:9" x14ac:dyDescent="0.2">
      <c r="A13" s="16" t="s">
        <v>52</v>
      </c>
      <c r="B13" s="16">
        <v>8</v>
      </c>
      <c r="C13" s="16">
        <v>404.96820461401063</v>
      </c>
      <c r="D13" s="16">
        <v>50.621025576751329</v>
      </c>
      <c r="E13" s="16"/>
      <c r="F13" s="16"/>
    </row>
    <row r="14" spans="1:9" ht="13.5" thickBot="1" x14ac:dyDescent="0.25">
      <c r="A14" s="17" t="s">
        <v>21</v>
      </c>
      <c r="B14" s="17">
        <v>10</v>
      </c>
      <c r="C14" s="17">
        <v>7336.909090909091</v>
      </c>
      <c r="D14" s="17"/>
      <c r="E14" s="17"/>
      <c r="F14" s="17"/>
    </row>
    <row r="15" spans="1:9" ht="13.5" thickBot="1" x14ac:dyDescent="0.25"/>
    <row r="16" spans="1:9" x14ac:dyDescent="0.2">
      <c r="A16" s="13"/>
      <c r="B16" s="13" t="s">
        <v>58</v>
      </c>
      <c r="C16" s="13" t="s">
        <v>49</v>
      </c>
      <c r="D16" s="13" t="s">
        <v>59</v>
      </c>
      <c r="E16" s="13" t="s">
        <v>60</v>
      </c>
      <c r="F16" s="13" t="s">
        <v>61</v>
      </c>
      <c r="G16" s="13" t="s">
        <v>62</v>
      </c>
      <c r="H16" s="13" t="s">
        <v>63</v>
      </c>
      <c r="I16" s="13" t="s">
        <v>64</v>
      </c>
    </row>
    <row r="17" spans="1:9" x14ac:dyDescent="0.2">
      <c r="A17" s="16" t="s">
        <v>53</v>
      </c>
      <c r="B17" s="16">
        <v>55.924709726882845</v>
      </c>
      <c r="C17" s="16">
        <v>5.4023147511393041</v>
      </c>
      <c r="D17" s="16">
        <v>10.351990267706778</v>
      </c>
      <c r="E17" s="16">
        <v>6.5523128032514442E-6</v>
      </c>
      <c r="F17" s="16">
        <v>43.466949571081138</v>
      </c>
      <c r="G17" s="16">
        <v>68.382469882684546</v>
      </c>
      <c r="H17" s="16">
        <v>43.466949571081138</v>
      </c>
      <c r="I17" s="16">
        <v>68.382469882684546</v>
      </c>
    </row>
    <row r="18" spans="1:9" x14ac:dyDescent="0.2">
      <c r="A18" s="16" t="s">
        <v>65</v>
      </c>
      <c r="B18" s="16">
        <v>12.645330214313159</v>
      </c>
      <c r="C18" s="16">
        <v>2.4337698221761488</v>
      </c>
      <c r="D18" s="16">
        <v>5.1957790334528724</v>
      </c>
      <c r="E18" s="16">
        <v>8.2665210576335206E-4</v>
      </c>
      <c r="F18" s="16">
        <v>7.0330469402398492</v>
      </c>
      <c r="G18" s="16">
        <v>18.257613488386468</v>
      </c>
      <c r="H18" s="16">
        <v>7.0330469402398492</v>
      </c>
      <c r="I18" s="16">
        <v>18.257613488386468</v>
      </c>
    </row>
    <row r="19" spans="1:9" ht="13.5" thickBot="1" x14ac:dyDescent="0.25">
      <c r="A19" s="17" t="s">
        <v>66</v>
      </c>
      <c r="B19" s="17">
        <v>11.313294911713438</v>
      </c>
      <c r="C19" s="17">
        <v>4.2565410778347177</v>
      </c>
      <c r="D19" s="17">
        <v>2.6578610906930229</v>
      </c>
      <c r="E19" s="17">
        <v>2.8901198054011798E-2</v>
      </c>
      <c r="F19" s="17">
        <v>1.4976935845601762</v>
      </c>
      <c r="G19" s="17">
        <v>21.128896238866702</v>
      </c>
      <c r="H19" s="17">
        <v>1.4976935845601762</v>
      </c>
      <c r="I19" s="17">
        <v>21.128896238866702</v>
      </c>
    </row>
    <row r="23" spans="1:9" x14ac:dyDescent="0.2">
      <c r="A23" t="s">
        <v>67</v>
      </c>
    </row>
    <row r="24" spans="1:9" ht="13.5" thickBot="1" x14ac:dyDescent="0.25"/>
    <row r="25" spans="1:9" x14ac:dyDescent="0.2">
      <c r="A25" s="13" t="s">
        <v>68</v>
      </c>
      <c r="B25" s="13" t="s">
        <v>69</v>
      </c>
      <c r="C25" s="13" t="s">
        <v>43</v>
      </c>
      <c r="D25" s="13" t="s">
        <v>70</v>
      </c>
    </row>
    <row r="26" spans="1:9" x14ac:dyDescent="0.2">
      <c r="A26" s="16">
        <v>1</v>
      </c>
      <c r="B26" s="16">
        <v>68.570039941196001</v>
      </c>
      <c r="C26" s="16">
        <v>-3.5700399411960007</v>
      </c>
      <c r="D26" s="16">
        <v>-0.56099967756316216</v>
      </c>
    </row>
    <row r="27" spans="1:9" x14ac:dyDescent="0.2">
      <c r="A27" s="16">
        <v>2</v>
      </c>
      <c r="B27" s="16">
        <v>71.225559286201772</v>
      </c>
      <c r="C27" s="16">
        <v>1.7744407137982279</v>
      </c>
      <c r="D27" s="16">
        <v>0.27883740369645932</v>
      </c>
    </row>
    <row r="28" spans="1:9" x14ac:dyDescent="0.2">
      <c r="A28" s="16">
        <v>3</v>
      </c>
      <c r="B28" s="16">
        <v>83.961453847025439</v>
      </c>
      <c r="C28" s="16">
        <v>1.0385461529745612</v>
      </c>
      <c r="D28" s="16">
        <v>0.16319819009027842</v>
      </c>
    </row>
    <row r="29" spans="1:9" x14ac:dyDescent="0.2">
      <c r="A29" s="16">
        <v>4</v>
      </c>
      <c r="B29" s="16">
        <v>80.70955694693663</v>
      </c>
      <c r="C29" s="16">
        <v>6.2904430530633704</v>
      </c>
      <c r="D29" s="16">
        <v>0.98848656671212298</v>
      </c>
    </row>
    <row r="30" spans="1:9" x14ac:dyDescent="0.2">
      <c r="A30" s="16">
        <v>5</v>
      </c>
      <c r="B30" s="16">
        <v>103.78300895796131</v>
      </c>
      <c r="C30" s="16">
        <v>-5.7830089579613144</v>
      </c>
      <c r="D30" s="16">
        <v>-0.90874786114418449</v>
      </c>
    </row>
    <row r="31" spans="1:9" x14ac:dyDescent="0.2">
      <c r="A31" s="16">
        <v>6</v>
      </c>
      <c r="B31" s="16">
        <v>101.57435180055334</v>
      </c>
      <c r="C31" s="16">
        <v>-6.5743518005533446</v>
      </c>
      <c r="D31" s="16">
        <v>-1.0331002736797483</v>
      </c>
    </row>
    <row r="32" spans="1:9" x14ac:dyDescent="0.2">
      <c r="A32" s="16">
        <v>7</v>
      </c>
      <c r="B32" s="16">
        <v>134.31720579543077</v>
      </c>
      <c r="C32" s="16">
        <v>-9.3172057954307661</v>
      </c>
      <c r="D32" s="16">
        <v>-1.4641151172317706</v>
      </c>
    </row>
    <row r="33" spans="1:4" x14ac:dyDescent="0.2">
      <c r="A33" s="16">
        <v>8</v>
      </c>
      <c r="B33" s="16">
        <v>108.20887453297092</v>
      </c>
      <c r="C33" s="16">
        <v>-3.2088745329709241</v>
      </c>
      <c r="D33" s="16">
        <v>-0.50424578099657136</v>
      </c>
    </row>
    <row r="34" spans="1:4" x14ac:dyDescent="0.2">
      <c r="A34" s="16">
        <v>9</v>
      </c>
      <c r="B34" s="16">
        <v>112.88764671226679</v>
      </c>
      <c r="C34" s="16">
        <v>12.112353287733214</v>
      </c>
      <c r="D34" s="16">
        <v>1.9033474137191404</v>
      </c>
    </row>
    <row r="35" spans="1:4" x14ac:dyDescent="0.2">
      <c r="A35" s="16">
        <v>10</v>
      </c>
      <c r="B35" s="16">
        <v>134.31720579543077</v>
      </c>
      <c r="C35" s="16">
        <v>2.6827942045692339</v>
      </c>
      <c r="D35" s="16">
        <v>0.42157698751892786</v>
      </c>
    </row>
    <row r="36" spans="1:4" ht="13.5" thickBot="1" x14ac:dyDescent="0.25">
      <c r="A36" s="17">
        <v>11</v>
      </c>
      <c r="B36" s="17">
        <v>145.44509638402633</v>
      </c>
      <c r="C36" s="17">
        <v>4.5549036159736715</v>
      </c>
      <c r="D36" s="17">
        <v>0.71576214887849665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K37" sqref="K37"/>
    </sheetView>
  </sheetViews>
  <sheetFormatPr defaultRowHeight="12.75" x14ac:dyDescent="0.2"/>
  <sheetData>
    <row r="1" spans="1:9" x14ac:dyDescent="0.2">
      <c r="A1" t="s">
        <v>44</v>
      </c>
    </row>
    <row r="2" spans="1:9" ht="13.5" thickBot="1" x14ac:dyDescent="0.25"/>
    <row r="3" spans="1:9" x14ac:dyDescent="0.2">
      <c r="A3" s="12" t="s">
        <v>45</v>
      </c>
      <c r="B3" s="12"/>
    </row>
    <row r="4" spans="1:9" x14ac:dyDescent="0.2">
      <c r="A4" s="16" t="s">
        <v>46</v>
      </c>
      <c r="B4" s="16">
        <v>0.97210210846226841</v>
      </c>
    </row>
    <row r="5" spans="1:9" x14ac:dyDescent="0.2">
      <c r="A5" s="16" t="s">
        <v>47</v>
      </c>
      <c r="B5" s="16">
        <v>0.94498250927678784</v>
      </c>
    </row>
    <row r="6" spans="1:9" x14ac:dyDescent="0.2">
      <c r="A6" s="16" t="s">
        <v>48</v>
      </c>
      <c r="B6" s="16">
        <v>0.92140358468112538</v>
      </c>
    </row>
    <row r="7" spans="1:9" x14ac:dyDescent="0.2">
      <c r="A7" s="16" t="s">
        <v>49</v>
      </c>
      <c r="B7" s="16">
        <v>7.5937787304208291</v>
      </c>
    </row>
    <row r="8" spans="1:9" ht="13.5" thickBot="1" x14ac:dyDescent="0.25">
      <c r="A8" s="17" t="s">
        <v>50</v>
      </c>
      <c r="B8" s="17">
        <v>11</v>
      </c>
    </row>
    <row r="10" spans="1:9" ht="13.5" thickBot="1" x14ac:dyDescent="0.25">
      <c r="A10" t="s">
        <v>13</v>
      </c>
    </row>
    <row r="11" spans="1:9" x14ac:dyDescent="0.2">
      <c r="A11" s="13"/>
      <c r="B11" s="13" t="s">
        <v>54</v>
      </c>
      <c r="C11" s="13" t="s">
        <v>55</v>
      </c>
      <c r="D11" s="13" t="s">
        <v>56</v>
      </c>
      <c r="E11" s="13" t="s">
        <v>17</v>
      </c>
      <c r="F11" s="13" t="s">
        <v>57</v>
      </c>
    </row>
    <row r="12" spans="1:9" x14ac:dyDescent="0.2">
      <c r="A12" s="16" t="s">
        <v>51</v>
      </c>
      <c r="B12" s="16">
        <v>3</v>
      </c>
      <c r="C12" s="16">
        <v>6933.2507630629489</v>
      </c>
      <c r="D12" s="16">
        <v>2311.0835876876495</v>
      </c>
      <c r="E12" s="16">
        <v>40.077421913068427</v>
      </c>
      <c r="F12" s="16">
        <v>8.8975915569427166E-5</v>
      </c>
    </row>
    <row r="13" spans="1:9" x14ac:dyDescent="0.2">
      <c r="A13" s="16" t="s">
        <v>52</v>
      </c>
      <c r="B13" s="16">
        <v>7</v>
      </c>
      <c r="C13" s="16">
        <v>403.65832784614241</v>
      </c>
      <c r="D13" s="16">
        <v>57.665475406591774</v>
      </c>
      <c r="E13" s="16"/>
      <c r="F13" s="16"/>
    </row>
    <row r="14" spans="1:9" ht="13.5" thickBot="1" x14ac:dyDescent="0.25">
      <c r="A14" s="17" t="s">
        <v>21</v>
      </c>
      <c r="B14" s="17">
        <v>10</v>
      </c>
      <c r="C14" s="17">
        <v>7336.909090909091</v>
      </c>
      <c r="D14" s="17"/>
      <c r="E14" s="17"/>
      <c r="F14" s="17"/>
    </row>
    <row r="15" spans="1:9" ht="13.5" thickBot="1" x14ac:dyDescent="0.25"/>
    <row r="16" spans="1:9" x14ac:dyDescent="0.2">
      <c r="A16" s="13"/>
      <c r="B16" s="13" t="s">
        <v>58</v>
      </c>
      <c r="C16" s="13" t="s">
        <v>49</v>
      </c>
      <c r="D16" s="13" t="s">
        <v>59</v>
      </c>
      <c r="E16" s="13" t="s">
        <v>60</v>
      </c>
      <c r="F16" s="13" t="s">
        <v>61</v>
      </c>
      <c r="G16" s="13" t="s">
        <v>62</v>
      </c>
      <c r="H16" s="13" t="s">
        <v>63</v>
      </c>
      <c r="I16" s="13" t="s">
        <v>64</v>
      </c>
    </row>
    <row r="17" spans="1:9" x14ac:dyDescent="0.2">
      <c r="A17" s="16" t="s">
        <v>53</v>
      </c>
      <c r="B17" s="16">
        <v>62.115387109056762</v>
      </c>
      <c r="C17" s="16">
        <v>41.478040154250714</v>
      </c>
      <c r="D17" s="16">
        <v>1.4975487481582737</v>
      </c>
      <c r="E17" s="16">
        <v>0.17791847709981437</v>
      </c>
      <c r="F17" s="16">
        <v>-35.964592548223813</v>
      </c>
      <c r="G17" s="16">
        <v>160.19536676633734</v>
      </c>
      <c r="H17" s="16">
        <v>-35.964592548223813</v>
      </c>
      <c r="I17" s="16">
        <v>160.19536676633734</v>
      </c>
    </row>
    <row r="18" spans="1:9" x14ac:dyDescent="0.2">
      <c r="A18" s="16" t="s">
        <v>65</v>
      </c>
      <c r="B18" s="16">
        <v>-8.2861956281337701</v>
      </c>
      <c r="C18" s="16">
        <v>54.979134778389373</v>
      </c>
      <c r="D18" s="16">
        <v>-0.15071527883321331</v>
      </c>
      <c r="E18" s="16">
        <v>0.88445148348910574</v>
      </c>
      <c r="F18" s="16">
        <v>-138.29119105670159</v>
      </c>
      <c r="G18" s="16">
        <v>121.71879980043404</v>
      </c>
      <c r="H18" s="16">
        <v>-138.29119105670159</v>
      </c>
      <c r="I18" s="16">
        <v>121.71879980043404</v>
      </c>
    </row>
    <row r="19" spans="1:9" x14ac:dyDescent="0.2">
      <c r="A19" s="16" t="s">
        <v>66</v>
      </c>
      <c r="B19" s="16">
        <v>15.291182411461685</v>
      </c>
      <c r="C19" s="16">
        <v>17.746440080994876</v>
      </c>
      <c r="D19" s="16">
        <v>0.86164787651340902</v>
      </c>
      <c r="E19" s="16">
        <v>0.41741767636579319</v>
      </c>
      <c r="F19" s="16">
        <v>-26.672480183497029</v>
      </c>
      <c r="G19" s="16">
        <v>57.254845006420396</v>
      </c>
      <c r="H19" s="16">
        <v>-26.672480183497029</v>
      </c>
      <c r="I19" s="16">
        <v>57.254845006420396</v>
      </c>
    </row>
    <row r="20" spans="1:9" ht="13.5" thickBot="1" x14ac:dyDescent="0.25">
      <c r="A20" s="17" t="s">
        <v>72</v>
      </c>
      <c r="B20" s="17">
        <v>11.072836272575254</v>
      </c>
      <c r="C20" s="17">
        <v>4.8150734326537208</v>
      </c>
      <c r="D20" s="17">
        <v>2.2996193988411733</v>
      </c>
      <c r="E20" s="17">
        <v>5.5021945516001459E-2</v>
      </c>
      <c r="F20" s="17">
        <v>-0.31300313947785341</v>
      </c>
      <c r="G20" s="17">
        <v>22.458675684628361</v>
      </c>
      <c r="H20" s="17">
        <v>-0.31300313947785341</v>
      </c>
      <c r="I20" s="17">
        <v>22.458675684628361</v>
      </c>
    </row>
    <row r="24" spans="1:9" x14ac:dyDescent="0.2">
      <c r="A24" t="s">
        <v>67</v>
      </c>
    </row>
    <row r="25" spans="1:9" ht="13.5" thickBot="1" x14ac:dyDescent="0.25"/>
    <row r="26" spans="1:9" x14ac:dyDescent="0.2">
      <c r="A26" s="13" t="s">
        <v>68</v>
      </c>
      <c r="B26" s="13" t="s">
        <v>69</v>
      </c>
      <c r="C26" s="13" t="s">
        <v>43</v>
      </c>
      <c r="D26" s="13" t="s">
        <v>70</v>
      </c>
    </row>
    <row r="27" spans="1:9" x14ac:dyDescent="0.2">
      <c r="A27" s="16">
        <v>1</v>
      </c>
      <c r="B27" s="16">
        <v>69.120373892384677</v>
      </c>
      <c r="C27" s="16">
        <v>-4.1203738923846771</v>
      </c>
      <c r="D27" s="16">
        <v>-0.64852939915195029</v>
      </c>
    </row>
    <row r="28" spans="1:9" x14ac:dyDescent="0.2">
      <c r="A28" s="16">
        <v>2</v>
      </c>
      <c r="B28" s="16">
        <v>71.502902635978259</v>
      </c>
      <c r="C28" s="16">
        <v>1.4970973640217409</v>
      </c>
      <c r="D28" s="16">
        <v>0.23563678426257345</v>
      </c>
    </row>
    <row r="29" spans="1:9" x14ac:dyDescent="0.2">
      <c r="A29" s="16">
        <v>3</v>
      </c>
      <c r="B29" s="16">
        <v>83.881687148436257</v>
      </c>
      <c r="C29" s="16">
        <v>1.1183128515637435</v>
      </c>
      <c r="D29" s="16">
        <v>0.17601770631276215</v>
      </c>
    </row>
    <row r="30" spans="1:9" x14ac:dyDescent="0.2">
      <c r="A30" s="16">
        <v>4</v>
      </c>
      <c r="B30" s="16">
        <v>80.485430756134377</v>
      </c>
      <c r="C30" s="16">
        <v>6.5145692438656226</v>
      </c>
      <c r="D30" s="16">
        <v>1.0253656070548447</v>
      </c>
    </row>
    <row r="31" spans="1:9" x14ac:dyDescent="0.2">
      <c r="A31" s="16">
        <v>5</v>
      </c>
      <c r="B31" s="16">
        <v>103.29320798292888</v>
      </c>
      <c r="C31" s="16">
        <v>-5.2932079829288767</v>
      </c>
      <c r="D31" s="16">
        <v>-0.83312851755995099</v>
      </c>
    </row>
    <row r="32" spans="1:9" x14ac:dyDescent="0.2">
      <c r="A32" s="16">
        <v>6</v>
      </c>
      <c r="B32" s="16">
        <v>101.57278392097928</v>
      </c>
      <c r="C32" s="16">
        <v>-6.5727839209792762</v>
      </c>
      <c r="D32" s="16">
        <v>-1.0345283506689908</v>
      </c>
    </row>
    <row r="33" spans="1:4" x14ac:dyDescent="0.2">
      <c r="A33" s="16">
        <v>7</v>
      </c>
      <c r="B33" s="16">
        <v>134.2941632696724</v>
      </c>
      <c r="C33" s="16">
        <v>-9.2941632696723957</v>
      </c>
      <c r="D33" s="16">
        <v>-1.4628619339718005</v>
      </c>
    </row>
    <row r="34" spans="1:4" x14ac:dyDescent="0.2">
      <c r="A34" s="16">
        <v>8</v>
      </c>
      <c r="B34" s="16">
        <v>107.8165022641271</v>
      </c>
      <c r="C34" s="16">
        <v>-2.8165022641270951</v>
      </c>
      <c r="D34" s="16">
        <v>-0.44330552730672507</v>
      </c>
    </row>
    <row r="35" spans="1:4" x14ac:dyDescent="0.2">
      <c r="A35" s="16">
        <v>9</v>
      </c>
      <c r="B35" s="16">
        <v>112.64562019355454</v>
      </c>
      <c r="C35" s="16">
        <v>12.354379806445465</v>
      </c>
      <c r="D35" s="16">
        <v>1.9445270555609691</v>
      </c>
    </row>
    <row r="36" spans="1:4" x14ac:dyDescent="0.2">
      <c r="A36" s="16">
        <v>10</v>
      </c>
      <c r="B36" s="16">
        <v>134.2941632696724</v>
      </c>
      <c r="C36" s="16">
        <v>2.7058367303276043</v>
      </c>
      <c r="D36" s="16">
        <v>0.42588724100157704</v>
      </c>
    </row>
    <row r="37" spans="1:4" ht="13.5" thickBot="1" x14ac:dyDescent="0.25">
      <c r="A37" s="17">
        <v>11</v>
      </c>
      <c r="B37" s="17">
        <v>146.09316466613191</v>
      </c>
      <c r="C37" s="17">
        <v>3.9068353338680879</v>
      </c>
      <c r="D37" s="17">
        <v>0.61491933446668257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B19" sqref="B19"/>
    </sheetView>
  </sheetViews>
  <sheetFormatPr defaultRowHeight="12.75" x14ac:dyDescent="0.2"/>
  <cols>
    <col min="1" max="1" width="11.140625" customWidth="1"/>
    <col min="2" max="2" width="16.140625" customWidth="1"/>
  </cols>
  <sheetData>
    <row r="1" spans="1:5" ht="13.5" thickBot="1" x14ac:dyDescent="0.25">
      <c r="A1" s="11" t="s">
        <v>3</v>
      </c>
      <c r="B1" s="11" t="s">
        <v>76</v>
      </c>
      <c r="C1" s="11" t="s">
        <v>73</v>
      </c>
      <c r="D1" s="11" t="s">
        <v>74</v>
      </c>
      <c r="E1" s="11" t="s">
        <v>77</v>
      </c>
    </row>
    <row r="2" spans="1:5" x14ac:dyDescent="0.2">
      <c r="A2" s="7">
        <v>1</v>
      </c>
      <c r="B2" s="6">
        <v>1</v>
      </c>
      <c r="C2" s="7">
        <v>0</v>
      </c>
      <c r="D2" s="7">
        <v>2</v>
      </c>
      <c r="E2" s="3">
        <v>130</v>
      </c>
    </row>
    <row r="3" spans="1:5" x14ac:dyDescent="0.2">
      <c r="A3" s="7">
        <v>2</v>
      </c>
      <c r="B3" s="6">
        <v>1.1000000000000001</v>
      </c>
      <c r="C3" s="7">
        <v>0</v>
      </c>
      <c r="D3" s="7">
        <v>2</v>
      </c>
      <c r="E3" s="3">
        <v>146</v>
      </c>
    </row>
    <row r="4" spans="1:5" x14ac:dyDescent="0.2">
      <c r="A4" s="7">
        <v>3</v>
      </c>
      <c r="B4" s="6">
        <v>1.1499999999999999</v>
      </c>
      <c r="C4" s="7">
        <v>0</v>
      </c>
      <c r="D4" s="7">
        <v>2</v>
      </c>
      <c r="E4" s="3">
        <v>120</v>
      </c>
    </row>
    <row r="5" spans="1:5" x14ac:dyDescent="0.2">
      <c r="A5" s="7">
        <v>4</v>
      </c>
      <c r="B5" s="19">
        <v>1.33</v>
      </c>
      <c r="C5" s="18">
        <v>1</v>
      </c>
      <c r="D5" s="18">
        <v>3</v>
      </c>
      <c r="E5" s="3">
        <v>225</v>
      </c>
    </row>
    <row r="6" spans="1:5" x14ac:dyDescent="0.2">
      <c r="A6" s="7">
        <v>5</v>
      </c>
      <c r="B6" s="6">
        <v>1.4</v>
      </c>
      <c r="C6" s="7">
        <v>0</v>
      </c>
      <c r="D6" s="7">
        <v>3</v>
      </c>
      <c r="E6" s="3">
        <v>200</v>
      </c>
    </row>
    <row r="7" spans="1:5" x14ac:dyDescent="0.2">
      <c r="A7" s="7">
        <v>6</v>
      </c>
      <c r="B7" s="6">
        <v>1.5</v>
      </c>
      <c r="C7" s="7">
        <v>1</v>
      </c>
      <c r="D7" s="7">
        <v>3</v>
      </c>
      <c r="E7" s="3">
        <v>180</v>
      </c>
    </row>
    <row r="8" spans="1:5" x14ac:dyDescent="0.2">
      <c r="A8" s="7">
        <v>7</v>
      </c>
      <c r="B8" s="19">
        <v>1.55</v>
      </c>
      <c r="C8" s="18">
        <v>2</v>
      </c>
      <c r="D8" s="18">
        <v>3</v>
      </c>
      <c r="E8" s="3">
        <v>200</v>
      </c>
    </row>
    <row r="9" spans="1:5" x14ac:dyDescent="0.2">
      <c r="A9" s="7">
        <v>8</v>
      </c>
      <c r="B9" s="6">
        <v>1.7</v>
      </c>
      <c r="C9" s="7">
        <v>1</v>
      </c>
      <c r="D9" s="7">
        <v>2</v>
      </c>
      <c r="E9" s="3">
        <v>210</v>
      </c>
    </row>
    <row r="10" spans="1:5" x14ac:dyDescent="0.2">
      <c r="A10" s="7">
        <v>9</v>
      </c>
      <c r="B10" s="6">
        <v>1.8</v>
      </c>
      <c r="C10" s="7">
        <v>1</v>
      </c>
      <c r="D10" s="7">
        <v>4</v>
      </c>
      <c r="E10" s="3">
        <v>250</v>
      </c>
    </row>
    <row r="11" spans="1:5" x14ac:dyDescent="0.2">
      <c r="A11" s="7">
        <v>10</v>
      </c>
      <c r="B11" s="6">
        <v>1.95</v>
      </c>
      <c r="C11" s="7">
        <v>0</v>
      </c>
      <c r="D11" s="7">
        <v>1</v>
      </c>
      <c r="E11" s="3">
        <v>160</v>
      </c>
    </row>
    <row r="12" spans="1:5" x14ac:dyDescent="0.2">
      <c r="A12" s="7">
        <v>11</v>
      </c>
      <c r="B12" s="6">
        <v>2.0499999999999998</v>
      </c>
      <c r="C12" s="7">
        <v>2</v>
      </c>
      <c r="D12" s="7">
        <v>3</v>
      </c>
      <c r="E12" s="3">
        <v>200</v>
      </c>
    </row>
    <row r="13" spans="1:5" x14ac:dyDescent="0.2">
      <c r="A13" s="7">
        <v>12</v>
      </c>
      <c r="B13" s="6">
        <v>2.15</v>
      </c>
      <c r="C13" s="7">
        <v>2</v>
      </c>
      <c r="D13" s="7">
        <v>4</v>
      </c>
      <c r="E13" s="3">
        <v>274</v>
      </c>
    </row>
    <row r="14" spans="1:5" x14ac:dyDescent="0.2">
      <c r="A14" s="7">
        <v>13</v>
      </c>
      <c r="B14" s="19">
        <v>2.25</v>
      </c>
      <c r="C14" s="18">
        <v>2</v>
      </c>
      <c r="D14" s="18">
        <v>3</v>
      </c>
      <c r="E14" s="3">
        <v>240</v>
      </c>
    </row>
    <row r="15" spans="1:5" x14ac:dyDescent="0.2">
      <c r="A15" s="7">
        <v>14</v>
      </c>
      <c r="B15" s="6">
        <v>2.35</v>
      </c>
      <c r="C15" s="7">
        <v>1</v>
      </c>
      <c r="D15" s="7">
        <v>2</v>
      </c>
      <c r="E15" s="3">
        <v>160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2" sqref="N22"/>
    </sheetView>
  </sheetViews>
  <sheetFormatPr defaultRowHeight="12.75" x14ac:dyDescent="0.2"/>
  <cols>
    <col min="1" max="16384" width="9.140625" style="3"/>
  </cols>
  <sheetData/>
  <phoneticPr fontId="4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B5" sqref="B5:B6"/>
    </sheetView>
  </sheetViews>
  <sheetFormatPr defaultRowHeight="12.75" x14ac:dyDescent="0.2"/>
  <cols>
    <col min="1" max="1" width="18.7109375" bestFit="1" customWidth="1"/>
    <col min="2" max="2" width="12.140625" bestFit="1" customWidth="1"/>
    <col min="3" max="3" width="13.7109375" bestFit="1" customWidth="1"/>
    <col min="6" max="6" width="13.5703125" bestFit="1" customWidth="1"/>
    <col min="7" max="7" width="12.140625" bestFit="1" customWidth="1"/>
    <col min="8" max="8" width="12.7109375" bestFit="1" customWidth="1"/>
    <col min="9" max="9" width="12.28515625" bestFit="1" customWidth="1"/>
  </cols>
  <sheetData>
    <row r="1" spans="1:9" x14ac:dyDescent="0.2">
      <c r="A1" t="s">
        <v>6</v>
      </c>
    </row>
    <row r="2" spans="1:9" ht="13.5" thickBot="1" x14ac:dyDescent="0.25"/>
    <row r="3" spans="1:9" x14ac:dyDescent="0.2">
      <c r="A3" s="12" t="s">
        <v>7</v>
      </c>
      <c r="B3" s="12"/>
    </row>
    <row r="4" spans="1:9" x14ac:dyDescent="0.2">
      <c r="A4" s="16" t="s">
        <v>8</v>
      </c>
      <c r="B4" s="16">
        <v>0.93267685433285585</v>
      </c>
    </row>
    <row r="5" spans="1:9" x14ac:dyDescent="0.2">
      <c r="A5" s="16" t="s">
        <v>9</v>
      </c>
      <c r="B5" s="16">
        <v>0.86988611460823129</v>
      </c>
    </row>
    <row r="6" spans="1:9" x14ac:dyDescent="0.2">
      <c r="A6" s="16" t="s">
        <v>10</v>
      </c>
      <c r="B6" s="16">
        <v>0.85542901623136813</v>
      </c>
    </row>
    <row r="7" spans="1:9" x14ac:dyDescent="0.2">
      <c r="A7" s="16" t="s">
        <v>11</v>
      </c>
      <c r="B7" s="16">
        <v>10.299049301240119</v>
      </c>
    </row>
    <row r="8" spans="1:9" ht="13.5" thickBot="1" x14ac:dyDescent="0.25">
      <c r="A8" s="17" t="s">
        <v>12</v>
      </c>
      <c r="B8" s="17">
        <v>11</v>
      </c>
    </row>
    <row r="10" spans="1:9" ht="13.5" thickBot="1" x14ac:dyDescent="0.25">
      <c r="A10" t="s">
        <v>13</v>
      </c>
    </row>
    <row r="11" spans="1:9" x14ac:dyDescent="0.2">
      <c r="A11" s="13"/>
      <c r="B11" s="13" t="s">
        <v>14</v>
      </c>
      <c r="C11" s="13" t="s">
        <v>15</v>
      </c>
      <c r="D11" s="13" t="s">
        <v>16</v>
      </c>
      <c r="E11" s="13" t="s">
        <v>17</v>
      </c>
      <c r="F11" s="13" t="s">
        <v>18</v>
      </c>
    </row>
    <row r="12" spans="1:9" x14ac:dyDescent="0.2">
      <c r="A12" s="16" t="s">
        <v>19</v>
      </c>
      <c r="B12" s="16">
        <v>1</v>
      </c>
      <c r="C12" s="16">
        <v>6382.2753423247195</v>
      </c>
      <c r="D12" s="16">
        <v>6382.2753423247195</v>
      </c>
      <c r="E12" s="16">
        <v>60.17017329012419</v>
      </c>
      <c r="F12" s="16">
        <v>2.8297995603960304E-5</v>
      </c>
    </row>
    <row r="13" spans="1:9" x14ac:dyDescent="0.2">
      <c r="A13" s="16" t="s">
        <v>20</v>
      </c>
      <c r="B13" s="16">
        <v>9</v>
      </c>
      <c r="C13" s="16">
        <v>954.63374858437135</v>
      </c>
      <c r="D13" s="16">
        <v>106.0704165093746</v>
      </c>
      <c r="E13" s="16"/>
      <c r="F13" s="16"/>
    </row>
    <row r="14" spans="1:9" ht="13.5" thickBot="1" x14ac:dyDescent="0.25">
      <c r="A14" s="17" t="s">
        <v>21</v>
      </c>
      <c r="B14" s="17">
        <v>10</v>
      </c>
      <c r="C14" s="17">
        <v>7336.909090909091</v>
      </c>
      <c r="D14" s="17"/>
      <c r="E14" s="17"/>
      <c r="F14" s="17"/>
    </row>
    <row r="15" spans="1:9" ht="13.5" thickBot="1" x14ac:dyDescent="0.25"/>
    <row r="16" spans="1:9" x14ac:dyDescent="0.2">
      <c r="A16" s="13"/>
      <c r="B16" s="13" t="s">
        <v>22</v>
      </c>
      <c r="C16" s="13" t="s">
        <v>11</v>
      </c>
      <c r="D16" s="13" t="s">
        <v>23</v>
      </c>
      <c r="E16" s="13" t="s">
        <v>24</v>
      </c>
      <c r="F16" s="13" t="s">
        <v>25</v>
      </c>
      <c r="G16" s="13" t="s">
        <v>26</v>
      </c>
      <c r="H16" s="13" t="s">
        <v>40</v>
      </c>
      <c r="I16" s="13" t="s">
        <v>41</v>
      </c>
    </row>
    <row r="17" spans="1:9" x14ac:dyDescent="0.2">
      <c r="A17" s="16" t="s">
        <v>27</v>
      </c>
      <c r="B17" s="16">
        <v>9.5026047565118574</v>
      </c>
      <c r="C17" s="16">
        <v>12.58319611478742</v>
      </c>
      <c r="D17" s="16">
        <v>0.75518212303348453</v>
      </c>
      <c r="E17" s="16">
        <v>0.4694404318940637</v>
      </c>
      <c r="F17" s="16">
        <v>-18.96256240725652</v>
      </c>
      <c r="G17" s="16">
        <v>37.967771920280235</v>
      </c>
      <c r="H17" s="16">
        <v>-18.96256240725652</v>
      </c>
      <c r="I17" s="16">
        <v>37.967771920280235</v>
      </c>
    </row>
    <row r="18" spans="1:9" ht="13.5" thickBot="1" x14ac:dyDescent="0.25">
      <c r="A18" s="17" t="s">
        <v>28</v>
      </c>
      <c r="B18" s="17">
        <v>56.394110985277479</v>
      </c>
      <c r="C18" s="17">
        <v>7.2701458502682792</v>
      </c>
      <c r="D18" s="17">
        <v>7.7569435533671518</v>
      </c>
      <c r="E18" s="17">
        <v>2.8297995603960206E-5</v>
      </c>
      <c r="F18" s="17">
        <v>39.947898509127121</v>
      </c>
      <c r="G18" s="17">
        <v>72.840323461427829</v>
      </c>
      <c r="H18" s="17">
        <v>39.947898509127121</v>
      </c>
      <c r="I18" s="17">
        <v>72.840323461427829</v>
      </c>
    </row>
    <row r="22" spans="1:9" x14ac:dyDescent="0.2">
      <c r="A22" t="s">
        <v>29</v>
      </c>
      <c r="E22" t="s">
        <v>30</v>
      </c>
    </row>
    <row r="23" spans="1:9" ht="13.5" thickBot="1" x14ac:dyDescent="0.25"/>
    <row r="24" spans="1:9" x14ac:dyDescent="0.2">
      <c r="A24" s="13" t="s">
        <v>31</v>
      </c>
      <c r="B24" s="13" t="s">
        <v>32</v>
      </c>
      <c r="C24" s="13" t="s">
        <v>33</v>
      </c>
      <c r="E24" s="13" t="s">
        <v>34</v>
      </c>
      <c r="F24" s="13" t="s">
        <v>35</v>
      </c>
    </row>
    <row r="25" spans="1:9" x14ac:dyDescent="0.2">
      <c r="A25" s="16">
        <v>1</v>
      </c>
      <c r="B25" s="16">
        <v>65.896715741789336</v>
      </c>
      <c r="C25" s="16">
        <v>-0.89671574178933611</v>
      </c>
      <c r="E25" s="16">
        <v>4.5454545454545459</v>
      </c>
      <c r="F25" s="16">
        <v>65</v>
      </c>
    </row>
    <row r="26" spans="1:9" x14ac:dyDescent="0.2">
      <c r="A26" s="16">
        <v>2</v>
      </c>
      <c r="B26" s="16">
        <v>71.536126840317095</v>
      </c>
      <c r="C26" s="16">
        <v>1.4638731596829047</v>
      </c>
      <c r="E26" s="16">
        <v>13.636363636363637</v>
      </c>
      <c r="F26" s="16">
        <v>73</v>
      </c>
    </row>
    <row r="27" spans="1:9" x14ac:dyDescent="0.2">
      <c r="A27" s="16">
        <v>3</v>
      </c>
      <c r="B27" s="16">
        <v>74.355832389580954</v>
      </c>
      <c r="C27" s="16">
        <v>10.644167610419046</v>
      </c>
      <c r="E27" s="16">
        <v>22.72727272727273</v>
      </c>
      <c r="F27" s="16">
        <v>85</v>
      </c>
    </row>
    <row r="28" spans="1:9" x14ac:dyDescent="0.2">
      <c r="A28" s="16">
        <v>4</v>
      </c>
      <c r="B28" s="16">
        <v>88.454360135900316</v>
      </c>
      <c r="C28" s="16">
        <v>-1.4543601359003162</v>
      </c>
      <c r="E28" s="16">
        <v>31.81818181818182</v>
      </c>
      <c r="F28" s="16">
        <v>87</v>
      </c>
    </row>
    <row r="29" spans="1:9" x14ac:dyDescent="0.2">
      <c r="A29" s="16">
        <v>5</v>
      </c>
      <c r="B29" s="16">
        <v>105.37259343148357</v>
      </c>
      <c r="C29" s="16">
        <v>-7.3725934314835655</v>
      </c>
      <c r="E29" s="16">
        <v>40.909090909090914</v>
      </c>
      <c r="F29" s="16">
        <v>95</v>
      </c>
    </row>
    <row r="30" spans="1:9" x14ac:dyDescent="0.2">
      <c r="A30" s="16">
        <v>6</v>
      </c>
      <c r="B30" s="16">
        <v>116.65141562853906</v>
      </c>
      <c r="C30" s="16">
        <v>-21.651415628539056</v>
      </c>
      <c r="E30" s="16">
        <v>50.000000000000007</v>
      </c>
      <c r="F30" s="16">
        <v>98</v>
      </c>
    </row>
    <row r="31" spans="1:9" x14ac:dyDescent="0.2">
      <c r="A31" s="16">
        <v>7</v>
      </c>
      <c r="B31" s="16">
        <v>127.93023782559457</v>
      </c>
      <c r="C31" s="16">
        <v>-2.930237825594574</v>
      </c>
      <c r="E31" s="16">
        <v>59.090909090909093</v>
      </c>
      <c r="F31" s="16">
        <v>105</v>
      </c>
    </row>
    <row r="32" spans="1:9" x14ac:dyDescent="0.2">
      <c r="A32" s="16">
        <v>8</v>
      </c>
      <c r="B32" s="16">
        <v>111.01200453001132</v>
      </c>
      <c r="C32" s="16">
        <v>-6.0120045300113247</v>
      </c>
      <c r="E32" s="16">
        <v>68.181818181818187</v>
      </c>
      <c r="F32" s="16">
        <v>125</v>
      </c>
    </row>
    <row r="33" spans="1:6" x14ac:dyDescent="0.2">
      <c r="A33" s="16">
        <v>9</v>
      </c>
      <c r="B33" s="16">
        <v>116.65141562853906</v>
      </c>
      <c r="C33" s="16">
        <v>8.3485843714609445</v>
      </c>
      <c r="E33" s="16">
        <v>77.27272727272728</v>
      </c>
      <c r="F33" s="16">
        <v>125</v>
      </c>
    </row>
    <row r="34" spans="1:6" x14ac:dyDescent="0.2">
      <c r="A34" s="16">
        <v>10</v>
      </c>
      <c r="B34" s="16">
        <v>127.93023782559457</v>
      </c>
      <c r="C34" s="16">
        <v>9.069762174405426</v>
      </c>
      <c r="E34" s="16">
        <v>86.363636363636374</v>
      </c>
      <c r="F34" s="16">
        <v>137</v>
      </c>
    </row>
    <row r="35" spans="1:6" ht="13.5" thickBot="1" x14ac:dyDescent="0.25">
      <c r="A35" s="17">
        <v>11</v>
      </c>
      <c r="B35" s="17">
        <v>139.20906002265005</v>
      </c>
      <c r="C35" s="17">
        <v>10.79093997734995</v>
      </c>
      <c r="E35" s="17">
        <v>95.454545454545467</v>
      </c>
      <c r="F35" s="17">
        <v>150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B5" sqref="B5:B6"/>
    </sheetView>
  </sheetViews>
  <sheetFormatPr defaultRowHeight="12.75" x14ac:dyDescent="0.2"/>
  <cols>
    <col min="1" max="1" width="18.7109375" bestFit="1" customWidth="1"/>
    <col min="2" max="2" width="12.140625" bestFit="1" customWidth="1"/>
    <col min="3" max="3" width="13.7109375" bestFit="1" customWidth="1"/>
    <col min="4" max="4" width="12.140625" bestFit="1" customWidth="1"/>
    <col min="5" max="5" width="11" customWidth="1"/>
    <col min="6" max="6" width="13.5703125" bestFit="1" customWidth="1"/>
    <col min="7" max="8" width="12.140625" bestFit="1" customWidth="1"/>
    <col min="9" max="9" width="12.28515625" bestFit="1" customWidth="1"/>
  </cols>
  <sheetData>
    <row r="1" spans="1:9" x14ac:dyDescent="0.2">
      <c r="A1" t="s">
        <v>6</v>
      </c>
    </row>
    <row r="2" spans="1:9" ht="13.5" thickBot="1" x14ac:dyDescent="0.25"/>
    <row r="3" spans="1:9" x14ac:dyDescent="0.2">
      <c r="A3" s="12" t="s">
        <v>7</v>
      </c>
      <c r="B3" s="12"/>
    </row>
    <row r="4" spans="1:9" x14ac:dyDescent="0.2">
      <c r="A4" s="16" t="s">
        <v>8</v>
      </c>
      <c r="B4" s="16">
        <v>0.87094441273113099</v>
      </c>
    </row>
    <row r="5" spans="1:9" x14ac:dyDescent="0.2">
      <c r="A5" s="16" t="s">
        <v>9</v>
      </c>
      <c r="B5" s="16">
        <v>0.75854417006757469</v>
      </c>
    </row>
    <row r="6" spans="1:9" x14ac:dyDescent="0.2">
      <c r="A6" s="16" t="s">
        <v>10</v>
      </c>
      <c r="B6" s="16">
        <v>0.73171574451952748</v>
      </c>
    </row>
    <row r="7" spans="1:9" x14ac:dyDescent="0.2">
      <c r="A7" s="16" t="s">
        <v>11</v>
      </c>
      <c r="B7" s="16">
        <v>14.029886645951407</v>
      </c>
    </row>
    <row r="8" spans="1:9" ht="13.5" thickBot="1" x14ac:dyDescent="0.25">
      <c r="A8" s="17" t="s">
        <v>12</v>
      </c>
      <c r="B8" s="17">
        <v>11</v>
      </c>
    </row>
    <row r="10" spans="1:9" ht="13.5" thickBot="1" x14ac:dyDescent="0.25">
      <c r="A10" t="s">
        <v>13</v>
      </c>
    </row>
    <row r="11" spans="1:9" x14ac:dyDescent="0.2">
      <c r="A11" s="13"/>
      <c r="B11" s="13" t="s">
        <v>14</v>
      </c>
      <c r="C11" s="13" t="s">
        <v>15</v>
      </c>
      <c r="D11" s="13" t="s">
        <v>16</v>
      </c>
      <c r="E11" s="13" t="s">
        <v>17</v>
      </c>
      <c r="F11" s="13" t="s">
        <v>18</v>
      </c>
    </row>
    <row r="12" spans="1:9" x14ac:dyDescent="0.2">
      <c r="A12" s="16" t="s">
        <v>19</v>
      </c>
      <c r="B12" s="16">
        <v>1</v>
      </c>
      <c r="C12" s="16">
        <v>5565.3696172248801</v>
      </c>
      <c r="D12" s="16">
        <v>5565.3696172248801</v>
      </c>
      <c r="E12" s="16">
        <v>28.273898097713243</v>
      </c>
      <c r="F12" s="16">
        <v>4.8268776563796647E-4</v>
      </c>
    </row>
    <row r="13" spans="1:9" x14ac:dyDescent="0.2">
      <c r="A13" s="16" t="s">
        <v>20</v>
      </c>
      <c r="B13" s="16">
        <v>9</v>
      </c>
      <c r="C13" s="16">
        <v>1771.5394736842106</v>
      </c>
      <c r="D13" s="16">
        <v>196.83771929824562</v>
      </c>
      <c r="E13" s="16"/>
      <c r="F13" s="16"/>
    </row>
    <row r="14" spans="1:9" ht="13.5" thickBot="1" x14ac:dyDescent="0.25">
      <c r="A14" s="17" t="s">
        <v>21</v>
      </c>
      <c r="B14" s="17">
        <v>10</v>
      </c>
      <c r="C14" s="17">
        <v>7336.909090909091</v>
      </c>
      <c r="D14" s="17"/>
      <c r="E14" s="17"/>
      <c r="F14" s="17"/>
    </row>
    <row r="15" spans="1:9" ht="13.5" thickBot="1" x14ac:dyDescent="0.25"/>
    <row r="16" spans="1:9" x14ac:dyDescent="0.2">
      <c r="A16" s="13"/>
      <c r="B16" s="13" t="s">
        <v>22</v>
      </c>
      <c r="C16" s="13" t="s">
        <v>11</v>
      </c>
      <c r="D16" s="13" t="s">
        <v>23</v>
      </c>
      <c r="E16" s="13" t="s">
        <v>24</v>
      </c>
      <c r="F16" s="13" t="s">
        <v>25</v>
      </c>
      <c r="G16" s="13" t="s">
        <v>26</v>
      </c>
      <c r="H16" s="13" t="s">
        <v>40</v>
      </c>
      <c r="I16" s="13" t="s">
        <v>41</v>
      </c>
    </row>
    <row r="17" spans="1:9" x14ac:dyDescent="0.2">
      <c r="A17" s="16" t="s">
        <v>27</v>
      </c>
      <c r="B17" s="16">
        <v>78.28947368421052</v>
      </c>
      <c r="C17" s="16">
        <v>6.4373534820034726</v>
      </c>
      <c r="D17" s="16">
        <v>12.161748442598308</v>
      </c>
      <c r="E17" s="16">
        <v>6.8693758667611569E-7</v>
      </c>
      <c r="F17" s="16">
        <v>63.727168425202727</v>
      </c>
      <c r="G17" s="16">
        <v>92.851778943218321</v>
      </c>
      <c r="H17" s="16">
        <v>63.727168425202727</v>
      </c>
      <c r="I17" s="16">
        <v>92.851778943218321</v>
      </c>
    </row>
    <row r="18" spans="1:9" ht="13.5" thickBot="1" x14ac:dyDescent="0.25">
      <c r="A18" s="17" t="s">
        <v>28</v>
      </c>
      <c r="B18" s="17">
        <v>28.381578947368425</v>
      </c>
      <c r="C18" s="17">
        <v>5.3375715356733426</v>
      </c>
      <c r="D18" s="17">
        <v>5.3173205750371357</v>
      </c>
      <c r="E18" s="17">
        <v>4.8268776563796561E-4</v>
      </c>
      <c r="F18" s="17">
        <v>16.307153290681409</v>
      </c>
      <c r="G18" s="17">
        <v>40.456004604055437</v>
      </c>
      <c r="H18" s="17">
        <v>16.307153290681409</v>
      </c>
      <c r="I18" s="17">
        <v>40.456004604055437</v>
      </c>
    </row>
    <row r="22" spans="1:9" x14ac:dyDescent="0.2">
      <c r="A22" t="s">
        <v>29</v>
      </c>
      <c r="E22" t="s">
        <v>30</v>
      </c>
    </row>
    <row r="23" spans="1:9" ht="13.5" thickBot="1" x14ac:dyDescent="0.25"/>
    <row r="24" spans="1:9" x14ac:dyDescent="0.2">
      <c r="A24" s="13" t="s">
        <v>31</v>
      </c>
      <c r="B24" s="13" t="s">
        <v>32</v>
      </c>
      <c r="C24" s="13" t="s">
        <v>33</v>
      </c>
      <c r="E24" s="13" t="s">
        <v>34</v>
      </c>
      <c r="F24" s="13" t="s">
        <v>35</v>
      </c>
    </row>
    <row r="25" spans="1:9" x14ac:dyDescent="0.2">
      <c r="A25" s="16">
        <v>1</v>
      </c>
      <c r="B25" s="16">
        <v>78.28947368421052</v>
      </c>
      <c r="C25" s="16">
        <v>-13.28947368421052</v>
      </c>
      <c r="E25" s="16">
        <v>4.5454545454545459</v>
      </c>
      <c r="F25" s="16">
        <v>65</v>
      </c>
    </row>
    <row r="26" spans="1:9" x14ac:dyDescent="0.2">
      <c r="A26" s="16">
        <v>2</v>
      </c>
      <c r="B26" s="16">
        <v>78.28947368421052</v>
      </c>
      <c r="C26" s="16">
        <v>-5.2894736842105203</v>
      </c>
      <c r="E26" s="16">
        <v>13.636363636363637</v>
      </c>
      <c r="F26" s="16">
        <v>73</v>
      </c>
    </row>
    <row r="27" spans="1:9" x14ac:dyDescent="0.2">
      <c r="A27" s="16">
        <v>3</v>
      </c>
      <c r="B27" s="16">
        <v>106.67105263157895</v>
      </c>
      <c r="C27" s="16">
        <v>-21.671052631578945</v>
      </c>
      <c r="E27" s="16">
        <v>22.72727272727273</v>
      </c>
      <c r="F27" s="16">
        <v>85</v>
      </c>
    </row>
    <row r="28" spans="1:9" x14ac:dyDescent="0.2">
      <c r="A28" s="16">
        <v>4</v>
      </c>
      <c r="B28" s="16">
        <v>78.28947368421052</v>
      </c>
      <c r="C28" s="16">
        <v>8.7105263157894797</v>
      </c>
      <c r="E28" s="16">
        <v>31.81818181818182</v>
      </c>
      <c r="F28" s="16">
        <v>87</v>
      </c>
    </row>
    <row r="29" spans="1:9" x14ac:dyDescent="0.2">
      <c r="A29" s="16">
        <v>5</v>
      </c>
      <c r="B29" s="16">
        <v>106.67105263157895</v>
      </c>
      <c r="C29" s="16">
        <v>-8.6710526315789451</v>
      </c>
      <c r="E29" s="16">
        <v>40.909090909090914</v>
      </c>
      <c r="F29" s="16">
        <v>95</v>
      </c>
    </row>
    <row r="30" spans="1:9" x14ac:dyDescent="0.2">
      <c r="A30" s="16">
        <v>6</v>
      </c>
      <c r="B30" s="16">
        <v>78.28947368421052</v>
      </c>
      <c r="C30" s="16">
        <v>16.71052631578948</v>
      </c>
      <c r="E30" s="16">
        <v>50.000000000000007</v>
      </c>
      <c r="F30" s="16">
        <v>98</v>
      </c>
    </row>
    <row r="31" spans="1:9" x14ac:dyDescent="0.2">
      <c r="A31" s="16">
        <v>7</v>
      </c>
      <c r="B31" s="16">
        <v>135.05263157894737</v>
      </c>
      <c r="C31" s="16">
        <v>-10.05263157894737</v>
      </c>
      <c r="E31" s="16">
        <v>59.090909090909093</v>
      </c>
      <c r="F31" s="16">
        <v>105</v>
      </c>
    </row>
    <row r="32" spans="1:9" x14ac:dyDescent="0.2">
      <c r="A32" s="16">
        <v>8</v>
      </c>
      <c r="B32" s="16">
        <v>106.67105263157895</v>
      </c>
      <c r="C32" s="16">
        <v>-1.6710526315789451</v>
      </c>
      <c r="E32" s="16">
        <v>68.181818181818187</v>
      </c>
      <c r="F32" s="16">
        <v>125</v>
      </c>
    </row>
    <row r="33" spans="1:6" x14ac:dyDescent="0.2">
      <c r="A33" s="16">
        <v>9</v>
      </c>
      <c r="B33" s="16">
        <v>106.67105263157895</v>
      </c>
      <c r="C33" s="16">
        <v>18.328947368421055</v>
      </c>
      <c r="E33" s="16">
        <v>77.27272727272728</v>
      </c>
      <c r="F33" s="16">
        <v>125</v>
      </c>
    </row>
    <row r="34" spans="1:6" x14ac:dyDescent="0.2">
      <c r="A34" s="16">
        <v>10</v>
      </c>
      <c r="B34" s="16">
        <v>135.05263157894737</v>
      </c>
      <c r="C34" s="16">
        <v>1.9473684210526301</v>
      </c>
      <c r="E34" s="16">
        <v>86.363636363636374</v>
      </c>
      <c r="F34" s="16">
        <v>137</v>
      </c>
    </row>
    <row r="35" spans="1:6" ht="13.5" thickBot="1" x14ac:dyDescent="0.25">
      <c r="A35" s="17">
        <v>11</v>
      </c>
      <c r="B35" s="17">
        <v>135.05263157894737</v>
      </c>
      <c r="C35" s="17">
        <v>14.94736842105263</v>
      </c>
      <c r="E35" s="17">
        <v>95.454545454545467</v>
      </c>
      <c r="F35" s="17">
        <v>150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P9" sqref="P9"/>
    </sheetView>
  </sheetViews>
  <sheetFormatPr defaultRowHeight="12.75" x14ac:dyDescent="0.2"/>
  <cols>
    <col min="1" max="1" width="18.7109375" bestFit="1" customWidth="1"/>
    <col min="2" max="2" width="12.140625" bestFit="1" customWidth="1"/>
    <col min="3" max="3" width="13.7109375" bestFit="1" customWidth="1"/>
    <col min="4" max="4" width="12.140625" bestFit="1" customWidth="1"/>
    <col min="6" max="6" width="13.5703125" bestFit="1" customWidth="1"/>
    <col min="7" max="7" width="12.140625" bestFit="1" customWidth="1"/>
    <col min="8" max="8" width="12.7109375" bestFit="1" customWidth="1"/>
    <col min="9" max="9" width="12.28515625" bestFit="1" customWidth="1"/>
  </cols>
  <sheetData>
    <row r="1" spans="1:9" x14ac:dyDescent="0.2">
      <c r="A1" t="s">
        <v>6</v>
      </c>
    </row>
    <row r="2" spans="1:9" ht="13.5" thickBot="1" x14ac:dyDescent="0.25"/>
    <row r="3" spans="1:9" x14ac:dyDescent="0.2">
      <c r="A3" s="12" t="s">
        <v>7</v>
      </c>
      <c r="B3" s="12"/>
    </row>
    <row r="4" spans="1:9" x14ac:dyDescent="0.2">
      <c r="A4" s="16" t="s">
        <v>8</v>
      </c>
      <c r="B4" s="16">
        <v>0.89065230064918011</v>
      </c>
    </row>
    <row r="5" spans="1:9" x14ac:dyDescent="0.2">
      <c r="A5" s="16" t="s">
        <v>9</v>
      </c>
      <c r="B5" s="16">
        <v>0.79326152065167754</v>
      </c>
    </row>
    <row r="6" spans="1:9" x14ac:dyDescent="0.2">
      <c r="A6" s="16" t="s">
        <v>10</v>
      </c>
      <c r="B6" s="16">
        <v>0.77029057850186389</v>
      </c>
    </row>
    <row r="7" spans="1:9" x14ac:dyDescent="0.2">
      <c r="A7" s="16" t="s">
        <v>11</v>
      </c>
      <c r="B7" s="16">
        <v>12.982130575745812</v>
      </c>
    </row>
    <row r="8" spans="1:9" ht="13.5" thickBot="1" x14ac:dyDescent="0.25">
      <c r="A8" s="17" t="s">
        <v>12</v>
      </c>
      <c r="B8" s="17">
        <v>11</v>
      </c>
    </row>
    <row r="10" spans="1:9" ht="13.5" thickBot="1" x14ac:dyDescent="0.25">
      <c r="A10" t="s">
        <v>13</v>
      </c>
    </row>
    <row r="11" spans="1:9" x14ac:dyDescent="0.2">
      <c r="A11" s="13"/>
      <c r="B11" s="13" t="s">
        <v>14</v>
      </c>
      <c r="C11" s="13" t="s">
        <v>15</v>
      </c>
      <c r="D11" s="13" t="s">
        <v>16</v>
      </c>
      <c r="E11" s="13" t="s">
        <v>17</v>
      </c>
      <c r="F11" s="13" t="s">
        <v>18</v>
      </c>
    </row>
    <row r="12" spans="1:9" x14ac:dyDescent="0.2">
      <c r="A12" s="16" t="s">
        <v>19</v>
      </c>
      <c r="B12" s="16">
        <v>1</v>
      </c>
      <c r="C12" s="16">
        <v>5820.0876623376626</v>
      </c>
      <c r="D12" s="16">
        <v>5820.0876623376626</v>
      </c>
      <c r="E12" s="16">
        <v>34.533260128301457</v>
      </c>
      <c r="F12" s="16">
        <v>2.358508982389104E-4</v>
      </c>
    </row>
    <row r="13" spans="1:9" x14ac:dyDescent="0.2">
      <c r="A13" s="16" t="s">
        <v>20</v>
      </c>
      <c r="B13" s="16">
        <v>9</v>
      </c>
      <c r="C13" s="16">
        <v>1516.8214285714284</v>
      </c>
      <c r="D13" s="16">
        <v>168.53571428571428</v>
      </c>
      <c r="E13" s="16"/>
      <c r="F13" s="16"/>
    </row>
    <row r="14" spans="1:9" ht="13.5" thickBot="1" x14ac:dyDescent="0.25">
      <c r="A14" s="17" t="s">
        <v>21</v>
      </c>
      <c r="B14" s="17">
        <v>10</v>
      </c>
      <c r="C14" s="17">
        <v>7336.909090909091</v>
      </c>
      <c r="D14" s="17"/>
      <c r="E14" s="17"/>
      <c r="F14" s="17"/>
    </row>
    <row r="15" spans="1:9" ht="13.5" thickBot="1" x14ac:dyDescent="0.25"/>
    <row r="16" spans="1:9" x14ac:dyDescent="0.2">
      <c r="A16" s="13"/>
      <c r="B16" s="13" t="s">
        <v>22</v>
      </c>
      <c r="C16" s="13" t="s">
        <v>11</v>
      </c>
      <c r="D16" s="13" t="s">
        <v>23</v>
      </c>
      <c r="E16" s="13" t="s">
        <v>24</v>
      </c>
      <c r="F16" s="13" t="s">
        <v>25</v>
      </c>
      <c r="G16" s="13" t="s">
        <v>26</v>
      </c>
      <c r="H16" s="13" t="s">
        <v>40</v>
      </c>
      <c r="I16" s="13" t="s">
        <v>41</v>
      </c>
    </row>
    <row r="17" spans="1:9" x14ac:dyDescent="0.2">
      <c r="A17" s="16" t="s">
        <v>27</v>
      </c>
      <c r="B17" s="16">
        <v>16.250000000000014</v>
      </c>
      <c r="C17" s="16">
        <v>15.45182605944775</v>
      </c>
      <c r="D17" s="16">
        <v>1.0516556384650884</v>
      </c>
      <c r="E17" s="16">
        <v>0.32037363715349942</v>
      </c>
      <c r="F17" s="16">
        <v>-18.704458927232821</v>
      </c>
      <c r="G17" s="16">
        <v>51.204458927232849</v>
      </c>
      <c r="H17" s="16">
        <v>-18.704458927232821</v>
      </c>
      <c r="I17" s="16">
        <v>51.204458927232849</v>
      </c>
    </row>
    <row r="18" spans="1:9" ht="13.5" thickBot="1" x14ac:dyDescent="0.25">
      <c r="A18" s="17" t="s">
        <v>28</v>
      </c>
      <c r="B18" s="17">
        <v>27.607142857142854</v>
      </c>
      <c r="C18" s="17">
        <v>4.6978881490755491</v>
      </c>
      <c r="D18" s="17">
        <v>5.8765006703225557</v>
      </c>
      <c r="E18" s="17">
        <v>2.3585089823891084E-4</v>
      </c>
      <c r="F18" s="17">
        <v>16.979781552412756</v>
      </c>
      <c r="G18" s="17">
        <v>38.234504161872948</v>
      </c>
      <c r="H18" s="17">
        <v>16.979781552412756</v>
      </c>
      <c r="I18" s="17">
        <v>38.234504161872948</v>
      </c>
    </row>
    <row r="22" spans="1:9" x14ac:dyDescent="0.2">
      <c r="A22" t="s">
        <v>29</v>
      </c>
      <c r="E22" t="s">
        <v>30</v>
      </c>
    </row>
    <row r="23" spans="1:9" ht="13.5" thickBot="1" x14ac:dyDescent="0.25"/>
    <row r="24" spans="1:9" x14ac:dyDescent="0.2">
      <c r="A24" s="13" t="s">
        <v>31</v>
      </c>
      <c r="B24" s="13" t="s">
        <v>32</v>
      </c>
      <c r="C24" s="13" t="s">
        <v>33</v>
      </c>
      <c r="E24" s="13" t="s">
        <v>34</v>
      </c>
      <c r="F24" s="13" t="s">
        <v>35</v>
      </c>
    </row>
    <row r="25" spans="1:9" x14ac:dyDescent="0.2">
      <c r="A25" s="16">
        <v>1</v>
      </c>
      <c r="B25" s="16">
        <v>71.464285714285722</v>
      </c>
      <c r="C25" s="16">
        <v>-6.4642857142857224</v>
      </c>
      <c r="E25" s="16">
        <v>4.5454545454545459</v>
      </c>
      <c r="F25" s="16">
        <v>65</v>
      </c>
    </row>
    <row r="26" spans="1:9" x14ac:dyDescent="0.2">
      <c r="A26" s="16">
        <v>2</v>
      </c>
      <c r="B26" s="16">
        <v>71.464285714285722</v>
      </c>
      <c r="C26" s="16">
        <v>1.5357142857142776</v>
      </c>
      <c r="E26" s="16">
        <v>13.636363636363637</v>
      </c>
      <c r="F26" s="16">
        <v>73</v>
      </c>
    </row>
    <row r="27" spans="1:9" x14ac:dyDescent="0.2">
      <c r="A27" s="16">
        <v>3</v>
      </c>
      <c r="B27" s="16">
        <v>71.464285714285722</v>
      </c>
      <c r="C27" s="16">
        <v>13.535714285714278</v>
      </c>
      <c r="E27" s="16">
        <v>22.72727272727273</v>
      </c>
      <c r="F27" s="16">
        <v>85</v>
      </c>
    </row>
    <row r="28" spans="1:9" x14ac:dyDescent="0.2">
      <c r="A28" s="16">
        <v>4</v>
      </c>
      <c r="B28" s="16">
        <v>99.071428571428584</v>
      </c>
      <c r="C28" s="16">
        <v>-12.071428571428584</v>
      </c>
      <c r="E28" s="16">
        <v>31.81818181818182</v>
      </c>
      <c r="F28" s="16">
        <v>87</v>
      </c>
    </row>
    <row r="29" spans="1:9" x14ac:dyDescent="0.2">
      <c r="A29" s="16">
        <v>5</v>
      </c>
      <c r="B29" s="16">
        <v>99.071428571428584</v>
      </c>
      <c r="C29" s="16">
        <v>-1.0714285714285836</v>
      </c>
      <c r="E29" s="16">
        <v>40.909090909090914</v>
      </c>
      <c r="F29" s="16">
        <v>95</v>
      </c>
    </row>
    <row r="30" spans="1:9" x14ac:dyDescent="0.2">
      <c r="A30" s="16">
        <v>6</v>
      </c>
      <c r="B30" s="16">
        <v>99.071428571428584</v>
      </c>
      <c r="C30" s="16">
        <v>-4.0714285714285836</v>
      </c>
      <c r="E30" s="16">
        <v>50.000000000000007</v>
      </c>
      <c r="F30" s="16">
        <v>98</v>
      </c>
    </row>
    <row r="31" spans="1:9" x14ac:dyDescent="0.2">
      <c r="A31" s="16">
        <v>7</v>
      </c>
      <c r="B31" s="16">
        <v>126.67857142857143</v>
      </c>
      <c r="C31" s="16">
        <v>-1.6785714285714306</v>
      </c>
      <c r="E31" s="16">
        <v>59.090909090909093</v>
      </c>
      <c r="F31" s="16">
        <v>105</v>
      </c>
    </row>
    <row r="32" spans="1:9" x14ac:dyDescent="0.2">
      <c r="A32" s="16">
        <v>8</v>
      </c>
      <c r="B32" s="16">
        <v>126.67857142857143</v>
      </c>
      <c r="C32" s="16">
        <v>-21.678571428571431</v>
      </c>
      <c r="E32" s="16">
        <v>68.181818181818187</v>
      </c>
      <c r="F32" s="16">
        <v>125</v>
      </c>
    </row>
    <row r="33" spans="1:6" x14ac:dyDescent="0.2">
      <c r="A33" s="16">
        <v>9</v>
      </c>
      <c r="B33" s="16">
        <v>126.67857142857143</v>
      </c>
      <c r="C33" s="16">
        <v>-1.6785714285714306</v>
      </c>
      <c r="E33" s="16">
        <v>77.27272727272728</v>
      </c>
      <c r="F33" s="16">
        <v>125</v>
      </c>
    </row>
    <row r="34" spans="1:6" x14ac:dyDescent="0.2">
      <c r="A34" s="16">
        <v>10</v>
      </c>
      <c r="B34" s="16">
        <v>126.67857142857143</v>
      </c>
      <c r="C34" s="16">
        <v>10.321428571428569</v>
      </c>
      <c r="E34" s="16">
        <v>86.363636363636374</v>
      </c>
      <c r="F34" s="16">
        <v>137</v>
      </c>
    </row>
    <row r="35" spans="1:6" ht="13.5" thickBot="1" x14ac:dyDescent="0.25">
      <c r="A35" s="17">
        <v>11</v>
      </c>
      <c r="B35" s="17">
        <v>126.67857142857143</v>
      </c>
      <c r="C35" s="17">
        <v>23.321428571428569</v>
      </c>
      <c r="E35" s="17">
        <v>95.454545454545467</v>
      </c>
      <c r="F35" s="17">
        <v>150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5" workbookViewId="0">
      <selection activeCell="Q43" sqref="Q43"/>
    </sheetView>
  </sheetViews>
  <sheetFormatPr defaultRowHeight="12.75" x14ac:dyDescent="0.2"/>
  <cols>
    <col min="1" max="1" width="18.7109375" bestFit="1" customWidth="1"/>
    <col min="2" max="2" width="12.140625" bestFit="1" customWidth="1"/>
    <col min="3" max="3" width="13.7109375" bestFit="1" customWidth="1"/>
    <col min="4" max="4" width="12.140625" bestFit="1" customWidth="1"/>
    <col min="6" max="6" width="13.5703125" bestFit="1" customWidth="1"/>
    <col min="7" max="8" width="12.140625" bestFit="1" customWidth="1"/>
    <col min="9" max="9" width="12.28515625" bestFit="1" customWidth="1"/>
  </cols>
  <sheetData>
    <row r="1" spans="1:9" x14ac:dyDescent="0.2">
      <c r="A1" t="s">
        <v>6</v>
      </c>
    </row>
    <row r="2" spans="1:9" ht="13.5" thickBot="1" x14ac:dyDescent="0.25"/>
    <row r="3" spans="1:9" x14ac:dyDescent="0.2">
      <c r="A3" s="12" t="s">
        <v>7</v>
      </c>
      <c r="B3" s="12"/>
    </row>
    <row r="4" spans="1:9" x14ac:dyDescent="0.2">
      <c r="A4" s="16" t="s">
        <v>8</v>
      </c>
      <c r="B4" s="16">
        <v>0.96909608403957237</v>
      </c>
    </row>
    <row r="5" spans="1:9" x14ac:dyDescent="0.2">
      <c r="A5" s="16" t="s">
        <v>9</v>
      </c>
      <c r="B5" s="16">
        <v>0.93914722010083396</v>
      </c>
    </row>
    <row r="6" spans="1:9" x14ac:dyDescent="0.2">
      <c r="A6" s="16" t="s">
        <v>10</v>
      </c>
      <c r="B6" s="16">
        <v>0.92393402512604239</v>
      </c>
    </row>
    <row r="7" spans="1:9" x14ac:dyDescent="0.2">
      <c r="A7" s="16" t="s">
        <v>11</v>
      </c>
      <c r="B7" s="16">
        <v>7.4705364102024294</v>
      </c>
    </row>
    <row r="8" spans="1:9" ht="13.5" thickBot="1" x14ac:dyDescent="0.25">
      <c r="A8" s="17" t="s">
        <v>12</v>
      </c>
      <c r="B8" s="17">
        <v>11</v>
      </c>
    </row>
    <row r="10" spans="1:9" ht="13.5" thickBot="1" x14ac:dyDescent="0.25">
      <c r="A10" t="s">
        <v>13</v>
      </c>
    </row>
    <row r="11" spans="1:9" x14ac:dyDescent="0.2">
      <c r="A11" s="13"/>
      <c r="B11" s="13" t="s">
        <v>14</v>
      </c>
      <c r="C11" s="13" t="s">
        <v>15</v>
      </c>
      <c r="D11" s="13" t="s">
        <v>16</v>
      </c>
      <c r="E11" s="13" t="s">
        <v>17</v>
      </c>
      <c r="F11" s="13" t="s">
        <v>18</v>
      </c>
    </row>
    <row r="12" spans="1:9" x14ac:dyDescent="0.2">
      <c r="A12" s="16" t="s">
        <v>19</v>
      </c>
      <c r="B12" s="16">
        <v>2</v>
      </c>
      <c r="C12" s="16">
        <v>6890.4377768598097</v>
      </c>
      <c r="D12" s="16">
        <v>3445.2188884299048</v>
      </c>
      <c r="E12" s="16">
        <v>61.732412005302905</v>
      </c>
      <c r="F12" s="16">
        <v>1.3712659447712938E-5</v>
      </c>
    </row>
    <row r="13" spans="1:9" x14ac:dyDescent="0.2">
      <c r="A13" s="16" t="s">
        <v>20</v>
      </c>
      <c r="B13" s="16">
        <v>8</v>
      </c>
      <c r="C13" s="16">
        <v>446.47131404928166</v>
      </c>
      <c r="D13" s="16">
        <v>55.808914256160207</v>
      </c>
      <c r="E13" s="16"/>
      <c r="F13" s="16"/>
    </row>
    <row r="14" spans="1:9" ht="13.5" thickBot="1" x14ac:dyDescent="0.25">
      <c r="A14" s="17" t="s">
        <v>21</v>
      </c>
      <c r="B14" s="17">
        <v>10</v>
      </c>
      <c r="C14" s="17">
        <v>7336.909090909091</v>
      </c>
      <c r="D14" s="17"/>
      <c r="E14" s="17"/>
      <c r="F14" s="17"/>
    </row>
    <row r="15" spans="1:9" ht="13.5" thickBot="1" x14ac:dyDescent="0.25"/>
    <row r="16" spans="1:9" x14ac:dyDescent="0.2">
      <c r="A16" s="13"/>
      <c r="B16" s="13" t="s">
        <v>22</v>
      </c>
      <c r="C16" s="13" t="s">
        <v>11</v>
      </c>
      <c r="D16" s="13" t="s">
        <v>23</v>
      </c>
      <c r="E16" s="13" t="s">
        <v>24</v>
      </c>
      <c r="F16" s="13" t="s">
        <v>25</v>
      </c>
      <c r="G16" s="13" t="s">
        <v>26</v>
      </c>
      <c r="H16" s="13" t="s">
        <v>40</v>
      </c>
      <c r="I16" s="13" t="s">
        <v>41</v>
      </c>
    </row>
    <row r="17" spans="1:9" x14ac:dyDescent="0.2">
      <c r="A17" s="16" t="s">
        <v>27</v>
      </c>
      <c r="B17" s="16">
        <v>27.683549447707705</v>
      </c>
      <c r="C17" s="16">
        <v>10.936688156318361</v>
      </c>
      <c r="D17" s="16">
        <v>2.5312552622901952</v>
      </c>
      <c r="E17" s="16">
        <v>3.5186594559469646E-2</v>
      </c>
      <c r="F17" s="16">
        <v>2.4635013546340621</v>
      </c>
      <c r="G17" s="16">
        <v>52.903597540781348</v>
      </c>
      <c r="H17" s="16">
        <v>2.4635013546340621</v>
      </c>
      <c r="I17" s="16">
        <v>52.903597540781348</v>
      </c>
    </row>
    <row r="18" spans="1:9" x14ac:dyDescent="0.2">
      <c r="A18" s="16" t="s">
        <v>28</v>
      </c>
      <c r="B18" s="16">
        <v>38.576231113081384</v>
      </c>
      <c r="C18" s="16">
        <v>7.9168510219706292</v>
      </c>
      <c r="D18" s="16">
        <v>4.8726736180869992</v>
      </c>
      <c r="E18" s="16">
        <v>1.235776384238943E-3</v>
      </c>
      <c r="F18" s="16">
        <v>20.319939933703772</v>
      </c>
      <c r="G18" s="16">
        <v>56.832522292458997</v>
      </c>
      <c r="H18" s="16">
        <v>20.319939933703772</v>
      </c>
      <c r="I18" s="16">
        <v>56.832522292458997</v>
      </c>
    </row>
    <row r="19" spans="1:9" ht="13.5" thickBot="1" x14ac:dyDescent="0.25">
      <c r="A19" s="17" t="s">
        <v>36</v>
      </c>
      <c r="B19" s="17">
        <v>12.874949203886372</v>
      </c>
      <c r="C19" s="17">
        <v>4.2667385579242767</v>
      </c>
      <c r="D19" s="17">
        <v>3.017515375994797</v>
      </c>
      <c r="E19" s="17">
        <v>1.6622231284782761E-2</v>
      </c>
      <c r="F19" s="17">
        <v>3.0358324536062748</v>
      </c>
      <c r="G19" s="17">
        <v>22.714065954166468</v>
      </c>
      <c r="H19" s="17">
        <v>3.0358324536062748</v>
      </c>
      <c r="I19" s="17">
        <v>22.714065954166468</v>
      </c>
    </row>
    <row r="23" spans="1:9" x14ac:dyDescent="0.2">
      <c r="A23" t="s">
        <v>29</v>
      </c>
      <c r="E23" t="s">
        <v>30</v>
      </c>
    </row>
    <row r="24" spans="1:9" ht="13.5" thickBot="1" x14ac:dyDescent="0.25"/>
    <row r="25" spans="1:9" x14ac:dyDescent="0.2">
      <c r="A25" s="13" t="s">
        <v>31</v>
      </c>
      <c r="B25" s="13" t="s">
        <v>42</v>
      </c>
      <c r="C25" s="13" t="s">
        <v>43</v>
      </c>
      <c r="E25" s="13" t="s">
        <v>34</v>
      </c>
      <c r="F25" s="13" t="s">
        <v>35</v>
      </c>
    </row>
    <row r="26" spans="1:9" x14ac:dyDescent="0.2">
      <c r="A26" s="16">
        <v>1</v>
      </c>
      <c r="B26" s="16">
        <v>66.259780560789096</v>
      </c>
      <c r="C26" s="16">
        <v>-1.2597805607890962</v>
      </c>
      <c r="E26" s="16">
        <v>4.5454545454545459</v>
      </c>
      <c r="F26" s="16">
        <v>65</v>
      </c>
    </row>
    <row r="27" spans="1:9" x14ac:dyDescent="0.2">
      <c r="A27" s="16">
        <v>2</v>
      </c>
      <c r="B27" s="16">
        <v>70.117403672097225</v>
      </c>
      <c r="C27" s="16">
        <v>2.8825963279027746</v>
      </c>
      <c r="E27" s="16">
        <v>13.636363636363637</v>
      </c>
      <c r="F27" s="16">
        <v>73</v>
      </c>
    </row>
    <row r="28" spans="1:9" x14ac:dyDescent="0.2">
      <c r="A28" s="16">
        <v>3</v>
      </c>
      <c r="B28" s="16">
        <v>84.921164431637663</v>
      </c>
      <c r="C28" s="16">
        <v>7.8835568362336517E-2</v>
      </c>
      <c r="E28" s="16">
        <v>22.72727272727273</v>
      </c>
      <c r="F28" s="16">
        <v>85</v>
      </c>
    </row>
    <row r="29" spans="1:9" x14ac:dyDescent="0.2">
      <c r="A29" s="16">
        <v>4</v>
      </c>
      <c r="B29" s="16">
        <v>81.690273006021641</v>
      </c>
      <c r="C29" s="16">
        <v>5.3097269939783587</v>
      </c>
      <c r="E29" s="16">
        <v>31.81818181818182</v>
      </c>
      <c r="F29" s="16">
        <v>87</v>
      </c>
    </row>
    <row r="30" spans="1:9" x14ac:dyDescent="0.2">
      <c r="A30" s="16">
        <v>5</v>
      </c>
      <c r="B30" s="16">
        <v>106.13809154383243</v>
      </c>
      <c r="C30" s="16">
        <v>-8.1380915438324308</v>
      </c>
      <c r="E30" s="16">
        <v>40.909090909090914</v>
      </c>
      <c r="F30" s="16">
        <v>95</v>
      </c>
    </row>
    <row r="31" spans="1:9" x14ac:dyDescent="0.2">
      <c r="A31" s="16">
        <v>6</v>
      </c>
      <c r="B31" s="16">
        <v>100.97838856256233</v>
      </c>
      <c r="C31" s="16">
        <v>-5.9783885625623299</v>
      </c>
      <c r="E31" s="16">
        <v>50.000000000000007</v>
      </c>
      <c r="F31" s="16">
        <v>98</v>
      </c>
    </row>
    <row r="32" spans="1:9" x14ac:dyDescent="0.2">
      <c r="A32" s="16">
        <v>7</v>
      </c>
      <c r="B32" s="16">
        <v>134.44353319295135</v>
      </c>
      <c r="C32" s="16">
        <v>-9.4435331929513495</v>
      </c>
      <c r="E32" s="16">
        <v>59.090909090909093</v>
      </c>
      <c r="F32" s="16">
        <v>105</v>
      </c>
    </row>
    <row r="33" spans="1:6" x14ac:dyDescent="0.2">
      <c r="A33" s="16">
        <v>8</v>
      </c>
      <c r="B33" s="16">
        <v>109.99571465514057</v>
      </c>
      <c r="C33" s="16">
        <v>-4.9957146551405742</v>
      </c>
      <c r="E33" s="16">
        <v>68.181818181818187</v>
      </c>
      <c r="F33" s="16">
        <v>125</v>
      </c>
    </row>
    <row r="34" spans="1:6" x14ac:dyDescent="0.2">
      <c r="A34" s="16">
        <v>9</v>
      </c>
      <c r="B34" s="16">
        <v>113.8533377664487</v>
      </c>
      <c r="C34" s="16">
        <v>11.146662233551297</v>
      </c>
      <c r="E34" s="16">
        <v>77.27272727272728</v>
      </c>
      <c r="F34" s="16">
        <v>125</v>
      </c>
    </row>
    <row r="35" spans="1:6" x14ac:dyDescent="0.2">
      <c r="A35" s="16">
        <v>10</v>
      </c>
      <c r="B35" s="16">
        <v>134.44353319295135</v>
      </c>
      <c r="C35" s="16">
        <v>2.5564668070486505</v>
      </c>
      <c r="E35" s="16">
        <v>86.363636363636374</v>
      </c>
      <c r="F35" s="16">
        <v>137</v>
      </c>
    </row>
    <row r="36" spans="1:6" ht="13.5" thickBot="1" x14ac:dyDescent="0.25">
      <c r="A36" s="17">
        <v>11</v>
      </c>
      <c r="B36" s="17">
        <v>142.15877941556761</v>
      </c>
      <c r="C36" s="17">
        <v>7.8412205844323921</v>
      </c>
      <c r="E36" s="17">
        <v>95.454545454545467</v>
      </c>
      <c r="F36" s="17">
        <v>150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I30" sqref="I30"/>
    </sheetView>
  </sheetViews>
  <sheetFormatPr defaultRowHeight="12.75" x14ac:dyDescent="0.2"/>
  <cols>
    <col min="1" max="1" width="18.7109375" bestFit="1" customWidth="1"/>
    <col min="2" max="2" width="12.140625" bestFit="1" customWidth="1"/>
    <col min="3" max="3" width="13.7109375" bestFit="1" customWidth="1"/>
    <col min="4" max="4" width="12.140625" bestFit="1" customWidth="1"/>
    <col min="6" max="6" width="13.5703125" bestFit="1" customWidth="1"/>
    <col min="7" max="7" width="12.140625" bestFit="1" customWidth="1"/>
    <col min="8" max="8" width="12.7109375" bestFit="1" customWidth="1"/>
    <col min="9" max="9" width="12.28515625" bestFit="1" customWidth="1"/>
  </cols>
  <sheetData>
    <row r="1" spans="1:9" x14ac:dyDescent="0.2">
      <c r="A1" t="s">
        <v>6</v>
      </c>
    </row>
    <row r="2" spans="1:9" ht="13.5" thickBot="1" x14ac:dyDescent="0.25"/>
    <row r="3" spans="1:9" x14ac:dyDescent="0.2">
      <c r="A3" s="12" t="s">
        <v>7</v>
      </c>
      <c r="B3" s="12"/>
    </row>
    <row r="4" spans="1:9" x14ac:dyDescent="0.2">
      <c r="A4" s="16" t="s">
        <v>8</v>
      </c>
      <c r="B4" s="16">
        <v>0.93663746882405741</v>
      </c>
    </row>
    <row r="5" spans="1:9" x14ac:dyDescent="0.2">
      <c r="A5" s="16" t="s">
        <v>9</v>
      </c>
      <c r="B5" s="16">
        <v>0.87728974800513715</v>
      </c>
    </row>
    <row r="6" spans="1:9" x14ac:dyDescent="0.2">
      <c r="A6" s="16" t="s">
        <v>10</v>
      </c>
      <c r="B6" s="16">
        <v>0.84661218500642144</v>
      </c>
    </row>
    <row r="7" spans="1:9" x14ac:dyDescent="0.2">
      <c r="A7" s="16" t="s">
        <v>11</v>
      </c>
      <c r="B7" s="16">
        <v>10.608451603608644</v>
      </c>
    </row>
    <row r="8" spans="1:9" ht="13.5" thickBot="1" x14ac:dyDescent="0.25">
      <c r="A8" s="17" t="s">
        <v>12</v>
      </c>
      <c r="B8" s="17">
        <v>11</v>
      </c>
    </row>
    <row r="10" spans="1:9" ht="13.5" thickBot="1" x14ac:dyDescent="0.25">
      <c r="A10" t="s">
        <v>13</v>
      </c>
    </row>
    <row r="11" spans="1:9" x14ac:dyDescent="0.2">
      <c r="A11" s="13"/>
      <c r="B11" s="13" t="s">
        <v>14</v>
      </c>
      <c r="C11" s="13" t="s">
        <v>15</v>
      </c>
      <c r="D11" s="13" t="s">
        <v>16</v>
      </c>
      <c r="E11" s="13" t="s">
        <v>17</v>
      </c>
      <c r="F11" s="13" t="s">
        <v>18</v>
      </c>
    </row>
    <row r="12" spans="1:9" x14ac:dyDescent="0.2">
      <c r="A12" s="16" t="s">
        <v>19</v>
      </c>
      <c r="B12" s="16">
        <v>2</v>
      </c>
      <c r="C12" s="16">
        <v>6436.5951275002362</v>
      </c>
      <c r="D12" s="16">
        <v>3218.2975637501181</v>
      </c>
      <c r="E12" s="16">
        <v>28.597113403103897</v>
      </c>
      <c r="F12" s="16">
        <v>2.2673751987160989E-4</v>
      </c>
    </row>
    <row r="13" spans="1:9" x14ac:dyDescent="0.2">
      <c r="A13" s="16" t="s">
        <v>20</v>
      </c>
      <c r="B13" s="16">
        <v>8</v>
      </c>
      <c r="C13" s="16">
        <v>900.31396340885453</v>
      </c>
      <c r="D13" s="16">
        <v>112.53924542610682</v>
      </c>
      <c r="E13" s="16"/>
      <c r="F13" s="16"/>
    </row>
    <row r="14" spans="1:9" ht="13.5" thickBot="1" x14ac:dyDescent="0.25">
      <c r="A14" s="17" t="s">
        <v>21</v>
      </c>
      <c r="B14" s="17">
        <v>10</v>
      </c>
      <c r="C14" s="17">
        <v>7336.909090909091</v>
      </c>
      <c r="D14" s="17"/>
      <c r="E14" s="17"/>
      <c r="F14" s="17"/>
    </row>
    <row r="15" spans="1:9" ht="13.5" thickBot="1" x14ac:dyDescent="0.25"/>
    <row r="16" spans="1:9" x14ac:dyDescent="0.2">
      <c r="A16" s="13"/>
      <c r="B16" s="13" t="s">
        <v>22</v>
      </c>
      <c r="C16" s="13" t="s">
        <v>11</v>
      </c>
      <c r="D16" s="13" t="s">
        <v>23</v>
      </c>
      <c r="E16" s="13" t="s">
        <v>24</v>
      </c>
      <c r="F16" s="13" t="s">
        <v>25</v>
      </c>
      <c r="G16" s="13" t="s">
        <v>26</v>
      </c>
      <c r="H16" s="13" t="s">
        <v>40</v>
      </c>
      <c r="I16" s="13" t="s">
        <v>41</v>
      </c>
    </row>
    <row r="17" spans="1:9" x14ac:dyDescent="0.2">
      <c r="A17" s="16" t="s">
        <v>27</v>
      </c>
      <c r="B17" s="16">
        <v>8.310550763105482</v>
      </c>
      <c r="C17" s="16">
        <v>13.074294691203592</v>
      </c>
      <c r="D17" s="16">
        <v>0.63564046546211284</v>
      </c>
      <c r="E17" s="16">
        <v>0.54276177686013327</v>
      </c>
      <c r="F17" s="16">
        <v>-21.838826834780708</v>
      </c>
      <c r="G17" s="16">
        <v>38.459928360991668</v>
      </c>
      <c r="H17" s="16">
        <v>-21.838826834780708</v>
      </c>
      <c r="I17" s="16">
        <v>38.459928360991668</v>
      </c>
    </row>
    <row r="18" spans="1:9" x14ac:dyDescent="0.2">
      <c r="A18" s="16" t="s">
        <v>28</v>
      </c>
      <c r="B18" s="16">
        <v>44.313205043132065</v>
      </c>
      <c r="C18" s="16">
        <v>18.932849907080982</v>
      </c>
      <c r="D18" s="16">
        <v>2.3405459431946745</v>
      </c>
      <c r="E18" s="16">
        <v>4.737529606284701E-2</v>
      </c>
      <c r="F18" s="16">
        <v>0.65397490227151289</v>
      </c>
      <c r="G18" s="16">
        <v>87.972435183992616</v>
      </c>
      <c r="H18" s="16">
        <v>0.65397490227151289</v>
      </c>
      <c r="I18" s="16">
        <v>87.972435183992616</v>
      </c>
    </row>
    <row r="19" spans="1:9" ht="13.5" thickBot="1" x14ac:dyDescent="0.25">
      <c r="A19" s="17" t="s">
        <v>36</v>
      </c>
      <c r="B19" s="17">
        <v>6.7430088160015149</v>
      </c>
      <c r="C19" s="17">
        <v>9.7056964641227559</v>
      </c>
      <c r="D19" s="17">
        <v>0.6947475475796242</v>
      </c>
      <c r="E19" s="17">
        <v>0.50688585286241317</v>
      </c>
      <c r="F19" s="17">
        <v>-15.638367346812187</v>
      </c>
      <c r="G19" s="17">
        <v>29.124384978815218</v>
      </c>
      <c r="H19" s="17">
        <v>-15.638367346812187</v>
      </c>
      <c r="I19" s="17">
        <v>29.124384978815218</v>
      </c>
    </row>
    <row r="23" spans="1:9" x14ac:dyDescent="0.2">
      <c r="A23" t="s">
        <v>29</v>
      </c>
      <c r="E23" t="s">
        <v>30</v>
      </c>
    </row>
    <row r="24" spans="1:9" ht="13.5" thickBot="1" x14ac:dyDescent="0.25"/>
    <row r="25" spans="1:9" x14ac:dyDescent="0.2">
      <c r="A25" s="13" t="s">
        <v>31</v>
      </c>
      <c r="B25" s="13" t="s">
        <v>32</v>
      </c>
      <c r="C25" s="13" t="s">
        <v>33</v>
      </c>
      <c r="E25" s="13" t="s">
        <v>34</v>
      </c>
      <c r="F25" s="13" t="s">
        <v>35</v>
      </c>
    </row>
    <row r="26" spans="1:9" x14ac:dyDescent="0.2">
      <c r="A26" s="16">
        <v>1</v>
      </c>
      <c r="B26" s="16">
        <v>66.10977343824058</v>
      </c>
      <c r="C26" s="16">
        <v>-1.1097734382405804</v>
      </c>
      <c r="E26" s="16">
        <v>4.5454545454545459</v>
      </c>
      <c r="F26" s="16">
        <v>65</v>
      </c>
    </row>
    <row r="27" spans="1:9" x14ac:dyDescent="0.2">
      <c r="A27" s="16">
        <v>2</v>
      </c>
      <c r="B27" s="16">
        <v>70.541093942553786</v>
      </c>
      <c r="C27" s="16">
        <v>2.4589060574462138</v>
      </c>
      <c r="E27" s="16">
        <v>13.636363636363637</v>
      </c>
      <c r="F27" s="16">
        <v>73</v>
      </c>
    </row>
    <row r="28" spans="1:9" x14ac:dyDescent="0.2">
      <c r="A28" s="16">
        <v>3</v>
      </c>
      <c r="B28" s="16">
        <v>72.756754194710382</v>
      </c>
      <c r="C28" s="16">
        <v>12.243245805289618</v>
      </c>
      <c r="E28" s="16">
        <v>22.72727272727273</v>
      </c>
      <c r="F28" s="16">
        <v>85</v>
      </c>
    </row>
    <row r="29" spans="1:9" x14ac:dyDescent="0.2">
      <c r="A29" s="16">
        <v>4</v>
      </c>
      <c r="B29" s="16">
        <v>90.57806427149491</v>
      </c>
      <c r="C29" s="16">
        <v>-3.5780642714949096</v>
      </c>
      <c r="E29" s="16">
        <v>31.81818181818182</v>
      </c>
      <c r="F29" s="16">
        <v>87</v>
      </c>
    </row>
    <row r="30" spans="1:9" x14ac:dyDescent="0.2">
      <c r="A30" s="16">
        <v>5</v>
      </c>
      <c r="B30" s="16">
        <v>103.87202578443454</v>
      </c>
      <c r="C30" s="16">
        <v>-5.8720257844345412</v>
      </c>
      <c r="E30" s="16">
        <v>40.909090909090914</v>
      </c>
      <c r="F30" s="16">
        <v>95</v>
      </c>
    </row>
    <row r="31" spans="1:9" x14ac:dyDescent="0.2">
      <c r="A31" s="16">
        <v>6</v>
      </c>
      <c r="B31" s="16">
        <v>112.73466679306095</v>
      </c>
      <c r="C31" s="16">
        <v>-17.734666793060953</v>
      </c>
      <c r="E31" s="16">
        <v>50.000000000000007</v>
      </c>
      <c r="F31" s="16">
        <v>98</v>
      </c>
    </row>
    <row r="32" spans="1:9" x14ac:dyDescent="0.2">
      <c r="A32" s="16">
        <v>7</v>
      </c>
      <c r="B32" s="16">
        <v>128.34031661768887</v>
      </c>
      <c r="C32" s="16">
        <v>-3.3403166176888703</v>
      </c>
      <c r="E32" s="16">
        <v>59.090909090909093</v>
      </c>
      <c r="F32" s="16">
        <v>105</v>
      </c>
    </row>
    <row r="33" spans="1:6" x14ac:dyDescent="0.2">
      <c r="A33" s="16">
        <v>8</v>
      </c>
      <c r="B33" s="16">
        <v>115.04635510474927</v>
      </c>
      <c r="C33" s="16">
        <v>-10.046355104749267</v>
      </c>
      <c r="E33" s="16">
        <v>68.181818181818187</v>
      </c>
      <c r="F33" s="16">
        <v>125</v>
      </c>
    </row>
    <row r="34" spans="1:6" x14ac:dyDescent="0.2">
      <c r="A34" s="16">
        <v>9</v>
      </c>
      <c r="B34" s="16">
        <v>119.47767560906246</v>
      </c>
      <c r="C34" s="16">
        <v>5.5223243909375412</v>
      </c>
      <c r="E34" s="16">
        <v>77.27272727272728</v>
      </c>
      <c r="F34" s="16">
        <v>125</v>
      </c>
    </row>
    <row r="35" spans="1:6" x14ac:dyDescent="0.2">
      <c r="A35" s="16">
        <v>10</v>
      </c>
      <c r="B35" s="16">
        <v>128.34031661768887</v>
      </c>
      <c r="C35" s="16">
        <v>8.6596833823111297</v>
      </c>
      <c r="E35" s="16">
        <v>86.363636363636374</v>
      </c>
      <c r="F35" s="16">
        <v>137</v>
      </c>
    </row>
    <row r="36" spans="1:6" ht="13.5" thickBot="1" x14ac:dyDescent="0.25">
      <c r="A36" s="17">
        <v>11</v>
      </c>
      <c r="B36" s="17">
        <v>137.20295762631528</v>
      </c>
      <c r="C36" s="17">
        <v>12.797042373684718</v>
      </c>
      <c r="E36" s="17">
        <v>95.454545454545467</v>
      </c>
      <c r="F36" s="17">
        <v>150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K29" sqref="K29"/>
    </sheetView>
  </sheetViews>
  <sheetFormatPr defaultRowHeight="12.75" x14ac:dyDescent="0.2"/>
  <cols>
    <col min="1" max="1" width="18.7109375" bestFit="1" customWidth="1"/>
    <col min="2" max="2" width="12.140625" bestFit="1" customWidth="1"/>
    <col min="3" max="3" width="13.7109375" bestFit="1" customWidth="1"/>
    <col min="4" max="4" width="12.140625" bestFit="1" customWidth="1"/>
    <col min="6" max="6" width="13.5703125" bestFit="1" customWidth="1"/>
    <col min="7" max="7" width="12.140625" bestFit="1" customWidth="1"/>
    <col min="8" max="8" width="12.7109375" bestFit="1" customWidth="1"/>
    <col min="9" max="9" width="12.28515625" bestFit="1" customWidth="1"/>
  </cols>
  <sheetData>
    <row r="1" spans="1:9" x14ac:dyDescent="0.2">
      <c r="A1" t="s">
        <v>6</v>
      </c>
    </row>
    <row r="2" spans="1:9" ht="13.5" thickBot="1" x14ac:dyDescent="0.25"/>
    <row r="3" spans="1:9" x14ac:dyDescent="0.2">
      <c r="A3" s="12" t="s">
        <v>7</v>
      </c>
      <c r="B3" s="12"/>
    </row>
    <row r="4" spans="1:9" x14ac:dyDescent="0.2">
      <c r="A4" s="16" t="s">
        <v>8</v>
      </c>
      <c r="B4" s="16">
        <v>0.97083330225950781</v>
      </c>
    </row>
    <row r="5" spans="1:9" x14ac:dyDescent="0.2">
      <c r="A5" s="16" t="s">
        <v>9</v>
      </c>
      <c r="B5" s="16">
        <v>0.94251730077610085</v>
      </c>
    </row>
    <row r="6" spans="1:9" x14ac:dyDescent="0.2">
      <c r="A6" s="16" t="s">
        <v>10</v>
      </c>
      <c r="B6" s="16">
        <v>0.91788185825157265</v>
      </c>
    </row>
    <row r="7" spans="1:9" x14ac:dyDescent="0.2">
      <c r="A7" s="16" t="s">
        <v>11</v>
      </c>
      <c r="B7" s="16">
        <v>7.7620444518348322</v>
      </c>
    </row>
    <row r="8" spans="1:9" ht="13.5" thickBot="1" x14ac:dyDescent="0.25">
      <c r="A8" s="17" t="s">
        <v>12</v>
      </c>
      <c r="B8" s="17">
        <v>11</v>
      </c>
    </row>
    <row r="10" spans="1:9" ht="13.5" thickBot="1" x14ac:dyDescent="0.25">
      <c r="A10" t="s">
        <v>13</v>
      </c>
    </row>
    <row r="11" spans="1:9" x14ac:dyDescent="0.2">
      <c r="A11" s="13"/>
      <c r="B11" s="13" t="s">
        <v>14</v>
      </c>
      <c r="C11" s="13" t="s">
        <v>15</v>
      </c>
      <c r="D11" s="13" t="s">
        <v>16</v>
      </c>
      <c r="E11" s="13" t="s">
        <v>17</v>
      </c>
      <c r="F11" s="13" t="s">
        <v>18</v>
      </c>
    </row>
    <row r="12" spans="1:9" x14ac:dyDescent="0.2">
      <c r="A12" s="16" t="s">
        <v>19</v>
      </c>
      <c r="B12" s="16">
        <v>3</v>
      </c>
      <c r="C12" s="16">
        <v>6915.1637524032722</v>
      </c>
      <c r="D12" s="16">
        <v>2305.0545841344242</v>
      </c>
      <c r="E12" s="16">
        <v>38.258590233874827</v>
      </c>
      <c r="F12" s="16">
        <v>1.0362483085053283E-4</v>
      </c>
    </row>
    <row r="13" spans="1:9" x14ac:dyDescent="0.2">
      <c r="A13" s="16" t="s">
        <v>20</v>
      </c>
      <c r="B13" s="16">
        <v>7</v>
      </c>
      <c r="C13" s="16">
        <v>421.74533850581929</v>
      </c>
      <c r="D13" s="16">
        <v>60.249334072259899</v>
      </c>
      <c r="E13" s="16"/>
      <c r="F13" s="16"/>
    </row>
    <row r="14" spans="1:9" ht="13.5" thickBot="1" x14ac:dyDescent="0.25">
      <c r="A14" s="17" t="s">
        <v>21</v>
      </c>
      <c r="B14" s="17">
        <v>10</v>
      </c>
      <c r="C14" s="17">
        <v>7336.9090909090919</v>
      </c>
      <c r="D14" s="17"/>
      <c r="E14" s="17"/>
      <c r="F14" s="17"/>
    </row>
    <row r="15" spans="1:9" ht="13.5" thickBot="1" x14ac:dyDescent="0.25"/>
    <row r="16" spans="1:9" x14ac:dyDescent="0.2">
      <c r="A16" s="13"/>
      <c r="B16" s="13" t="s">
        <v>22</v>
      </c>
      <c r="C16" s="13" t="s">
        <v>11</v>
      </c>
      <c r="D16" s="13" t="s">
        <v>23</v>
      </c>
      <c r="E16" s="13" t="s">
        <v>24</v>
      </c>
      <c r="F16" s="13" t="s">
        <v>25</v>
      </c>
      <c r="G16" s="13" t="s">
        <v>26</v>
      </c>
      <c r="H16" s="13" t="s">
        <v>40</v>
      </c>
      <c r="I16" s="13" t="s">
        <v>41</v>
      </c>
    </row>
    <row r="17" spans="1:9" x14ac:dyDescent="0.2">
      <c r="A17" s="16" t="s">
        <v>27</v>
      </c>
      <c r="B17" s="16">
        <v>26.4403704167188</v>
      </c>
      <c r="C17" s="16">
        <v>11.527959527901857</v>
      </c>
      <c r="D17" s="16">
        <v>2.2935863326656798</v>
      </c>
      <c r="E17" s="16">
        <v>5.5513321294217981E-2</v>
      </c>
      <c r="F17" s="16">
        <v>-0.81892224692019477</v>
      </c>
      <c r="G17" s="16">
        <v>53.699663080357794</v>
      </c>
      <c r="H17" s="16">
        <v>-0.81892224692019477</v>
      </c>
      <c r="I17" s="16">
        <v>53.699663080357794</v>
      </c>
    </row>
    <row r="18" spans="1:9" x14ac:dyDescent="0.2">
      <c r="A18" s="16" t="s">
        <v>28</v>
      </c>
      <c r="B18" s="16">
        <v>30.803403829307975</v>
      </c>
      <c r="C18" s="16">
        <v>14.658785509861591</v>
      </c>
      <c r="D18" s="16">
        <v>2.101361249101108</v>
      </c>
      <c r="E18" s="16">
        <v>7.372286435986776E-2</v>
      </c>
      <c r="F18" s="16">
        <v>-3.8591158767752241</v>
      </c>
      <c r="G18" s="16">
        <v>65.46592353539117</v>
      </c>
      <c r="H18" s="16">
        <v>-3.8591158767752241</v>
      </c>
      <c r="I18" s="16">
        <v>65.46592353539117</v>
      </c>
    </row>
    <row r="19" spans="1:9" x14ac:dyDescent="0.2">
      <c r="A19" s="16" t="s">
        <v>36</v>
      </c>
      <c r="B19" s="16">
        <v>12.567450882242523</v>
      </c>
      <c r="C19" s="16">
        <v>4.4591410570417986</v>
      </c>
      <c r="D19" s="16">
        <v>2.8183568811747324</v>
      </c>
      <c r="E19" s="16">
        <v>2.5834115443413186E-2</v>
      </c>
      <c r="F19" s="16">
        <v>2.0232578003577051</v>
      </c>
      <c r="G19" s="16">
        <v>23.111643964127342</v>
      </c>
      <c r="H19" s="16">
        <v>2.0232578003577051</v>
      </c>
      <c r="I19" s="16">
        <v>23.111643964127342</v>
      </c>
    </row>
    <row r="20" spans="1:9" ht="13.5" thickBot="1" x14ac:dyDescent="0.25">
      <c r="A20" s="17" t="s">
        <v>37</v>
      </c>
      <c r="B20" s="17">
        <v>4.5759604555124529</v>
      </c>
      <c r="C20" s="17">
        <v>7.1430167838900118</v>
      </c>
      <c r="D20" s="17">
        <v>0.64062014607509199</v>
      </c>
      <c r="E20" s="17">
        <v>0.54216428050556331</v>
      </c>
      <c r="F20" s="17">
        <v>-12.314590256611881</v>
      </c>
      <c r="G20" s="17">
        <v>21.466511167636789</v>
      </c>
      <c r="H20" s="17">
        <v>-12.314590256611881</v>
      </c>
      <c r="I20" s="17">
        <v>21.466511167636789</v>
      </c>
    </row>
    <row r="24" spans="1:9" x14ac:dyDescent="0.2">
      <c r="A24" t="s">
        <v>29</v>
      </c>
      <c r="E24" t="s">
        <v>30</v>
      </c>
    </row>
    <row r="25" spans="1:9" ht="13.5" thickBot="1" x14ac:dyDescent="0.25"/>
    <row r="26" spans="1:9" x14ac:dyDescent="0.2">
      <c r="A26" s="13" t="s">
        <v>31</v>
      </c>
      <c r="B26" s="13" t="s">
        <v>32</v>
      </c>
      <c r="C26" s="13" t="s">
        <v>33</v>
      </c>
      <c r="E26" s="13" t="s">
        <v>34</v>
      </c>
      <c r="F26" s="13" t="s">
        <v>35</v>
      </c>
    </row>
    <row r="27" spans="1:9" x14ac:dyDescent="0.2">
      <c r="A27" s="16">
        <v>1</v>
      </c>
      <c r="B27" s="16">
        <v>66.395695157051676</v>
      </c>
      <c r="C27" s="16">
        <v>-1.3956951570516765</v>
      </c>
      <c r="E27" s="16">
        <v>4.5454545454545459</v>
      </c>
      <c r="F27" s="16">
        <v>65</v>
      </c>
    </row>
    <row r="28" spans="1:9" x14ac:dyDescent="0.2">
      <c r="A28" s="16">
        <v>2</v>
      </c>
      <c r="B28" s="16">
        <v>69.476035539982476</v>
      </c>
      <c r="C28" s="16">
        <v>3.5239644600175239</v>
      </c>
      <c r="E28" s="16">
        <v>13.636363636363637</v>
      </c>
      <c r="F28" s="16">
        <v>73</v>
      </c>
    </row>
    <row r="29" spans="1:9" x14ac:dyDescent="0.2">
      <c r="A29" s="16">
        <v>3</v>
      </c>
      <c r="B29" s="16">
        <v>83.583656613690394</v>
      </c>
      <c r="C29" s="16">
        <v>1.416343386309606</v>
      </c>
      <c r="E29" s="16">
        <v>22.72727272727273</v>
      </c>
      <c r="F29" s="16">
        <v>85</v>
      </c>
    </row>
    <row r="30" spans="1:9" x14ac:dyDescent="0.2">
      <c r="A30" s="16">
        <v>4</v>
      </c>
      <c r="B30" s="16">
        <v>83.293017144287319</v>
      </c>
      <c r="C30" s="16">
        <v>3.7069828557126812</v>
      </c>
      <c r="E30" s="16">
        <v>31.81818181818182</v>
      </c>
      <c r="F30" s="16">
        <v>87</v>
      </c>
    </row>
    <row r="31" spans="1:9" x14ac:dyDescent="0.2">
      <c r="A31" s="16">
        <v>5</v>
      </c>
      <c r="B31" s="16">
        <v>105.10148917532224</v>
      </c>
      <c r="C31" s="16">
        <v>-7.1014891753222429</v>
      </c>
      <c r="E31" s="16">
        <v>40.909090909090914</v>
      </c>
      <c r="F31" s="16">
        <v>95</v>
      </c>
    </row>
    <row r="32" spans="1:9" x14ac:dyDescent="0.2">
      <c r="A32" s="16">
        <v>6</v>
      </c>
      <c r="B32" s="16">
        <v>98.694719058941303</v>
      </c>
      <c r="C32" s="16">
        <v>-3.6947190589413026</v>
      </c>
      <c r="E32" s="16">
        <v>50.000000000000007</v>
      </c>
      <c r="F32" s="16">
        <v>98</v>
      </c>
    </row>
    <row r="33" spans="1:6" x14ac:dyDescent="0.2">
      <c r="A33" s="16">
        <v>7</v>
      </c>
      <c r="B33" s="16">
        <v>134.56626204480042</v>
      </c>
      <c r="C33" s="16">
        <v>-9.5662620448004247</v>
      </c>
      <c r="E33" s="16">
        <v>59.090909090909093</v>
      </c>
      <c r="F33" s="16">
        <v>105</v>
      </c>
    </row>
    <row r="34" spans="1:6" x14ac:dyDescent="0.2">
      <c r="A34" s="16">
        <v>8</v>
      </c>
      <c r="B34" s="16">
        <v>112.75779001376549</v>
      </c>
      <c r="C34" s="16">
        <v>-7.7577900137654865</v>
      </c>
      <c r="E34" s="16">
        <v>68.181818181818187</v>
      </c>
      <c r="F34" s="16">
        <v>125</v>
      </c>
    </row>
    <row r="35" spans="1:6" x14ac:dyDescent="0.2">
      <c r="A35" s="16">
        <v>9</v>
      </c>
      <c r="B35" s="16">
        <v>115.83813039669627</v>
      </c>
      <c r="C35" s="16">
        <v>9.1618696033037281</v>
      </c>
      <c r="E35" s="16">
        <v>77.27272727272728</v>
      </c>
      <c r="F35" s="16">
        <v>125</v>
      </c>
    </row>
    <row r="36" spans="1:6" x14ac:dyDescent="0.2">
      <c r="A36" s="16">
        <v>10</v>
      </c>
      <c r="B36" s="16">
        <v>134.56626204480042</v>
      </c>
      <c r="C36" s="16">
        <v>2.4337379551995753</v>
      </c>
      <c r="E36" s="16">
        <v>86.363636363636374</v>
      </c>
      <c r="F36" s="16">
        <v>137</v>
      </c>
    </row>
    <row r="37" spans="1:6" ht="13.5" thickBot="1" x14ac:dyDescent="0.25">
      <c r="A37" s="17">
        <v>11</v>
      </c>
      <c r="B37" s="17">
        <v>140.726942810662</v>
      </c>
      <c r="C37" s="17">
        <v>9.2730571893380045</v>
      </c>
      <c r="E37" s="17">
        <v>95.454545454545467</v>
      </c>
      <c r="F37" s="17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Data</vt:lpstr>
      <vt:lpstr>DadosCVS</vt:lpstr>
      <vt:lpstr>Scatter Plots</vt:lpstr>
      <vt:lpstr>X1</vt:lpstr>
      <vt:lpstr>X2</vt:lpstr>
      <vt:lpstr>X3</vt:lpstr>
      <vt:lpstr>X1 &amp; X2</vt:lpstr>
      <vt:lpstr>X1 &amp; X3</vt:lpstr>
      <vt:lpstr>X1, X2 &amp; X3</vt:lpstr>
      <vt:lpstr>X1^2 &amp; X2</vt:lpstr>
      <vt:lpstr>X1 &amp; X1^2 &amp; 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Management Scien</dc:creator>
  <cp:lastModifiedBy>Eduardo F. Silva</cp:lastModifiedBy>
  <cp:lastPrinted>1997-01-17T19:25:10Z</cp:lastPrinted>
  <dcterms:created xsi:type="dcterms:W3CDTF">2017-03-28T17:33:53Z</dcterms:created>
  <dcterms:modified xsi:type="dcterms:W3CDTF">2017-03-29T17:58:13Z</dcterms:modified>
</cp:coreProperties>
</file>