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1"/>
  <workbookPr defaultThemeVersion="166925"/>
  <xr:revisionPtr revIDLastSave="395" documentId="11_31802F1733C7A0836B02CE998FF0545B5A7B8396" xr6:coauthVersionLast="47" xr6:coauthVersionMax="47" xr10:uidLastSave="{87A5F311-B44C-43AB-A43B-6FD2770DE265}"/>
  <bookViews>
    <workbookView xWindow="240" yWindow="105" windowWidth="14805" windowHeight="8010" activeTab="1" xr2:uid="{00000000-000D-0000-FFFF-FFFF00000000}"/>
  </bookViews>
  <sheets>
    <sheet name="テーブル一覧" sheetId="1" r:id="rId1"/>
    <sheet name="データ" sheetId="4" r:id="rId2"/>
    <sheet name="魔女カード" sheetId="2" r:id="rId3"/>
    <sheet name="調合法カード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N12" i="2"/>
  <c r="N11" i="2"/>
  <c r="N10" i="2"/>
  <c r="N9" i="2"/>
  <c r="N8" i="2"/>
  <c r="N7" i="2"/>
  <c r="N6" i="2"/>
  <c r="S13" i="2"/>
  <c r="R13" i="2"/>
  <c r="Q13" i="2"/>
  <c r="P13" i="2"/>
  <c r="O13" i="2"/>
  <c r="S12" i="2"/>
  <c r="R12" i="2"/>
  <c r="Q12" i="2"/>
  <c r="P12" i="2"/>
  <c r="O12" i="2"/>
  <c r="S11" i="2"/>
  <c r="R11" i="2"/>
  <c r="Q11" i="2"/>
  <c r="P11" i="2"/>
  <c r="O11" i="2"/>
  <c r="S10" i="2"/>
  <c r="R10" i="2"/>
  <c r="Q10" i="2"/>
  <c r="P10" i="2"/>
  <c r="O10" i="2"/>
  <c r="S9" i="2"/>
  <c r="R9" i="2"/>
  <c r="Q9" i="2"/>
  <c r="P9" i="2"/>
  <c r="O9" i="2"/>
  <c r="S8" i="2"/>
  <c r="R8" i="2"/>
  <c r="Q8" i="2"/>
  <c r="P8" i="2"/>
  <c r="O8" i="2"/>
  <c r="S7" i="2"/>
  <c r="R7" i="2"/>
  <c r="Q7" i="2"/>
  <c r="P7" i="2"/>
  <c r="O7" i="2"/>
  <c r="S6" i="2"/>
  <c r="R6" i="2"/>
  <c r="Q6" i="2"/>
  <c r="P6" i="2"/>
  <c r="O6" i="2"/>
  <c r="V6" i="2"/>
  <c r="AJ13" i="3"/>
  <c r="AJ12" i="3"/>
  <c r="AJ11" i="3"/>
  <c r="AJ10" i="3"/>
  <c r="AJ9" i="3"/>
  <c r="AJ8" i="3"/>
  <c r="AJ7" i="3"/>
  <c r="AJ6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30" i="1"/>
  <c r="B31" i="1" s="1"/>
  <c r="B32" i="1" s="1"/>
  <c r="B33" i="1" s="1"/>
  <c r="B24" i="1"/>
  <c r="B25" i="1" s="1"/>
  <c r="B26" i="1" s="1"/>
  <c r="B27" i="1" s="1"/>
  <c r="B28" i="1" s="1"/>
  <c r="B29" i="1" s="1"/>
  <c r="U4" i="2"/>
  <c r="T4" i="2"/>
  <c r="S4" i="2"/>
  <c r="R4" i="2"/>
  <c r="Q4" i="2"/>
  <c r="P4" i="2"/>
  <c r="O4" i="2"/>
  <c r="N4" i="2"/>
  <c r="M4" i="2"/>
  <c r="C4" i="2"/>
  <c r="B5" i="1"/>
  <c r="B6" i="1" s="1"/>
  <c r="K4" i="2"/>
  <c r="J4" i="2"/>
  <c r="I4" i="2"/>
  <c r="H4" i="2"/>
  <c r="G4" i="2"/>
  <c r="F4" i="2"/>
  <c r="E4" i="2"/>
  <c r="D4" i="2"/>
  <c r="B19" i="1"/>
  <c r="B20" i="1" s="1"/>
  <c r="B21" i="1" s="1"/>
  <c r="B22" i="1" s="1"/>
  <c r="B23" i="1" s="1"/>
  <c r="B7" i="1"/>
  <c r="B8" i="1" s="1"/>
  <c r="B9" i="1" s="1"/>
  <c r="B10" i="1" s="1"/>
  <c r="B11" i="1" s="1"/>
  <c r="B12" i="1" s="1"/>
  <c r="B13" i="1" s="1"/>
  <c r="B14" i="1" s="1"/>
  <c r="T13" i="3" l="1"/>
  <c r="T12" i="3"/>
  <c r="T11" i="3"/>
  <c r="T10" i="3"/>
  <c r="T9" i="3"/>
  <c r="T8" i="3"/>
  <c r="T7" i="3"/>
  <c r="T6" i="3"/>
  <c r="U13" i="3"/>
  <c r="U12" i="3"/>
  <c r="U11" i="3"/>
  <c r="U10" i="3"/>
  <c r="U9" i="3"/>
  <c r="U8" i="3"/>
  <c r="U7" i="3"/>
  <c r="U6" i="3"/>
  <c r="M13" i="2"/>
  <c r="M12" i="2"/>
  <c r="M11" i="2"/>
  <c r="M10" i="2"/>
  <c r="M9" i="2"/>
  <c r="M8" i="2"/>
  <c r="M7" i="2"/>
  <c r="M6" i="2"/>
  <c r="T13" i="2"/>
  <c r="T12" i="2"/>
  <c r="T11" i="2"/>
  <c r="T10" i="2"/>
  <c r="T9" i="2"/>
  <c r="T8" i="2"/>
  <c r="T7" i="2"/>
  <c r="T6" i="2"/>
  <c r="U13" i="2"/>
  <c r="U12" i="2"/>
  <c r="U11" i="2"/>
  <c r="U10" i="2"/>
  <c r="U9" i="2"/>
  <c r="U8" i="2"/>
  <c r="U7" i="2"/>
  <c r="U6" i="2"/>
  <c r="V7" i="2" l="1"/>
  <c r="V8" i="2"/>
  <c r="V9" i="2"/>
  <c r="V10" i="2"/>
  <c r="V11" i="2"/>
  <c r="V12" i="2"/>
  <c r="V13" i="2"/>
</calcChain>
</file>

<file path=xl/sharedStrings.xml><?xml version="1.0" encoding="utf-8"?>
<sst xmlns="http://schemas.openxmlformats.org/spreadsheetml/2006/main" count="361" uniqueCount="190">
  <si>
    <t>魔女カードテーブル</t>
  </si>
  <si>
    <t>No</t>
  </si>
  <si>
    <t>論理名(英名)</t>
  </si>
  <si>
    <t>論理名(和名)</t>
  </si>
  <si>
    <t>データ型</t>
  </si>
  <si>
    <t>備考</t>
  </si>
  <si>
    <t>witch_id</t>
  </si>
  <si>
    <t>魔女ID</t>
  </si>
  <si>
    <t>varchar(9)</t>
  </si>
  <si>
    <t>name</t>
  </si>
  <si>
    <t>名前</t>
  </si>
  <si>
    <t>varchar(200)</t>
  </si>
  <si>
    <t>init_black</t>
  </si>
  <si>
    <t>初期資源黒</t>
  </si>
  <si>
    <t>integer</t>
  </si>
  <si>
    <t>init_white</t>
  </si>
  <si>
    <t>初期資源白</t>
  </si>
  <si>
    <t>init_red</t>
  </si>
  <si>
    <t>初期資源赤</t>
  </si>
  <si>
    <t>init_blue</t>
  </si>
  <si>
    <t>初期資源青</t>
  </si>
  <si>
    <t>init_green</t>
  </si>
  <si>
    <t>初期資源緑</t>
  </si>
  <si>
    <t>effect</t>
  </si>
  <si>
    <t>効果</t>
  </si>
  <si>
    <t>varchar(2)</t>
  </si>
  <si>
    <t>effect_explain</t>
  </si>
  <si>
    <t>効果説明分</t>
  </si>
  <si>
    <t>調合法カードテーブル</t>
  </si>
  <si>
    <t>card_id</t>
  </si>
  <si>
    <t>カードID</t>
  </si>
  <si>
    <t>varchar(10)</t>
  </si>
  <si>
    <t>arcana_nostrum</t>
  </si>
  <si>
    <t>アルカナ秘薬</t>
  </si>
  <si>
    <t>arcana_crow</t>
  </si>
  <si>
    <t>アルカナカラス</t>
  </si>
  <si>
    <t>arcana_magic_book</t>
  </si>
  <si>
    <t>アルカナ魔術書</t>
  </si>
  <si>
    <t xml:space="preserve">
01:人間
02:ドワーフ
03:エルフ
04:ゴブリン
05:ゴーレム
06:デーモン
07:技術レベル
08:信仰レベル
09:職業の種類
10:コスト3以下のユニット
11:コスト4以上のユニット
12:基本戦力4以上のユニット</t>
  </si>
  <si>
    <t>upper_black</t>
  </si>
  <si>
    <t>上段黒</t>
  </si>
  <si>
    <t>upper_white</t>
  </si>
  <si>
    <t>上段白</t>
  </si>
  <si>
    <t>upper_red</t>
  </si>
  <si>
    <t>上段赤</t>
  </si>
  <si>
    <t>upper_blue</t>
  </si>
  <si>
    <t>上段青</t>
  </si>
  <si>
    <t>upper_green</t>
  </si>
  <si>
    <t>上段緑</t>
  </si>
  <si>
    <t>reversable</t>
  </si>
  <si>
    <t>反転可否</t>
  </si>
  <si>
    <t>boolean</t>
  </si>
  <si>
    <t>lower_black</t>
  </si>
  <si>
    <t>下段黒</t>
  </si>
  <si>
    <t>lower_white</t>
  </si>
  <si>
    <t>下段白</t>
  </si>
  <si>
    <t>lower_red</t>
  </si>
  <si>
    <t>下段赤</t>
  </si>
  <si>
    <t>lower_blue</t>
  </si>
  <si>
    <t>下段青</t>
  </si>
  <si>
    <t>lower_green</t>
  </si>
  <si>
    <t>下段緑</t>
  </si>
  <si>
    <t>変数名（和名）</t>
  </si>
  <si>
    <t>変数名(英名)</t>
  </si>
  <si>
    <t>型</t>
  </si>
  <si>
    <t>ユーザの設置済みカード</t>
  </si>
  <si>
    <t>└反転有無</t>
  </si>
  <si>
    <t>└調合カードテーブルの情報</t>
  </si>
  <si>
    <t>Object</t>
  </si>
  <si>
    <t>JSON作成用</t>
  </si>
  <si>
    <t>JSON</t>
  </si>
  <si>
    <t>ローワーキャメル</t>
  </si>
  <si>
    <t>witch_0001</t>
  </si>
  <si>
    <t>見習い</t>
  </si>
  <si>
    <t>0</t>
  </si>
  <si>
    <t>1</t>
  </si>
  <si>
    <t>01</t>
  </si>
  <si>
    <t>調合法カードを出す前に、\r\nこのカードを捨て札にすることで、\r\n自分の手札をすべてすてて新たなカード４枚を引く</t>
  </si>
  <si>
    <t>witch_0002</t>
  </si>
  <si>
    <t>よろず魔女</t>
  </si>
  <si>
    <t>02</t>
  </si>
  <si>
    <t>witch_0003</t>
  </si>
  <si>
    <t>秘薬醸造家</t>
  </si>
  <si>
    <t>03</t>
  </si>
  <si>
    <t>調合法カードを公開する際、\r\nそのカードに示された[秘薬]1つごとに、\r\n自分の作業場から任意の材料１個をとって\r\n自分の大釜に入れることができる。</t>
  </si>
  <si>
    <t>witch_0004</t>
  </si>
  <si>
    <t>風おこし</t>
  </si>
  <si>
    <t>04</t>
  </si>
  <si>
    <t>調合法カードを出す際、\r\nどのような調合法カードでも、\r\n180度回転させて出すことができる。</t>
  </si>
  <si>
    <t>witch_0005</t>
  </si>
  <si>
    <t>カエル語使い</t>
  </si>
  <si>
    <t>05</t>
  </si>
  <si>
    <t>witch_0006</t>
  </si>
  <si>
    <t>命知らず</t>
  </si>
  <si>
    <t>06</t>
  </si>
  <si>
    <t>調合法カードを出す際、代わりに自分の手札から\r\nランダムに１枚を選んで出しても良い。\r\nそうした場合、カードを公開する前に、\r\n任意のアルカナ１つの効果を１個発動できる。</t>
  </si>
  <si>
    <t>witch_0007</t>
  </si>
  <si>
    <t>制御不能のちから</t>
  </si>
  <si>
    <t>07</t>
  </si>
  <si>
    <t>毎ラウンド、調合法カードを出す際に、\r\n共通サプライから任意の１種類の材料３個を取り、\r\n自分の作業場に置かなければならない。</t>
  </si>
  <si>
    <t>witch_0008</t>
  </si>
  <si>
    <t>秘めしちから</t>
  </si>
  <si>
    <t>08</t>
  </si>
  <si>
    <t>この調合法を使用したら、\r\nこのカードを捨て札にする。</t>
  </si>
  <si>
    <t>witch_0009</t>
  </si>
  <si>
    <t>09</t>
  </si>
  <si>
    <t>witch_0010</t>
  </si>
  <si>
    <t>10</t>
  </si>
  <si>
    <t>witch_0011</t>
  </si>
  <si>
    <t>11</t>
  </si>
  <si>
    <t>witch_0012</t>
  </si>
  <si>
    <t>12</t>
  </si>
  <si>
    <t>witch_0013</t>
  </si>
  <si>
    <t>13</t>
  </si>
  <si>
    <t>witch_0014</t>
  </si>
  <si>
    <t>14</t>
  </si>
  <si>
    <t>witch_0015</t>
  </si>
  <si>
    <t>15</t>
  </si>
  <si>
    <t>witch_0016</t>
  </si>
  <si>
    <t>16</t>
  </si>
  <si>
    <t>witch_0017</t>
  </si>
  <si>
    <t>17</t>
  </si>
  <si>
    <t>witch_0018</t>
  </si>
  <si>
    <t>18</t>
  </si>
  <si>
    <t>witch_0019</t>
  </si>
  <si>
    <t>19</t>
  </si>
  <si>
    <t>witch_0020</t>
  </si>
  <si>
    <t>20</t>
  </si>
  <si>
    <t>witch_0021</t>
  </si>
  <si>
    <t>21</t>
  </si>
  <si>
    <t>witch_0022</t>
  </si>
  <si>
    <t>22</t>
  </si>
  <si>
    <t>witch_0023</t>
  </si>
  <si>
    <t>23</t>
  </si>
  <si>
    <t>witch_0024</t>
  </si>
  <si>
    <t>24</t>
  </si>
  <si>
    <t>witch_0025</t>
  </si>
  <si>
    <t>25</t>
  </si>
  <si>
    <t>witch_0026</t>
  </si>
  <si>
    <t>26</t>
  </si>
  <si>
    <t>witch_0027</t>
  </si>
  <si>
    <t>27</t>
  </si>
  <si>
    <t>witch_0028</t>
  </si>
  <si>
    <t>28</t>
  </si>
  <si>
    <t>witch_0029</t>
  </si>
  <si>
    <t>29</t>
  </si>
  <si>
    <t>witch_0030</t>
  </si>
  <si>
    <t>30</t>
  </si>
  <si>
    <t>置換：,}→}</t>
  </si>
  <si>
    <t>card_0001</t>
  </si>
  <si>
    <t>拘束の呪文</t>
  </si>
  <si>
    <t>false</t>
  </si>
  <si>
    <t>card_0002</t>
  </si>
  <si>
    <t>成長の儀術</t>
  </si>
  <si>
    <t>true</t>
  </si>
  <si>
    <t>card_0003</t>
  </si>
  <si>
    <t>胞子の召喚</t>
  </si>
  <si>
    <t>card_0004</t>
  </si>
  <si>
    <t>渦巻く秘策</t>
  </si>
  <si>
    <t>2</t>
  </si>
  <si>
    <t>card_0005</t>
  </si>
  <si>
    <t>束縛の魔術</t>
  </si>
  <si>
    <t>card_0006</t>
  </si>
  <si>
    <t>増殖の儀式</t>
  </si>
  <si>
    <t>card_0007</t>
  </si>
  <si>
    <t>絶望の霊薬</t>
  </si>
  <si>
    <t>card_0008</t>
  </si>
  <si>
    <t>秘密の召喚</t>
  </si>
  <si>
    <t>card_0009</t>
  </si>
  <si>
    <t>card_0010</t>
  </si>
  <si>
    <t>card_0011</t>
  </si>
  <si>
    <t>card_0012</t>
  </si>
  <si>
    <t>card_0013</t>
  </si>
  <si>
    <t>card_0014</t>
  </si>
  <si>
    <t>card_0015</t>
  </si>
  <si>
    <t>card_0016</t>
  </si>
  <si>
    <t>card_0017</t>
  </si>
  <si>
    <t>card_0018</t>
  </si>
  <si>
    <t>card_0019</t>
  </si>
  <si>
    <t>card_0020</t>
  </si>
  <si>
    <t>card_0021</t>
  </si>
  <si>
    <t>card_0022</t>
  </si>
  <si>
    <t>card_0023</t>
  </si>
  <si>
    <t>card_0024</t>
  </si>
  <si>
    <t>card_0025</t>
  </si>
  <si>
    <t>card_0026</t>
  </si>
  <si>
    <t>card_0027</t>
  </si>
  <si>
    <t>card_0028</t>
  </si>
  <si>
    <t>card_0029</t>
  </si>
  <si>
    <t>card_0030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</si>
</sst>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sz val="11"/>
      <color rgb="FF000000"/>
      <name val="ＭＳ Ｐゴシック"/>
      <charset val="1"/>
    </font>
    <font>
      <b/>
      <sz val="11"/>
      <color theme="1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0" fontId="1" fillId="0" borderId="1" xfId="0" applyFont="1" applyBorder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2" borderId="2" xfId="0" applyFill="1" applyBorder="1"/>
    <xf numFmtId="0" fontId="0" fillId="0" borderId="5" xfId="0" applyBorder="1"/>
    <xf numFmtId="49" fontId="0" fillId="0" borderId="5" xfId="0" applyNumberFormat="1" applyBorder="1"/>
    <xf numFmtId="0" fontId="0" fillId="4" borderId="1" xfId="0" applyFill="1" applyBorder="1" applyAlignment="1">
      <alignment vertical="top"/>
    </xf>
    <xf numFmtId="0" fontId="0" fillId="4" borderId="1" xfId="0" applyFill="1" applyBorder="1"/>
    <xf numFmtId="0" fontId="1" fillId="4" borderId="1" xfId="0" applyFont="1" applyFill="1" applyBorder="1"/>
    <xf numFmtId="49" fontId="0" fillId="0" borderId="5" xfId="0" applyNumberFormat="1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5" borderId="1" xfId="0" applyFill="1" applyBorder="1"/>
    <xf numFmtId="0" fontId="2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workbookViewId="0">
      <selection activeCell="C18" sqref="C18:C33"/>
    </sheetView>
  </sheetViews>
  <sheetFormatPr defaultRowHeight="13.5"/>
  <cols>
    <col min="2" max="2" width="4.125" bestFit="1" customWidth="1"/>
    <col min="3" max="3" width="14.875" bestFit="1" customWidth="1"/>
    <col min="4" max="4" width="13.125" bestFit="1" customWidth="1"/>
    <col min="5" max="5" width="11.75" bestFit="1" customWidth="1"/>
    <col min="6" max="6" width="45.75" customWidth="1"/>
  </cols>
  <sheetData>
    <row r="2" spans="1:6">
      <c r="A2" t="s">
        <v>0</v>
      </c>
    </row>
    <row r="3" spans="1:6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>
      <c r="B4" s="2">
        <v>1</v>
      </c>
      <c r="C4" s="12" t="s">
        <v>6</v>
      </c>
      <c r="D4" s="12" t="s">
        <v>7</v>
      </c>
      <c r="E4" s="2" t="s">
        <v>8</v>
      </c>
      <c r="F4" s="2"/>
    </row>
    <row r="5" spans="1:6" ht="13.5" customHeight="1">
      <c r="B5" s="10">
        <f t="shared" ref="B5:B13" si="0">B4+1</f>
        <v>2</v>
      </c>
      <c r="C5" s="2" t="s">
        <v>9</v>
      </c>
      <c r="D5" s="9" t="s">
        <v>10</v>
      </c>
      <c r="E5" s="2" t="s">
        <v>11</v>
      </c>
      <c r="F5" s="3"/>
    </row>
    <row r="6" spans="1:6" ht="13.5" customHeight="1">
      <c r="B6" s="10">
        <f t="shared" si="0"/>
        <v>3</v>
      </c>
      <c r="C6" s="2" t="s">
        <v>12</v>
      </c>
      <c r="D6" s="9" t="s">
        <v>13</v>
      </c>
      <c r="E6" s="11" t="s">
        <v>14</v>
      </c>
      <c r="F6" s="3"/>
    </row>
    <row r="7" spans="1:6" ht="13.5" customHeight="1">
      <c r="B7" s="10">
        <f>B5+1</f>
        <v>3</v>
      </c>
      <c r="C7" s="2" t="s">
        <v>15</v>
      </c>
      <c r="D7" s="9" t="s">
        <v>16</v>
      </c>
      <c r="E7" s="11" t="s">
        <v>14</v>
      </c>
      <c r="F7" s="3"/>
    </row>
    <row r="8" spans="1:6">
      <c r="B8" s="10">
        <f t="shared" si="0"/>
        <v>4</v>
      </c>
      <c r="C8" s="2" t="s">
        <v>17</v>
      </c>
      <c r="D8" s="9" t="s">
        <v>18</v>
      </c>
      <c r="E8" s="11" t="s">
        <v>14</v>
      </c>
      <c r="F8" s="2"/>
    </row>
    <row r="9" spans="1:6">
      <c r="B9" s="10">
        <f t="shared" si="0"/>
        <v>5</v>
      </c>
      <c r="C9" s="2" t="s">
        <v>19</v>
      </c>
      <c r="D9" s="9" t="s">
        <v>20</v>
      </c>
      <c r="E9" s="11" t="s">
        <v>14</v>
      </c>
      <c r="F9" s="2"/>
    </row>
    <row r="10" spans="1:6">
      <c r="B10" s="10">
        <f t="shared" si="0"/>
        <v>6</v>
      </c>
      <c r="C10" s="2" t="s">
        <v>21</v>
      </c>
      <c r="D10" s="9" t="s">
        <v>22</v>
      </c>
      <c r="E10" s="11" t="s">
        <v>14</v>
      </c>
      <c r="F10" s="2"/>
    </row>
    <row r="11" spans="1:6">
      <c r="B11" s="2">
        <f t="shared" si="0"/>
        <v>7</v>
      </c>
      <c r="C11" s="13" t="s">
        <v>23</v>
      </c>
      <c r="D11" s="13" t="s">
        <v>24</v>
      </c>
      <c r="E11" s="2" t="s">
        <v>25</v>
      </c>
      <c r="F11" s="2"/>
    </row>
    <row r="12" spans="1:6">
      <c r="B12" s="2">
        <f>B11+1</f>
        <v>8</v>
      </c>
      <c r="C12" s="13" t="s">
        <v>26</v>
      </c>
      <c r="D12" s="2" t="s">
        <v>27</v>
      </c>
      <c r="E12" s="2" t="s">
        <v>11</v>
      </c>
      <c r="F12" s="2"/>
    </row>
    <row r="13" spans="1:6">
      <c r="B13" s="2">
        <f t="shared" si="0"/>
        <v>9</v>
      </c>
      <c r="C13" s="13"/>
      <c r="D13" s="13"/>
      <c r="E13" s="2"/>
      <c r="F13" s="2"/>
    </row>
    <row r="14" spans="1:6">
      <c r="B14" s="2">
        <f>B13+1</f>
        <v>10</v>
      </c>
      <c r="C14" s="2"/>
      <c r="D14" s="2"/>
      <c r="E14" s="2"/>
      <c r="F14" s="2"/>
    </row>
    <row r="16" spans="1:6">
      <c r="A16" t="s">
        <v>28</v>
      </c>
    </row>
    <row r="17" spans="2:6"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</row>
    <row r="18" spans="2:6">
      <c r="B18" s="2">
        <v>1</v>
      </c>
      <c r="C18" s="2" t="s">
        <v>29</v>
      </c>
      <c r="D18" s="2" t="s">
        <v>30</v>
      </c>
      <c r="E18" s="2" t="s">
        <v>31</v>
      </c>
      <c r="F18" s="2"/>
    </row>
    <row r="19" spans="2:6" ht="13.5" customHeight="1">
      <c r="B19" s="2">
        <f>B18+1</f>
        <v>2</v>
      </c>
      <c r="C19" s="2" t="s">
        <v>9</v>
      </c>
      <c r="D19" s="2" t="s">
        <v>10</v>
      </c>
      <c r="E19" s="2" t="s">
        <v>11</v>
      </c>
      <c r="F19" s="3"/>
    </row>
    <row r="20" spans="2:6" ht="13.5" customHeight="1">
      <c r="B20" s="2">
        <f t="shared" ref="B20:B33" si="1">B19+1</f>
        <v>3</v>
      </c>
      <c r="C20" s="2" t="s">
        <v>32</v>
      </c>
      <c r="D20" s="2" t="s">
        <v>33</v>
      </c>
      <c r="E20" s="2" t="s">
        <v>14</v>
      </c>
      <c r="F20" s="3"/>
    </row>
    <row r="21" spans="2:6">
      <c r="B21" s="2">
        <f t="shared" si="1"/>
        <v>4</v>
      </c>
      <c r="C21" s="2" t="s">
        <v>34</v>
      </c>
      <c r="D21" s="2" t="s">
        <v>35</v>
      </c>
      <c r="E21" s="2" t="s">
        <v>14</v>
      </c>
      <c r="F21" s="2"/>
    </row>
    <row r="22" spans="2:6" ht="13.5" customHeight="1">
      <c r="B22" s="2">
        <f t="shared" si="1"/>
        <v>5</v>
      </c>
      <c r="C22" s="2" t="s">
        <v>36</v>
      </c>
      <c r="D22" s="2" t="s">
        <v>37</v>
      </c>
      <c r="E22" s="2" t="s">
        <v>14</v>
      </c>
      <c r="F22" s="3" t="s">
        <v>38</v>
      </c>
    </row>
    <row r="23" spans="2:6">
      <c r="B23" s="2">
        <f t="shared" si="1"/>
        <v>6</v>
      </c>
      <c r="C23" s="2" t="s">
        <v>39</v>
      </c>
      <c r="D23" s="2" t="s">
        <v>40</v>
      </c>
      <c r="E23" s="2" t="s">
        <v>14</v>
      </c>
      <c r="F23" s="2"/>
    </row>
    <row r="24" spans="2:6">
      <c r="B24" s="2">
        <f t="shared" si="1"/>
        <v>7</v>
      </c>
      <c r="C24" s="2" t="s">
        <v>41</v>
      </c>
      <c r="D24" s="2" t="s">
        <v>42</v>
      </c>
      <c r="E24" s="2" t="s">
        <v>14</v>
      </c>
      <c r="F24" s="2"/>
    </row>
    <row r="25" spans="2:6">
      <c r="B25" s="2">
        <f t="shared" si="1"/>
        <v>8</v>
      </c>
      <c r="C25" s="2" t="s">
        <v>43</v>
      </c>
      <c r="D25" s="2" t="s">
        <v>44</v>
      </c>
      <c r="E25" s="2" t="s">
        <v>14</v>
      </c>
      <c r="F25" s="2"/>
    </row>
    <row r="26" spans="2:6">
      <c r="B26" s="2">
        <f t="shared" si="1"/>
        <v>9</v>
      </c>
      <c r="C26" s="2" t="s">
        <v>45</v>
      </c>
      <c r="D26" s="2" t="s">
        <v>46</v>
      </c>
      <c r="E26" s="2" t="s">
        <v>14</v>
      </c>
      <c r="F26" s="2"/>
    </row>
    <row r="27" spans="2:6">
      <c r="B27" s="2">
        <f t="shared" si="1"/>
        <v>10</v>
      </c>
      <c r="C27" s="2" t="s">
        <v>47</v>
      </c>
      <c r="D27" s="2" t="s">
        <v>48</v>
      </c>
      <c r="E27" s="2" t="s">
        <v>14</v>
      </c>
      <c r="F27" s="2"/>
    </row>
    <row r="28" spans="2:6">
      <c r="B28" s="2">
        <f t="shared" si="1"/>
        <v>11</v>
      </c>
      <c r="C28" s="2" t="s">
        <v>49</v>
      </c>
      <c r="D28" s="2" t="s">
        <v>50</v>
      </c>
      <c r="E28" s="2" t="s">
        <v>51</v>
      </c>
      <c r="F28" s="2"/>
    </row>
    <row r="29" spans="2:6">
      <c r="B29" s="2">
        <f t="shared" si="1"/>
        <v>12</v>
      </c>
      <c r="C29" s="2" t="s">
        <v>52</v>
      </c>
      <c r="D29" s="2" t="s">
        <v>53</v>
      </c>
      <c r="E29" s="2" t="s">
        <v>14</v>
      </c>
      <c r="F29" s="2"/>
    </row>
    <row r="30" spans="2:6">
      <c r="B30" s="2">
        <f t="shared" si="1"/>
        <v>13</v>
      </c>
      <c r="C30" s="2" t="s">
        <v>54</v>
      </c>
      <c r="D30" s="2" t="s">
        <v>55</v>
      </c>
      <c r="E30" s="2" t="s">
        <v>14</v>
      </c>
      <c r="F30" s="2"/>
    </row>
    <row r="31" spans="2:6">
      <c r="B31" s="2">
        <f t="shared" si="1"/>
        <v>14</v>
      </c>
      <c r="C31" s="2" t="s">
        <v>56</v>
      </c>
      <c r="D31" s="2" t="s">
        <v>57</v>
      </c>
      <c r="E31" s="2" t="s">
        <v>14</v>
      </c>
      <c r="F31" s="2"/>
    </row>
    <row r="32" spans="2:6">
      <c r="B32" s="2">
        <f t="shared" si="1"/>
        <v>15</v>
      </c>
      <c r="C32" s="2" t="s">
        <v>58</v>
      </c>
      <c r="D32" s="2" t="s">
        <v>59</v>
      </c>
      <c r="E32" s="2" t="s">
        <v>14</v>
      </c>
      <c r="F32" s="2"/>
    </row>
    <row r="33" spans="2:6">
      <c r="B33" s="2">
        <f t="shared" si="1"/>
        <v>16</v>
      </c>
      <c r="C33" s="2" t="s">
        <v>60</v>
      </c>
      <c r="D33" s="2" t="s">
        <v>61</v>
      </c>
      <c r="E33" s="2" t="s">
        <v>14</v>
      </c>
      <c r="F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3112-F145-4789-BB26-E8F114784CEA}">
  <dimension ref="B2:D5"/>
  <sheetViews>
    <sheetView tabSelected="1" workbookViewId="0">
      <selection activeCell="C2" sqref="C2"/>
    </sheetView>
  </sheetViews>
  <sheetFormatPr defaultRowHeight="13.5"/>
  <cols>
    <col min="2" max="2" width="26.125" bestFit="1" customWidth="1"/>
    <col min="3" max="3" width="12.375" bestFit="1" customWidth="1"/>
  </cols>
  <sheetData>
    <row r="2" spans="2:4">
      <c r="B2" s="23" t="s">
        <v>62</v>
      </c>
      <c r="C2" s="23" t="s">
        <v>63</v>
      </c>
      <c r="D2" s="23" t="s">
        <v>64</v>
      </c>
    </row>
    <row r="3" spans="2:4">
      <c r="B3" s="24" t="s">
        <v>65</v>
      </c>
      <c r="C3" s="6"/>
      <c r="D3" s="6"/>
    </row>
    <row r="4" spans="2:4">
      <c r="B4" s="6" t="s">
        <v>66</v>
      </c>
      <c r="C4" s="6"/>
      <c r="D4" s="6" t="s">
        <v>51</v>
      </c>
    </row>
    <row r="5" spans="2:4">
      <c r="B5" s="6" t="s">
        <v>67</v>
      </c>
      <c r="C5" s="6"/>
      <c r="D5" s="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5C59-107C-444B-8CEF-56A1325CB968}">
  <dimension ref="A2:V36"/>
  <sheetViews>
    <sheetView workbookViewId="0">
      <selection activeCell="K13" sqref="K13"/>
    </sheetView>
  </sheetViews>
  <sheetFormatPr defaultRowHeight="13.5"/>
  <cols>
    <col min="2" max="2" width="15.625" bestFit="1" customWidth="1"/>
    <col min="3" max="3" width="10.125" bestFit="1" customWidth="1"/>
    <col min="4" max="4" width="16.625" bestFit="1" customWidth="1"/>
    <col min="5" max="9" width="11.125" bestFit="1" customWidth="1"/>
    <col min="10" max="10" width="6.25" bestFit="1" customWidth="1"/>
    <col min="11" max="11" width="26.25" customWidth="1"/>
  </cols>
  <sheetData>
    <row r="2" spans="1:22" ht="13.5" customHeight="1">
      <c r="A2" s="4"/>
      <c r="B2" s="4"/>
      <c r="C2" s="4"/>
      <c r="D2" s="4"/>
      <c r="E2" s="5"/>
      <c r="F2" s="5"/>
      <c r="G2" s="4"/>
      <c r="H2" s="4"/>
      <c r="M2" t="s">
        <v>69</v>
      </c>
      <c r="V2" t="s">
        <v>70</v>
      </c>
    </row>
    <row r="3" spans="1:22">
      <c r="B3" s="14" t="s">
        <v>2</v>
      </c>
      <c r="C3" s="17" t="s">
        <v>6</v>
      </c>
      <c r="D3" s="17" t="s">
        <v>9</v>
      </c>
      <c r="E3" s="17" t="s">
        <v>12</v>
      </c>
      <c r="F3" s="17" t="s">
        <v>15</v>
      </c>
      <c r="G3" s="17" t="s">
        <v>17</v>
      </c>
      <c r="H3" s="17" t="s">
        <v>19</v>
      </c>
      <c r="I3" s="17" t="s">
        <v>21</v>
      </c>
      <c r="J3" s="17" t="s">
        <v>23</v>
      </c>
      <c r="K3" s="17" t="s">
        <v>26</v>
      </c>
      <c r="M3" s="17" t="s">
        <v>6</v>
      </c>
      <c r="N3" s="17" t="s">
        <v>9</v>
      </c>
      <c r="O3" s="17" t="s">
        <v>12</v>
      </c>
      <c r="P3" s="17" t="s">
        <v>15</v>
      </c>
      <c r="Q3" s="17" t="s">
        <v>17</v>
      </c>
      <c r="R3" s="17" t="s">
        <v>19</v>
      </c>
      <c r="S3" s="17" t="s">
        <v>21</v>
      </c>
      <c r="T3" s="17" t="s">
        <v>23</v>
      </c>
      <c r="U3" s="17" t="s">
        <v>26</v>
      </c>
    </row>
    <row r="4" spans="1:22">
      <c r="B4" s="14" t="s">
        <v>71</v>
      </c>
      <c r="C4" s="18" t="str">
        <f>LOWER(LEFT(C3,1))&amp;MID(SUBSTITUTE(PROPER(C3),"_",""),2,LEN(C3))</f>
        <v>witchId</v>
      </c>
      <c r="D4" s="18" t="str">
        <f t="shared" ref="D4:K4" si="0">LOWER(LEFT(D3,1))&amp;MID(SUBSTITUTE(PROPER(D3),"_",""),2,LEN(D3))</f>
        <v>name</v>
      </c>
      <c r="E4" s="18" t="str">
        <f t="shared" si="0"/>
        <v>initBlack</v>
      </c>
      <c r="F4" s="18" t="str">
        <f t="shared" si="0"/>
        <v>initWhite</v>
      </c>
      <c r="G4" s="18" t="str">
        <f t="shared" si="0"/>
        <v>initRed</v>
      </c>
      <c r="H4" s="18" t="str">
        <f t="shared" si="0"/>
        <v>initBlue</v>
      </c>
      <c r="I4" s="18" t="str">
        <f t="shared" si="0"/>
        <v>initGreen</v>
      </c>
      <c r="J4" s="18" t="str">
        <f t="shared" si="0"/>
        <v>effect</v>
      </c>
      <c r="K4" s="18" t="str">
        <f t="shared" si="0"/>
        <v>effectExplain</v>
      </c>
      <c r="M4" s="18" t="str">
        <f>LOWER(LEFT(M3,1))&amp;MID(SUBSTITUTE(PROPER(M3),"_",""),2,LEN(M3))</f>
        <v>witchId</v>
      </c>
      <c r="N4" s="18" t="str">
        <f t="shared" ref="N4:U4" si="1">LOWER(LEFT(N3,1))&amp;MID(SUBSTITUTE(PROPER(N3),"_",""),2,LEN(N3))</f>
        <v>name</v>
      </c>
      <c r="O4" s="18" t="str">
        <f t="shared" si="1"/>
        <v>initBlack</v>
      </c>
      <c r="P4" s="18" t="str">
        <f t="shared" si="1"/>
        <v>initWhite</v>
      </c>
      <c r="Q4" s="18" t="str">
        <f t="shared" si="1"/>
        <v>initRed</v>
      </c>
      <c r="R4" s="18" t="str">
        <f t="shared" si="1"/>
        <v>initBlue</v>
      </c>
      <c r="S4" s="18" t="str">
        <f t="shared" si="1"/>
        <v>initGreen</v>
      </c>
      <c r="T4" s="18" t="str">
        <f t="shared" si="1"/>
        <v>effect</v>
      </c>
      <c r="U4" s="18" t="str">
        <f t="shared" si="1"/>
        <v>effectExplain</v>
      </c>
    </row>
    <row r="5" spans="1:22">
      <c r="B5" s="14" t="s">
        <v>3</v>
      </c>
      <c r="C5" s="17" t="s">
        <v>7</v>
      </c>
      <c r="D5" s="19" t="s">
        <v>10</v>
      </c>
      <c r="E5" s="19" t="s">
        <v>13</v>
      </c>
      <c r="F5" s="19" t="s">
        <v>16</v>
      </c>
      <c r="G5" s="19" t="s">
        <v>18</v>
      </c>
      <c r="H5" s="19" t="s">
        <v>20</v>
      </c>
      <c r="I5" s="19" t="s">
        <v>22</v>
      </c>
      <c r="J5" s="17" t="s">
        <v>24</v>
      </c>
      <c r="K5" s="17" t="s">
        <v>27</v>
      </c>
      <c r="M5" s="17" t="s">
        <v>7</v>
      </c>
      <c r="N5" s="19" t="s">
        <v>10</v>
      </c>
      <c r="O5" s="19" t="s">
        <v>13</v>
      </c>
      <c r="P5" s="19" t="s">
        <v>16</v>
      </c>
      <c r="Q5" s="19" t="s">
        <v>18</v>
      </c>
      <c r="R5" s="19" t="s">
        <v>20</v>
      </c>
      <c r="S5" s="19" t="s">
        <v>22</v>
      </c>
      <c r="T5" s="17" t="s">
        <v>24</v>
      </c>
      <c r="U5" s="17" t="s">
        <v>27</v>
      </c>
    </row>
    <row r="6" spans="1:22">
      <c r="B6" s="6">
        <v>1</v>
      </c>
      <c r="C6" s="15" t="s">
        <v>72</v>
      </c>
      <c r="D6" s="15" t="s">
        <v>73</v>
      </c>
      <c r="E6" s="16" t="s">
        <v>74</v>
      </c>
      <c r="F6" s="16" t="s">
        <v>75</v>
      </c>
      <c r="G6" s="15">
        <v>4</v>
      </c>
      <c r="H6" s="15">
        <v>4</v>
      </c>
      <c r="I6" s="15">
        <v>4</v>
      </c>
      <c r="J6" s="20" t="s">
        <v>76</v>
      </c>
      <c r="K6" s="15" t="s">
        <v>77</v>
      </c>
      <c r="M6" t="str">
        <f>""""&amp;C$4&amp;""":"""&amp;C6&amp;""","</f>
        <v>"witchId":"witch_0001",</v>
      </c>
      <c r="N6" t="str">
        <f>""""&amp;D$4&amp;""":"""&amp;D6&amp;""","</f>
        <v>"name":"見習い",</v>
      </c>
      <c r="O6" t="str">
        <f>""""&amp;E$4&amp;""":"&amp;E6&amp;","</f>
        <v>"initBlack":0,</v>
      </c>
      <c r="P6" t="str">
        <f t="shared" ref="P6:P13" si="2">""""&amp;F$4&amp;""":"&amp;F6&amp;","</f>
        <v>"initWhite":1,</v>
      </c>
      <c r="Q6" t="str">
        <f t="shared" ref="Q6:Q13" si="3">""""&amp;G$4&amp;""":"&amp;G6&amp;","</f>
        <v>"initRed":4,</v>
      </c>
      <c r="R6" t="str">
        <f t="shared" ref="R6:R13" si="4">""""&amp;H$4&amp;""":"&amp;H6&amp;","</f>
        <v>"initBlue":4,</v>
      </c>
      <c r="S6" t="str">
        <f t="shared" ref="S6:S13" si="5">""""&amp;I$4&amp;""":"&amp;I6&amp;","</f>
        <v>"initGreen":4,</v>
      </c>
      <c r="T6" t="str">
        <f t="shared" ref="P6:U21" si="6">""""&amp;J$4&amp;""":"""&amp;J6&amp;""","</f>
        <v>"effect":"01",</v>
      </c>
      <c r="U6" t="str">
        <f t="shared" si="6"/>
        <v>"effectExplain":"調合法カードを出す前に、\r\nこのカードを捨て札にすることで、\r\n自分の手札をすべてすてて新たなカード４枚を引く",</v>
      </c>
      <c r="V6" s="8" t="str">
        <f>_xlfn.CONCAT("{",M6:U6,"},")</f>
        <v>{"witchId":"witch_0001","name":"見習い","initBlack":0,"initWhite":1,"initRed":4,"initBlue":4,"initGreen":4,"effect":"01","effectExplain":"調合法カードを出す前に、\r\nこのカードを捨て札にすることで、\r\n自分の手札をすべてすてて新たなカード４枚を引く",},</v>
      </c>
    </row>
    <row r="7" spans="1:22">
      <c r="B7" s="6">
        <v>2</v>
      </c>
      <c r="C7" s="15" t="s">
        <v>78</v>
      </c>
      <c r="D7" s="15" t="s">
        <v>79</v>
      </c>
      <c r="E7" s="16" t="s">
        <v>74</v>
      </c>
      <c r="F7" s="16" t="s">
        <v>75</v>
      </c>
      <c r="G7" s="15">
        <v>4</v>
      </c>
      <c r="H7" s="15">
        <v>4</v>
      </c>
      <c r="I7" s="15">
        <v>4</v>
      </c>
      <c r="J7" s="20" t="s">
        <v>80</v>
      </c>
      <c r="K7" s="15" t="s">
        <v>77</v>
      </c>
      <c r="M7" t="str">
        <f t="shared" ref="M7:M35" si="7">""""&amp;C$4&amp;""":"""&amp;C7&amp;""","</f>
        <v>"witchId":"witch_0002",</v>
      </c>
      <c r="N7" t="str">
        <f t="shared" ref="N7:N13" si="8">""""&amp;D$4&amp;""":"""&amp;D7&amp;""","</f>
        <v>"name":"よろず魔女",</v>
      </c>
      <c r="O7" t="str">
        <f t="shared" ref="O7:O13" si="9">""""&amp;E$4&amp;""":"&amp;E7&amp;","</f>
        <v>"initBlack":0,</v>
      </c>
      <c r="P7" t="str">
        <f t="shared" si="2"/>
        <v>"initWhite":1,</v>
      </c>
      <c r="Q7" t="str">
        <f t="shared" si="3"/>
        <v>"initRed":4,</v>
      </c>
      <c r="R7" t="str">
        <f t="shared" si="4"/>
        <v>"initBlue":4,</v>
      </c>
      <c r="S7" t="str">
        <f t="shared" si="5"/>
        <v>"initGreen":4,</v>
      </c>
      <c r="T7" t="str">
        <f t="shared" si="6"/>
        <v>"effect":"02",</v>
      </c>
      <c r="U7" t="str">
        <f t="shared" si="6"/>
        <v>"effectExplain":"調合法カードを出す前に、\r\nこのカードを捨て札にすることで、\r\n自分の手札をすべてすてて新たなカード４枚を引く",</v>
      </c>
      <c r="V7" s="8" t="str">
        <f t="shared" ref="V7:V35" si="10">_xlfn.CONCAT("{",M7:U7,"},")</f>
        <v>{"witchId":"witch_0002","name":"よろず魔女","initBlack":0,"initWhite":1,"initRed":4,"initBlue":4,"initGreen":4,"effect":"02","effectExplain":"調合法カードを出す前に、\r\nこのカードを捨て札にすることで、\r\n自分の手札をすべてすてて新たなカード４枚を引く",},</v>
      </c>
    </row>
    <row r="8" spans="1:22">
      <c r="B8" s="6">
        <v>3</v>
      </c>
      <c r="C8" s="15" t="s">
        <v>81</v>
      </c>
      <c r="D8" s="15" t="s">
        <v>82</v>
      </c>
      <c r="E8" s="16" t="s">
        <v>74</v>
      </c>
      <c r="F8" s="16" t="s">
        <v>75</v>
      </c>
      <c r="G8" s="15">
        <v>4</v>
      </c>
      <c r="H8" s="15">
        <v>4</v>
      </c>
      <c r="I8" s="15">
        <v>4</v>
      </c>
      <c r="J8" s="20" t="s">
        <v>83</v>
      </c>
      <c r="K8" s="15" t="s">
        <v>84</v>
      </c>
      <c r="M8" t="str">
        <f t="shared" si="7"/>
        <v>"witchId":"witch_0003",</v>
      </c>
      <c r="N8" t="str">
        <f t="shared" si="8"/>
        <v>"name":"秘薬醸造家",</v>
      </c>
      <c r="O8" t="str">
        <f t="shared" si="9"/>
        <v>"initBlack":0,</v>
      </c>
      <c r="P8" t="str">
        <f t="shared" si="2"/>
        <v>"initWhite":1,</v>
      </c>
      <c r="Q8" t="str">
        <f t="shared" si="3"/>
        <v>"initRed":4,</v>
      </c>
      <c r="R8" t="str">
        <f t="shared" si="4"/>
        <v>"initBlue":4,</v>
      </c>
      <c r="S8" t="str">
        <f t="shared" si="5"/>
        <v>"initGreen":4,</v>
      </c>
      <c r="T8" t="str">
        <f t="shared" si="6"/>
        <v>"effect":"03",</v>
      </c>
      <c r="U8" t="str">
        <f t="shared" si="6"/>
        <v>"effectExplain":"調合法カードを公開する際、\r\nそのカードに示された[秘薬]1つごとに、\r\n自分の作業場から任意の材料１個をとって\r\n自分の大釜に入れることができる。",</v>
      </c>
      <c r="V8" s="8" t="str">
        <f t="shared" si="10"/>
        <v>{"witchId":"witch_0003","name":"秘薬醸造家","initBlack":0,"initWhite":1,"initRed":4,"initBlue":4,"initGreen":4,"effect":"03","effectExplain":"調合法カードを公開する際、\r\nそのカードに示された[秘薬]1つごとに、\r\n自分の作業場から任意の材料１個をとって\r\n自分の大釜に入れることができる。",},</v>
      </c>
    </row>
    <row r="9" spans="1:22">
      <c r="B9" s="6">
        <v>4</v>
      </c>
      <c r="C9" s="15" t="s">
        <v>85</v>
      </c>
      <c r="D9" s="15" t="s">
        <v>86</v>
      </c>
      <c r="E9" s="16" t="s">
        <v>74</v>
      </c>
      <c r="F9" s="16" t="s">
        <v>75</v>
      </c>
      <c r="G9" s="15">
        <v>4</v>
      </c>
      <c r="H9" s="15">
        <v>4</v>
      </c>
      <c r="I9" s="15">
        <v>4</v>
      </c>
      <c r="J9" s="20" t="s">
        <v>87</v>
      </c>
      <c r="K9" s="15" t="s">
        <v>88</v>
      </c>
      <c r="M9" t="str">
        <f t="shared" si="7"/>
        <v>"witchId":"witch_0004",</v>
      </c>
      <c r="N9" t="str">
        <f t="shared" si="8"/>
        <v>"name":"風おこし",</v>
      </c>
      <c r="O9" t="str">
        <f t="shared" si="9"/>
        <v>"initBlack":0,</v>
      </c>
      <c r="P9" t="str">
        <f t="shared" si="2"/>
        <v>"initWhite":1,</v>
      </c>
      <c r="Q9" t="str">
        <f t="shared" si="3"/>
        <v>"initRed":4,</v>
      </c>
      <c r="R9" t="str">
        <f t="shared" si="4"/>
        <v>"initBlue":4,</v>
      </c>
      <c r="S9" t="str">
        <f t="shared" si="5"/>
        <v>"initGreen":4,</v>
      </c>
      <c r="T9" t="str">
        <f t="shared" si="6"/>
        <v>"effect":"04",</v>
      </c>
      <c r="U9" t="str">
        <f t="shared" si="6"/>
        <v>"effectExplain":"調合法カードを出す際、\r\nどのような調合法カードでも、\r\n180度回転させて出すことができる。",</v>
      </c>
      <c r="V9" s="8" t="str">
        <f t="shared" si="10"/>
        <v>{"witchId":"witch_0004","name":"風おこし","initBlack":0,"initWhite":1,"initRed":4,"initBlue":4,"initGreen":4,"effect":"04","effectExplain":"調合法カードを出す際、\r\nどのような調合法カードでも、\r\n180度回転させて出すことができる。",},</v>
      </c>
    </row>
    <row r="10" spans="1:22">
      <c r="B10" s="6">
        <v>5</v>
      </c>
      <c r="C10" s="15" t="s">
        <v>89</v>
      </c>
      <c r="D10" s="15" t="s">
        <v>90</v>
      </c>
      <c r="E10" s="16" t="s">
        <v>74</v>
      </c>
      <c r="F10" s="16" t="s">
        <v>75</v>
      </c>
      <c r="G10" s="15">
        <v>4</v>
      </c>
      <c r="H10" s="15">
        <v>4</v>
      </c>
      <c r="I10" s="15">
        <v>4</v>
      </c>
      <c r="J10" s="20" t="s">
        <v>91</v>
      </c>
      <c r="K10" s="15" t="s">
        <v>77</v>
      </c>
      <c r="M10" t="str">
        <f t="shared" si="7"/>
        <v>"witchId":"witch_0005",</v>
      </c>
      <c r="N10" t="str">
        <f t="shared" si="8"/>
        <v>"name":"カエル語使い",</v>
      </c>
      <c r="O10" t="str">
        <f t="shared" si="9"/>
        <v>"initBlack":0,</v>
      </c>
      <c r="P10" t="str">
        <f t="shared" si="2"/>
        <v>"initWhite":1,</v>
      </c>
      <c r="Q10" t="str">
        <f t="shared" si="3"/>
        <v>"initRed":4,</v>
      </c>
      <c r="R10" t="str">
        <f t="shared" si="4"/>
        <v>"initBlue":4,</v>
      </c>
      <c r="S10" t="str">
        <f t="shared" si="5"/>
        <v>"initGreen":4,</v>
      </c>
      <c r="T10" t="str">
        <f t="shared" si="6"/>
        <v>"effect":"05",</v>
      </c>
      <c r="U10" t="str">
        <f t="shared" si="6"/>
        <v>"effectExplain":"調合法カードを出す前に、\r\nこのカードを捨て札にすることで、\r\n自分の手札をすべてすてて新たなカード４枚を引く",</v>
      </c>
      <c r="V10" s="8" t="str">
        <f t="shared" si="10"/>
        <v>{"witchId":"witch_0005","name":"カエル語使い","initBlack":0,"initWhite":1,"initRed":4,"initBlue":4,"initGreen":4,"effect":"05","effectExplain":"調合法カードを出す前に、\r\nこのカードを捨て札にすることで、\r\n自分の手札をすべてすてて新たなカード４枚を引く",},</v>
      </c>
    </row>
    <row r="11" spans="1:22">
      <c r="B11" s="6">
        <v>6</v>
      </c>
      <c r="C11" s="15" t="s">
        <v>92</v>
      </c>
      <c r="D11" s="15" t="s">
        <v>93</v>
      </c>
      <c r="E11" s="16" t="s">
        <v>74</v>
      </c>
      <c r="F11" s="16" t="s">
        <v>75</v>
      </c>
      <c r="G11" s="15">
        <v>4</v>
      </c>
      <c r="H11" s="15">
        <v>4</v>
      </c>
      <c r="I11" s="15">
        <v>4</v>
      </c>
      <c r="J11" s="20" t="s">
        <v>94</v>
      </c>
      <c r="K11" s="15" t="s">
        <v>95</v>
      </c>
      <c r="M11" t="str">
        <f t="shared" si="7"/>
        <v>"witchId":"witch_0006",</v>
      </c>
      <c r="N11" t="str">
        <f t="shared" si="8"/>
        <v>"name":"命知らず",</v>
      </c>
      <c r="O11" t="str">
        <f t="shared" si="9"/>
        <v>"initBlack":0,</v>
      </c>
      <c r="P11" t="str">
        <f t="shared" si="2"/>
        <v>"initWhite":1,</v>
      </c>
      <c r="Q11" t="str">
        <f t="shared" si="3"/>
        <v>"initRed":4,</v>
      </c>
      <c r="R11" t="str">
        <f t="shared" si="4"/>
        <v>"initBlue":4,</v>
      </c>
      <c r="S11" t="str">
        <f t="shared" si="5"/>
        <v>"initGreen":4,</v>
      </c>
      <c r="T11" t="str">
        <f t="shared" si="6"/>
        <v>"effect":"06",</v>
      </c>
      <c r="U11" t="str">
        <f t="shared" si="6"/>
        <v>"effectExplain":"調合法カードを出す際、代わりに自分の手札から\r\nランダムに１枚を選んで出しても良い。\r\nそうした場合、カードを公開する前に、\r\n任意のアルカナ１つの効果を１個発動できる。",</v>
      </c>
      <c r="V11" s="8" t="str">
        <f t="shared" si="10"/>
        <v>{"witchId":"witch_0006","name":"命知らず","initBlack":0,"initWhite":1,"initRed":4,"initBlue":4,"initGreen":4,"effect":"06","effectExplain":"調合法カードを出す際、代わりに自分の手札から\r\nランダムに１枚を選んで出しても良い。\r\nそうした場合、カードを公開する前に、\r\n任意のアルカナ１つの効果を１個発動できる。",},</v>
      </c>
    </row>
    <row r="12" spans="1:22">
      <c r="B12" s="6">
        <v>7</v>
      </c>
      <c r="C12" s="15" t="s">
        <v>96</v>
      </c>
      <c r="D12" s="15" t="s">
        <v>97</v>
      </c>
      <c r="E12" s="16" t="s">
        <v>74</v>
      </c>
      <c r="F12" s="16" t="s">
        <v>75</v>
      </c>
      <c r="G12" s="15">
        <v>4</v>
      </c>
      <c r="H12" s="15">
        <v>4</v>
      </c>
      <c r="I12" s="15">
        <v>4</v>
      </c>
      <c r="J12" s="20" t="s">
        <v>98</v>
      </c>
      <c r="K12" s="15" t="s">
        <v>99</v>
      </c>
      <c r="M12" t="str">
        <f t="shared" si="7"/>
        <v>"witchId":"witch_0007",</v>
      </c>
      <c r="N12" t="str">
        <f t="shared" si="8"/>
        <v>"name":"制御不能のちから",</v>
      </c>
      <c r="O12" t="str">
        <f t="shared" si="9"/>
        <v>"initBlack":0,</v>
      </c>
      <c r="P12" t="str">
        <f t="shared" si="2"/>
        <v>"initWhite":1,</v>
      </c>
      <c r="Q12" t="str">
        <f t="shared" si="3"/>
        <v>"initRed":4,</v>
      </c>
      <c r="R12" t="str">
        <f t="shared" si="4"/>
        <v>"initBlue":4,</v>
      </c>
      <c r="S12" t="str">
        <f t="shared" si="5"/>
        <v>"initGreen":4,</v>
      </c>
      <c r="T12" t="str">
        <f t="shared" si="6"/>
        <v>"effect":"07",</v>
      </c>
      <c r="U12" t="str">
        <f t="shared" si="6"/>
        <v>"effectExplain":"毎ラウンド、調合法カードを出す際に、\r\n共通サプライから任意の１種類の材料３個を取り、\r\n自分の作業場に置かなければならない。",</v>
      </c>
      <c r="V12" s="8" t="str">
        <f t="shared" si="10"/>
        <v>{"witchId":"witch_0007","name":"制御不能のちから","initBlack":0,"initWhite":1,"initRed":4,"initBlue":4,"initGreen":4,"effect":"07","effectExplain":"毎ラウンド、調合法カードを出す際に、\r\n共通サプライから任意の１種類の材料３個を取り、\r\n自分の作業場に置かなければならない。",},</v>
      </c>
    </row>
    <row r="13" spans="1:22">
      <c r="B13" s="6">
        <v>8</v>
      </c>
      <c r="C13" s="15" t="s">
        <v>100</v>
      </c>
      <c r="D13" s="15" t="s">
        <v>101</v>
      </c>
      <c r="E13" s="16" t="s">
        <v>74</v>
      </c>
      <c r="F13" s="16" t="s">
        <v>75</v>
      </c>
      <c r="G13" s="15">
        <v>4</v>
      </c>
      <c r="H13" s="15">
        <v>4</v>
      </c>
      <c r="I13" s="15">
        <v>4</v>
      </c>
      <c r="J13" s="20" t="s">
        <v>102</v>
      </c>
      <c r="K13" s="15" t="s">
        <v>103</v>
      </c>
      <c r="M13" t="str">
        <f t="shared" si="7"/>
        <v>"witchId":"witch_0008",</v>
      </c>
      <c r="N13" t="str">
        <f t="shared" si="8"/>
        <v>"name":"秘めしちから",</v>
      </c>
      <c r="O13" t="str">
        <f t="shared" si="9"/>
        <v>"initBlack":0,</v>
      </c>
      <c r="P13" t="str">
        <f t="shared" si="2"/>
        <v>"initWhite":1,</v>
      </c>
      <c r="Q13" t="str">
        <f t="shared" si="3"/>
        <v>"initRed":4,</v>
      </c>
      <c r="R13" t="str">
        <f t="shared" si="4"/>
        <v>"initBlue":4,</v>
      </c>
      <c r="S13" t="str">
        <f t="shared" si="5"/>
        <v>"initGreen":4,</v>
      </c>
      <c r="T13" t="str">
        <f t="shared" si="6"/>
        <v>"effect":"08",</v>
      </c>
      <c r="U13" t="str">
        <f t="shared" si="6"/>
        <v>"effectExplain":"この調合法を使用したら、\r\nこのカードを捨て札にする。",</v>
      </c>
      <c r="V13" s="8" t="str">
        <f t="shared" si="10"/>
        <v>{"witchId":"witch_0008","name":"秘めしちから","initBlack":0,"initWhite":1,"initRed":4,"initBlue":4,"initGreen":4,"effect":"08","effectExplain":"この調合法を使用したら、\r\nこのカードを捨て札にする。",},</v>
      </c>
    </row>
    <row r="14" spans="1:22">
      <c r="B14" s="6">
        <v>9</v>
      </c>
      <c r="C14" s="15" t="s">
        <v>104</v>
      </c>
      <c r="D14" s="15"/>
      <c r="E14" s="16"/>
      <c r="F14" s="16"/>
      <c r="G14" s="15"/>
      <c r="H14" s="15"/>
      <c r="I14" s="15"/>
      <c r="J14" s="20" t="s">
        <v>105</v>
      </c>
      <c r="K14" s="15"/>
      <c r="V14" s="8"/>
    </row>
    <row r="15" spans="1:22">
      <c r="B15" s="6">
        <v>10</v>
      </c>
      <c r="C15" s="15" t="s">
        <v>106</v>
      </c>
      <c r="D15" s="15"/>
      <c r="E15" s="16"/>
      <c r="F15" s="16"/>
      <c r="G15" s="15"/>
      <c r="H15" s="15"/>
      <c r="I15" s="15"/>
      <c r="J15" s="20" t="s">
        <v>107</v>
      </c>
      <c r="K15" s="15"/>
      <c r="V15" s="8"/>
    </row>
    <row r="16" spans="1:22">
      <c r="B16" s="6">
        <v>11</v>
      </c>
      <c r="C16" s="15" t="s">
        <v>108</v>
      </c>
      <c r="D16" s="15"/>
      <c r="E16" s="16"/>
      <c r="F16" s="16"/>
      <c r="G16" s="15"/>
      <c r="H16" s="15"/>
      <c r="I16" s="15"/>
      <c r="J16" s="20" t="s">
        <v>109</v>
      </c>
      <c r="K16" s="15"/>
      <c r="V16" s="8"/>
    </row>
    <row r="17" spans="2:22">
      <c r="B17" s="6">
        <v>12</v>
      </c>
      <c r="C17" s="15" t="s">
        <v>110</v>
      </c>
      <c r="D17" s="15"/>
      <c r="E17" s="16"/>
      <c r="F17" s="16"/>
      <c r="G17" s="15"/>
      <c r="H17" s="15"/>
      <c r="I17" s="15"/>
      <c r="J17" s="20" t="s">
        <v>111</v>
      </c>
      <c r="K17" s="15"/>
      <c r="V17" s="8"/>
    </row>
    <row r="18" spans="2:22">
      <c r="B18" s="6">
        <v>13</v>
      </c>
      <c r="C18" s="15" t="s">
        <v>112</v>
      </c>
      <c r="D18" s="15"/>
      <c r="E18" s="16"/>
      <c r="F18" s="16"/>
      <c r="G18" s="15"/>
      <c r="H18" s="15"/>
      <c r="I18" s="15"/>
      <c r="J18" s="20" t="s">
        <v>113</v>
      </c>
      <c r="K18" s="15"/>
      <c r="V18" s="8"/>
    </row>
    <row r="19" spans="2:22">
      <c r="B19" s="6">
        <v>14</v>
      </c>
      <c r="C19" s="15" t="s">
        <v>114</v>
      </c>
      <c r="D19" s="15"/>
      <c r="E19" s="16"/>
      <c r="F19" s="16"/>
      <c r="G19" s="15"/>
      <c r="H19" s="15"/>
      <c r="I19" s="15"/>
      <c r="J19" s="20" t="s">
        <v>115</v>
      </c>
      <c r="K19" s="15"/>
      <c r="V19" s="8"/>
    </row>
    <row r="20" spans="2:22">
      <c r="B20" s="6">
        <v>15</v>
      </c>
      <c r="C20" s="15" t="s">
        <v>116</v>
      </c>
      <c r="D20" s="15"/>
      <c r="E20" s="16"/>
      <c r="F20" s="16"/>
      <c r="G20" s="15"/>
      <c r="H20" s="15"/>
      <c r="I20" s="15"/>
      <c r="J20" s="20" t="s">
        <v>117</v>
      </c>
      <c r="K20" s="15"/>
      <c r="V20" s="8"/>
    </row>
    <row r="21" spans="2:22">
      <c r="B21" s="6">
        <v>16</v>
      </c>
      <c r="C21" s="15" t="s">
        <v>118</v>
      </c>
      <c r="D21" s="15"/>
      <c r="E21" s="16"/>
      <c r="F21" s="16"/>
      <c r="G21" s="15"/>
      <c r="H21" s="15"/>
      <c r="I21" s="15"/>
      <c r="J21" s="20" t="s">
        <v>119</v>
      </c>
      <c r="K21" s="15"/>
      <c r="V21" s="8"/>
    </row>
    <row r="22" spans="2:22">
      <c r="B22" s="6">
        <v>17</v>
      </c>
      <c r="C22" s="15" t="s">
        <v>120</v>
      </c>
      <c r="D22" s="15"/>
      <c r="E22" s="16"/>
      <c r="F22" s="16"/>
      <c r="G22" s="15"/>
      <c r="H22" s="15"/>
      <c r="I22" s="15"/>
      <c r="J22" s="20" t="s">
        <v>121</v>
      </c>
      <c r="K22" s="15"/>
      <c r="V22" s="8"/>
    </row>
    <row r="23" spans="2:22">
      <c r="B23" s="6">
        <v>18</v>
      </c>
      <c r="C23" s="15" t="s">
        <v>122</v>
      </c>
      <c r="D23" s="15"/>
      <c r="E23" s="16"/>
      <c r="F23" s="16"/>
      <c r="G23" s="15"/>
      <c r="H23" s="15"/>
      <c r="I23" s="15"/>
      <c r="J23" s="20" t="s">
        <v>123</v>
      </c>
      <c r="K23" s="15"/>
      <c r="V23" s="8"/>
    </row>
    <row r="24" spans="2:22">
      <c r="B24" s="6">
        <v>19</v>
      </c>
      <c r="C24" s="15" t="s">
        <v>124</v>
      </c>
      <c r="D24" s="15"/>
      <c r="E24" s="16"/>
      <c r="F24" s="16"/>
      <c r="G24" s="15"/>
      <c r="H24" s="15"/>
      <c r="I24" s="15"/>
      <c r="J24" s="20" t="s">
        <v>125</v>
      </c>
      <c r="K24" s="15"/>
      <c r="V24" s="8"/>
    </row>
    <row r="25" spans="2:22">
      <c r="B25" s="6">
        <v>20</v>
      </c>
      <c r="C25" s="15" t="s">
        <v>126</v>
      </c>
      <c r="D25" s="15"/>
      <c r="E25" s="16"/>
      <c r="F25" s="16"/>
      <c r="G25" s="15"/>
      <c r="H25" s="15"/>
      <c r="I25" s="15"/>
      <c r="J25" s="20" t="s">
        <v>127</v>
      </c>
      <c r="K25" s="15"/>
      <c r="V25" s="8"/>
    </row>
    <row r="26" spans="2:22">
      <c r="B26" s="6">
        <v>21</v>
      </c>
      <c r="C26" s="15" t="s">
        <v>128</v>
      </c>
      <c r="D26" s="15"/>
      <c r="E26" s="16"/>
      <c r="F26" s="16"/>
      <c r="G26" s="15"/>
      <c r="H26" s="15"/>
      <c r="I26" s="15"/>
      <c r="J26" s="20" t="s">
        <v>129</v>
      </c>
      <c r="K26" s="15"/>
      <c r="V26" s="8"/>
    </row>
    <row r="27" spans="2:22">
      <c r="B27" s="6">
        <v>22</v>
      </c>
      <c r="C27" s="15" t="s">
        <v>130</v>
      </c>
      <c r="D27" s="15"/>
      <c r="E27" s="16"/>
      <c r="F27" s="16"/>
      <c r="G27" s="15"/>
      <c r="H27" s="15"/>
      <c r="I27" s="15"/>
      <c r="J27" s="20" t="s">
        <v>131</v>
      </c>
      <c r="K27" s="15"/>
      <c r="V27" s="8"/>
    </row>
    <row r="28" spans="2:22">
      <c r="B28" s="6">
        <v>23</v>
      </c>
      <c r="C28" s="15" t="s">
        <v>132</v>
      </c>
      <c r="D28" s="15"/>
      <c r="E28" s="16"/>
      <c r="F28" s="16"/>
      <c r="G28" s="15"/>
      <c r="H28" s="15"/>
      <c r="I28" s="15"/>
      <c r="J28" s="20" t="s">
        <v>133</v>
      </c>
      <c r="K28" s="15"/>
      <c r="V28" s="8"/>
    </row>
    <row r="29" spans="2:22">
      <c r="B29" s="6">
        <v>24</v>
      </c>
      <c r="C29" s="15" t="s">
        <v>134</v>
      </c>
      <c r="D29" s="15"/>
      <c r="E29" s="16"/>
      <c r="F29" s="16"/>
      <c r="G29" s="15"/>
      <c r="H29" s="15"/>
      <c r="I29" s="15"/>
      <c r="J29" s="20" t="s">
        <v>135</v>
      </c>
      <c r="K29" s="15"/>
      <c r="V29" s="8"/>
    </row>
    <row r="30" spans="2:22">
      <c r="B30" s="6">
        <v>25</v>
      </c>
      <c r="C30" s="15" t="s">
        <v>136</v>
      </c>
      <c r="D30" s="15"/>
      <c r="E30" s="16"/>
      <c r="F30" s="16"/>
      <c r="G30" s="15"/>
      <c r="H30" s="15"/>
      <c r="I30" s="15"/>
      <c r="J30" s="20" t="s">
        <v>137</v>
      </c>
      <c r="K30" s="15"/>
      <c r="V30" s="8"/>
    </row>
    <row r="31" spans="2:22">
      <c r="B31" s="6">
        <v>26</v>
      </c>
      <c r="C31" s="15" t="s">
        <v>138</v>
      </c>
      <c r="D31" s="15"/>
      <c r="E31" s="16"/>
      <c r="F31" s="16"/>
      <c r="G31" s="15"/>
      <c r="H31" s="15"/>
      <c r="I31" s="15"/>
      <c r="J31" s="20" t="s">
        <v>139</v>
      </c>
      <c r="K31" s="15"/>
      <c r="V31" s="8"/>
    </row>
    <row r="32" spans="2:22">
      <c r="B32" s="6">
        <v>27</v>
      </c>
      <c r="C32" s="15" t="s">
        <v>140</v>
      </c>
      <c r="D32" s="15"/>
      <c r="E32" s="16"/>
      <c r="F32" s="16"/>
      <c r="G32" s="15"/>
      <c r="H32" s="15"/>
      <c r="I32" s="15"/>
      <c r="J32" s="20" t="s">
        <v>141</v>
      </c>
      <c r="K32" s="15"/>
      <c r="V32" s="8"/>
    </row>
    <row r="33" spans="2:22">
      <c r="B33" s="6">
        <v>28</v>
      </c>
      <c r="C33" s="15" t="s">
        <v>142</v>
      </c>
      <c r="D33" s="15"/>
      <c r="E33" s="16"/>
      <c r="F33" s="16"/>
      <c r="G33" s="15"/>
      <c r="H33" s="15"/>
      <c r="I33" s="15"/>
      <c r="J33" s="20" t="s">
        <v>143</v>
      </c>
      <c r="K33" s="15"/>
      <c r="V33" s="8"/>
    </row>
    <row r="34" spans="2:22">
      <c r="B34" s="6">
        <v>29</v>
      </c>
      <c r="C34" s="15" t="s">
        <v>144</v>
      </c>
      <c r="D34" s="15"/>
      <c r="E34" s="16"/>
      <c r="F34" s="16"/>
      <c r="G34" s="15"/>
      <c r="H34" s="15"/>
      <c r="I34" s="15"/>
      <c r="J34" s="20" t="s">
        <v>145</v>
      </c>
      <c r="K34" s="15"/>
      <c r="V34" s="8"/>
    </row>
    <row r="35" spans="2:22">
      <c r="B35" s="6">
        <v>30</v>
      </c>
      <c r="C35" s="15" t="s">
        <v>146</v>
      </c>
      <c r="D35" s="15"/>
      <c r="E35" s="16"/>
      <c r="F35" s="16"/>
      <c r="G35" s="15"/>
      <c r="H35" s="15"/>
      <c r="I35" s="15"/>
      <c r="J35" s="20" t="s">
        <v>147</v>
      </c>
      <c r="K35" s="15"/>
      <c r="V35" s="8"/>
    </row>
    <row r="36" spans="2:22">
      <c r="V36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FDE6-BF05-4C9C-AD9C-462332574A10}">
  <dimension ref="A2:AJ36"/>
  <sheetViews>
    <sheetView workbookViewId="0">
      <selection activeCell="X23" sqref="X23"/>
    </sheetView>
  </sheetViews>
  <sheetFormatPr defaultRowHeight="13.5"/>
  <cols>
    <col min="2" max="2" width="15.625" bestFit="1" customWidth="1"/>
    <col min="3" max="3" width="10.125" bestFit="1" customWidth="1"/>
    <col min="4" max="4" width="16.625" bestFit="1" customWidth="1"/>
    <col min="5" max="5" width="14.125" bestFit="1" customWidth="1"/>
    <col min="6" max="6" width="13.625" bestFit="1" customWidth="1"/>
    <col min="7" max="7" width="16.75" bestFit="1" customWidth="1"/>
    <col min="8" max="8" width="10.625" bestFit="1" customWidth="1"/>
    <col min="9" max="9" width="10.75" bestFit="1" customWidth="1"/>
    <col min="10" max="10" width="9.125" bestFit="1" customWidth="1"/>
    <col min="11" max="11" width="9.75" bestFit="1" customWidth="1"/>
    <col min="12" max="12" width="11" bestFit="1" customWidth="1"/>
    <col min="13" max="13" width="9.75" bestFit="1" customWidth="1"/>
    <col min="14" max="14" width="10.375" bestFit="1" customWidth="1"/>
    <col min="15" max="15" width="10.5" bestFit="1" customWidth="1"/>
    <col min="16" max="16" width="8.875" bestFit="1" customWidth="1"/>
    <col min="17" max="17" width="9.5" bestFit="1" customWidth="1"/>
    <col min="18" max="18" width="10.625" bestFit="1" customWidth="1"/>
    <col min="19" max="19" width="13.125" customWidth="1"/>
    <col min="20" max="35" width="8.125" customWidth="1"/>
  </cols>
  <sheetData>
    <row r="2" spans="1:36" ht="13.5" customHeight="1">
      <c r="A2" s="4"/>
      <c r="B2" s="4"/>
      <c r="C2" s="4"/>
      <c r="D2" s="4"/>
      <c r="E2" s="5"/>
      <c r="F2" s="5"/>
      <c r="G2" s="4"/>
      <c r="H2" s="4"/>
      <c r="W2" t="s">
        <v>69</v>
      </c>
    </row>
    <row r="3" spans="1:36">
      <c r="B3" s="14" t="s">
        <v>2</v>
      </c>
      <c r="C3" s="2" t="s">
        <v>29</v>
      </c>
      <c r="D3" s="2" t="s">
        <v>9</v>
      </c>
      <c r="E3" s="2" t="s">
        <v>32</v>
      </c>
      <c r="F3" s="2" t="s">
        <v>34</v>
      </c>
      <c r="G3" s="2" t="s">
        <v>36</v>
      </c>
      <c r="H3" s="2" t="s">
        <v>39</v>
      </c>
      <c r="I3" s="2" t="s">
        <v>41</v>
      </c>
      <c r="J3" s="2" t="s">
        <v>43</v>
      </c>
      <c r="K3" s="2" t="s">
        <v>45</v>
      </c>
      <c r="L3" s="2" t="s">
        <v>47</v>
      </c>
      <c r="M3" s="2" t="s">
        <v>49</v>
      </c>
      <c r="N3" s="2" t="s">
        <v>52</v>
      </c>
      <c r="O3" s="2" t="s">
        <v>54</v>
      </c>
      <c r="P3" s="2" t="s">
        <v>56</v>
      </c>
      <c r="Q3" s="2" t="s">
        <v>58</v>
      </c>
      <c r="R3" s="2" t="s">
        <v>60</v>
      </c>
      <c r="T3" s="2" t="s">
        <v>29</v>
      </c>
      <c r="U3" s="2" t="s">
        <v>9</v>
      </c>
      <c r="V3" s="2" t="s">
        <v>32</v>
      </c>
      <c r="W3" s="2" t="s">
        <v>34</v>
      </c>
      <c r="X3" s="2" t="s">
        <v>36</v>
      </c>
      <c r="Y3" s="2" t="s">
        <v>39</v>
      </c>
      <c r="Z3" s="2" t="s">
        <v>41</v>
      </c>
      <c r="AA3" s="2" t="s">
        <v>43</v>
      </c>
      <c r="AB3" s="2" t="s">
        <v>45</v>
      </c>
      <c r="AC3" s="2" t="s">
        <v>47</v>
      </c>
      <c r="AD3" s="2" t="s">
        <v>49</v>
      </c>
      <c r="AE3" s="2" t="s">
        <v>52</v>
      </c>
      <c r="AF3" s="2" t="s">
        <v>54</v>
      </c>
      <c r="AG3" s="2" t="s">
        <v>56</v>
      </c>
      <c r="AH3" s="2" t="s">
        <v>58</v>
      </c>
      <c r="AI3" s="2" t="s">
        <v>60</v>
      </c>
    </row>
    <row r="4" spans="1:36">
      <c r="B4" s="14" t="s">
        <v>71</v>
      </c>
      <c r="C4" s="18" t="str">
        <f>LOWER(LEFT(C3,1))&amp;MID(SUBSTITUTE(PROPER(C3),"_",""),2,LEN(C3))</f>
        <v>cardId</v>
      </c>
      <c r="D4" s="18" t="str">
        <f t="shared" ref="D4:R4" si="0">LOWER(LEFT(D3,1))&amp;MID(SUBSTITUTE(PROPER(D3),"_",""),2,LEN(D3))</f>
        <v>name</v>
      </c>
      <c r="E4" s="18" t="str">
        <f t="shared" si="0"/>
        <v>arcanaNostrum</v>
      </c>
      <c r="F4" s="18" t="str">
        <f t="shared" si="0"/>
        <v>arcanaCrow</v>
      </c>
      <c r="G4" s="18" t="str">
        <f t="shared" si="0"/>
        <v>arcanaMagicBook</v>
      </c>
      <c r="H4" s="18" t="str">
        <f t="shared" si="0"/>
        <v>upperBlack</v>
      </c>
      <c r="I4" s="18" t="str">
        <f t="shared" si="0"/>
        <v>upperWhite</v>
      </c>
      <c r="J4" s="18" t="str">
        <f t="shared" si="0"/>
        <v>upperRed</v>
      </c>
      <c r="K4" s="18" t="str">
        <f t="shared" si="0"/>
        <v>upperBlue</v>
      </c>
      <c r="L4" s="18" t="str">
        <f t="shared" si="0"/>
        <v>upperGreen</v>
      </c>
      <c r="M4" s="18" t="str">
        <f t="shared" si="0"/>
        <v>reversable</v>
      </c>
      <c r="N4" s="18" t="str">
        <f t="shared" si="0"/>
        <v>lowerBlack</v>
      </c>
      <c r="O4" s="18" t="str">
        <f t="shared" si="0"/>
        <v>lowerWhite</v>
      </c>
      <c r="P4" s="18" t="str">
        <f t="shared" si="0"/>
        <v>lowerRed</v>
      </c>
      <c r="Q4" s="18" t="str">
        <f t="shared" si="0"/>
        <v>lowerBlue</v>
      </c>
      <c r="R4" s="18" t="str">
        <f t="shared" si="0"/>
        <v>lowerGreen</v>
      </c>
      <c r="T4" s="18" t="str">
        <f>LOWER(LEFT(T3,1))&amp;MID(SUBSTITUTE(PROPER(T3),"_",""),2,LEN(T3))</f>
        <v>cardId</v>
      </c>
      <c r="U4" s="18" t="str">
        <f t="shared" ref="U4" si="1">LOWER(LEFT(U3,1))&amp;MID(SUBSTITUTE(PROPER(U3),"_",""),2,LEN(U3))</f>
        <v>name</v>
      </c>
      <c r="V4" s="18" t="str">
        <f t="shared" ref="V4" si="2">LOWER(LEFT(V3,1))&amp;MID(SUBSTITUTE(PROPER(V3),"_",""),2,LEN(V3))</f>
        <v>arcanaNostrum</v>
      </c>
      <c r="W4" s="18" t="str">
        <f t="shared" ref="W4" si="3">LOWER(LEFT(W3,1))&amp;MID(SUBSTITUTE(PROPER(W3),"_",""),2,LEN(W3))</f>
        <v>arcanaCrow</v>
      </c>
      <c r="X4" s="18" t="str">
        <f t="shared" ref="X4" si="4">LOWER(LEFT(X3,1))&amp;MID(SUBSTITUTE(PROPER(X3),"_",""),2,LEN(X3))</f>
        <v>arcanaMagicBook</v>
      </c>
      <c r="Y4" s="18" t="str">
        <f t="shared" ref="Y4" si="5">LOWER(LEFT(Y3,1))&amp;MID(SUBSTITUTE(PROPER(Y3),"_",""),2,LEN(Y3))</f>
        <v>upperBlack</v>
      </c>
      <c r="Z4" s="18" t="str">
        <f t="shared" ref="Z4" si="6">LOWER(LEFT(Z3,1))&amp;MID(SUBSTITUTE(PROPER(Z3),"_",""),2,LEN(Z3))</f>
        <v>upperWhite</v>
      </c>
      <c r="AA4" s="18" t="str">
        <f t="shared" ref="AA4" si="7">LOWER(LEFT(AA3,1))&amp;MID(SUBSTITUTE(PROPER(AA3),"_",""),2,LEN(AA3))</f>
        <v>upperRed</v>
      </c>
      <c r="AB4" s="18" t="str">
        <f t="shared" ref="AB4" si="8">LOWER(LEFT(AB3,1))&amp;MID(SUBSTITUTE(PROPER(AB3),"_",""),2,LEN(AB3))</f>
        <v>upperBlue</v>
      </c>
      <c r="AC4" s="18" t="str">
        <f t="shared" ref="AC4" si="9">LOWER(LEFT(AC3,1))&amp;MID(SUBSTITUTE(PROPER(AC3),"_",""),2,LEN(AC3))</f>
        <v>upperGreen</v>
      </c>
      <c r="AD4" s="18" t="str">
        <f t="shared" ref="AD4" si="10">LOWER(LEFT(AD3,1))&amp;MID(SUBSTITUTE(PROPER(AD3),"_",""),2,LEN(AD3))</f>
        <v>reversable</v>
      </c>
      <c r="AE4" s="18" t="str">
        <f t="shared" ref="AE4" si="11">LOWER(LEFT(AE3,1))&amp;MID(SUBSTITUTE(PROPER(AE3),"_",""),2,LEN(AE3))</f>
        <v>lowerBlack</v>
      </c>
      <c r="AF4" s="18" t="str">
        <f t="shared" ref="AF4" si="12">LOWER(LEFT(AF3,1))&amp;MID(SUBSTITUTE(PROPER(AF3),"_",""),2,LEN(AF3))</f>
        <v>lowerWhite</v>
      </c>
      <c r="AG4" s="18" t="str">
        <f t="shared" ref="AG4" si="13">LOWER(LEFT(AG3,1))&amp;MID(SUBSTITUTE(PROPER(AG3),"_",""),2,LEN(AG3))</f>
        <v>lowerRed</v>
      </c>
      <c r="AH4" s="18" t="str">
        <f t="shared" ref="AH4" si="14">LOWER(LEFT(AH3,1))&amp;MID(SUBSTITUTE(PROPER(AH3),"_",""),2,LEN(AH3))</f>
        <v>lowerBlue</v>
      </c>
      <c r="AI4" s="18" t="str">
        <f t="shared" ref="AI4" si="15">LOWER(LEFT(AI3,1))&amp;MID(SUBSTITUTE(PROPER(AI3),"_",""),2,LEN(AI3))</f>
        <v>lowerGreen</v>
      </c>
    </row>
    <row r="5" spans="1:36">
      <c r="B5" s="14" t="s">
        <v>3</v>
      </c>
      <c r="C5" s="2" t="s">
        <v>30</v>
      </c>
      <c r="D5" s="2" t="s">
        <v>10</v>
      </c>
      <c r="E5" s="2" t="s">
        <v>33</v>
      </c>
      <c r="F5" s="2" t="s">
        <v>35</v>
      </c>
      <c r="G5" s="2" t="s">
        <v>37</v>
      </c>
      <c r="H5" s="2" t="s">
        <v>40</v>
      </c>
      <c r="I5" s="2" t="s">
        <v>42</v>
      </c>
      <c r="J5" s="2" t="s">
        <v>44</v>
      </c>
      <c r="K5" s="2" t="s">
        <v>46</v>
      </c>
      <c r="L5" s="2" t="s">
        <v>48</v>
      </c>
      <c r="M5" s="12" t="s">
        <v>50</v>
      </c>
      <c r="N5" s="2" t="s">
        <v>53</v>
      </c>
      <c r="O5" s="2" t="s">
        <v>55</v>
      </c>
      <c r="P5" s="2" t="s">
        <v>57</v>
      </c>
      <c r="Q5" s="2" t="s">
        <v>59</v>
      </c>
      <c r="R5" s="2" t="s">
        <v>61</v>
      </c>
      <c r="T5" s="2" t="s">
        <v>30</v>
      </c>
      <c r="U5" s="2" t="s">
        <v>10</v>
      </c>
      <c r="V5" s="2" t="s">
        <v>33</v>
      </c>
      <c r="W5" s="2" t="s">
        <v>35</v>
      </c>
      <c r="X5" s="2" t="s">
        <v>37</v>
      </c>
      <c r="Y5" s="2" t="s">
        <v>40</v>
      </c>
      <c r="Z5" s="2" t="s">
        <v>42</v>
      </c>
      <c r="AA5" s="2" t="s">
        <v>44</v>
      </c>
      <c r="AB5" s="2" t="s">
        <v>46</v>
      </c>
      <c r="AC5" s="2" t="s">
        <v>48</v>
      </c>
      <c r="AD5" s="12" t="s">
        <v>50</v>
      </c>
      <c r="AE5" s="2" t="s">
        <v>53</v>
      </c>
      <c r="AF5" s="2" t="s">
        <v>55</v>
      </c>
      <c r="AG5" s="2" t="s">
        <v>57</v>
      </c>
      <c r="AH5" s="2" t="s">
        <v>59</v>
      </c>
      <c r="AI5" s="2" t="s">
        <v>61</v>
      </c>
    </row>
    <row r="6" spans="1:36">
      <c r="B6" s="6">
        <v>1</v>
      </c>
      <c r="C6" s="15" t="s">
        <v>149</v>
      </c>
      <c r="D6" s="15" t="s">
        <v>150</v>
      </c>
      <c r="E6" s="16" t="s">
        <v>75</v>
      </c>
      <c r="F6" s="16" t="s">
        <v>75</v>
      </c>
      <c r="G6" s="15">
        <v>0</v>
      </c>
      <c r="H6" s="15">
        <v>0</v>
      </c>
      <c r="I6" s="15">
        <v>0</v>
      </c>
      <c r="J6" s="15">
        <v>0</v>
      </c>
      <c r="K6" s="15">
        <v>1</v>
      </c>
      <c r="L6" s="21">
        <v>0</v>
      </c>
      <c r="M6" s="7" t="s">
        <v>151</v>
      </c>
      <c r="N6" s="22">
        <v>0</v>
      </c>
      <c r="O6" s="15">
        <v>0</v>
      </c>
      <c r="P6" s="15">
        <v>1</v>
      </c>
      <c r="Q6" s="15">
        <v>1</v>
      </c>
      <c r="R6" s="15">
        <v>1</v>
      </c>
      <c r="T6" t="str">
        <f>""""&amp;T$4&amp;""":"""&amp;C6&amp;""","</f>
        <v>"cardId":"card_0001",</v>
      </c>
      <c r="U6" t="str">
        <f t="shared" ref="U6:U13" si="16">""""&amp;U$4&amp;""":"""&amp;D6&amp;""","</f>
        <v>"name":"拘束の呪文",</v>
      </c>
      <c r="V6" t="str">
        <f>""""&amp;V$4&amp;""":"&amp;E6&amp;","</f>
        <v>"arcanaNostrum":1,</v>
      </c>
      <c r="W6" t="str">
        <f t="shared" ref="W6:W13" si="17">""""&amp;W$4&amp;""":"&amp;F6&amp;","</f>
        <v>"arcanaCrow":1,</v>
      </c>
      <c r="X6" t="str">
        <f t="shared" ref="X6:X13" si="18">""""&amp;X$4&amp;""":"&amp;G6&amp;","</f>
        <v>"arcanaMagicBook":0,</v>
      </c>
      <c r="Y6" t="str">
        <f t="shared" ref="Y6:Y13" si="19">""""&amp;Y$4&amp;""":"&amp;H6&amp;","</f>
        <v>"upperBlack":0,</v>
      </c>
      <c r="Z6" t="str">
        <f t="shared" ref="Z6:Z13" si="20">""""&amp;Z$4&amp;""":"&amp;I6&amp;","</f>
        <v>"upperWhite":0,</v>
      </c>
      <c r="AA6" t="str">
        <f t="shared" ref="AA6:AA13" si="21">""""&amp;AA$4&amp;""":"&amp;J6&amp;","</f>
        <v>"upperRed":0,</v>
      </c>
      <c r="AB6" t="str">
        <f t="shared" ref="AB6:AB13" si="22">""""&amp;AB$4&amp;""":"&amp;K6&amp;","</f>
        <v>"upperBlue":1,</v>
      </c>
      <c r="AC6" t="str">
        <f t="shared" ref="AC6:AC13" si="23">""""&amp;AC$4&amp;""":"&amp;L6&amp;","</f>
        <v>"upperGreen":0,</v>
      </c>
      <c r="AD6" t="str">
        <f t="shared" ref="AD6:AD13" si="24">""""&amp;AD$4&amp;""":"&amp;M6&amp;","</f>
        <v>"reversable":false,</v>
      </c>
      <c r="AE6" t="str">
        <f t="shared" ref="AE6:AE13" si="25">""""&amp;AE$4&amp;""":"&amp;N6&amp;","</f>
        <v>"lowerBlack":0,</v>
      </c>
      <c r="AF6" t="str">
        <f t="shared" ref="AF6:AF13" si="26">""""&amp;AF$4&amp;""":"&amp;O6&amp;","</f>
        <v>"lowerWhite":0,</v>
      </c>
      <c r="AG6" t="str">
        <f t="shared" ref="AG6:AG13" si="27">""""&amp;AG$4&amp;""":"&amp;P6&amp;","</f>
        <v>"lowerRed":1,</v>
      </c>
      <c r="AH6" t="str">
        <f t="shared" ref="AH6:AH13" si="28">""""&amp;AH$4&amp;""":"&amp;Q6&amp;","</f>
        <v>"lowerBlue":1,</v>
      </c>
      <c r="AI6" t="str">
        <f t="shared" ref="AI6:AI13" si="29">""""&amp;AI$4&amp;""":"&amp;R6&amp;","</f>
        <v>"lowerGreen":1,</v>
      </c>
      <c r="AJ6" s="8" t="str">
        <f>_xlfn.CONCAT("{",T6:AI6,"},")</f>
        <v>{"cardId":"card_0001","name":"拘束の呪文","arcanaNostrum":1,"arcanaCrow":1,"arcanaMagicBook":0,"upperBlack":0,"upperWhite":0,"upperRed":0,"upperBlue":1,"upperGreen":0,"reversable":false,"lowerBlack":0,"lowerWhite":0,"lowerRed":1,"lowerBlue":1,"lowerGreen":1,},</v>
      </c>
    </row>
    <row r="7" spans="1:36">
      <c r="B7" s="6">
        <v>2</v>
      </c>
      <c r="C7" s="15" t="s">
        <v>152</v>
      </c>
      <c r="D7" s="15" t="s">
        <v>153</v>
      </c>
      <c r="E7" s="16" t="s">
        <v>74</v>
      </c>
      <c r="F7" s="16" t="s">
        <v>74</v>
      </c>
      <c r="G7" s="15">
        <v>0</v>
      </c>
      <c r="H7" s="15">
        <v>0</v>
      </c>
      <c r="I7" s="15">
        <v>0</v>
      </c>
      <c r="J7" s="15">
        <v>0</v>
      </c>
      <c r="K7" s="15">
        <v>2</v>
      </c>
      <c r="L7" s="21">
        <v>0</v>
      </c>
      <c r="M7" s="7" t="s">
        <v>154</v>
      </c>
      <c r="N7" s="22">
        <v>0</v>
      </c>
      <c r="O7" s="15">
        <v>0</v>
      </c>
      <c r="P7" s="15">
        <v>2</v>
      </c>
      <c r="Q7" s="15">
        <v>1</v>
      </c>
      <c r="R7" s="15">
        <v>1</v>
      </c>
      <c r="T7" t="str">
        <f t="shared" ref="T7:T13" si="30">""""&amp;T$4&amp;""":"""&amp;C7&amp;""","</f>
        <v>"cardId":"card_0002",</v>
      </c>
      <c r="U7" t="str">
        <f t="shared" si="16"/>
        <v>"name":"成長の儀術",</v>
      </c>
      <c r="V7" t="str">
        <f t="shared" ref="V7:V13" si="31">""""&amp;V$4&amp;""":"&amp;E7&amp;","</f>
        <v>"arcanaNostrum":0,</v>
      </c>
      <c r="W7" t="str">
        <f t="shared" si="17"/>
        <v>"arcanaCrow":0,</v>
      </c>
      <c r="X7" t="str">
        <f t="shared" si="18"/>
        <v>"arcanaMagicBook":0,</v>
      </c>
      <c r="Y7" t="str">
        <f t="shared" si="19"/>
        <v>"upperBlack":0,</v>
      </c>
      <c r="Z7" t="str">
        <f t="shared" si="20"/>
        <v>"upperWhite":0,</v>
      </c>
      <c r="AA7" t="str">
        <f t="shared" si="21"/>
        <v>"upperRed":0,</v>
      </c>
      <c r="AB7" t="str">
        <f t="shared" si="22"/>
        <v>"upperBlue":2,</v>
      </c>
      <c r="AC7" t="str">
        <f t="shared" si="23"/>
        <v>"upperGreen":0,</v>
      </c>
      <c r="AD7" t="str">
        <f t="shared" si="24"/>
        <v>"reversable":true,</v>
      </c>
      <c r="AE7" t="str">
        <f t="shared" si="25"/>
        <v>"lowerBlack":0,</v>
      </c>
      <c r="AF7" t="str">
        <f t="shared" si="26"/>
        <v>"lowerWhite":0,</v>
      </c>
      <c r="AG7" t="str">
        <f t="shared" si="27"/>
        <v>"lowerRed":2,</v>
      </c>
      <c r="AH7" t="str">
        <f t="shared" si="28"/>
        <v>"lowerBlue":1,</v>
      </c>
      <c r="AI7" t="str">
        <f t="shared" si="29"/>
        <v>"lowerGreen":1,</v>
      </c>
      <c r="AJ7" s="8" t="str">
        <f t="shared" ref="AJ7:AJ13" si="32">_xlfn.CONCAT("{",T7:AI7,"},")</f>
        <v>{"cardId":"card_0002","name":"成長の儀術","arcanaNostrum":0,"arcanaCrow":0,"arcanaMagicBook":0,"upperBlack":0,"upperWhite":0,"upperRed":0,"upperBlue":2,"upperGreen":0,"reversable":true,"lowerBlack":0,"lowerWhite":0,"lowerRed":2,"lowerBlue":1,"lowerGreen":1,},</v>
      </c>
    </row>
    <row r="8" spans="1:36">
      <c r="B8" s="6">
        <v>3</v>
      </c>
      <c r="C8" s="15" t="s">
        <v>155</v>
      </c>
      <c r="D8" s="15" t="s">
        <v>156</v>
      </c>
      <c r="E8" s="16" t="s">
        <v>75</v>
      </c>
      <c r="F8" s="16" t="s">
        <v>74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21">
        <v>2</v>
      </c>
      <c r="M8" s="7" t="s">
        <v>151</v>
      </c>
      <c r="N8" s="22">
        <v>0</v>
      </c>
      <c r="O8" s="15">
        <v>1</v>
      </c>
      <c r="P8" s="15">
        <v>2</v>
      </c>
      <c r="Q8" s="15">
        <v>0</v>
      </c>
      <c r="R8" s="15">
        <v>0</v>
      </c>
      <c r="T8" t="str">
        <f t="shared" si="30"/>
        <v>"cardId":"card_0003",</v>
      </c>
      <c r="U8" t="str">
        <f t="shared" si="16"/>
        <v>"name":"胞子の召喚",</v>
      </c>
      <c r="V8" t="str">
        <f t="shared" si="31"/>
        <v>"arcanaNostrum":1,</v>
      </c>
      <c r="W8" t="str">
        <f t="shared" si="17"/>
        <v>"arcanaCrow":0,</v>
      </c>
      <c r="X8" t="str">
        <f t="shared" si="18"/>
        <v>"arcanaMagicBook":0,</v>
      </c>
      <c r="Y8" t="str">
        <f t="shared" si="19"/>
        <v>"upperBlack":0,</v>
      </c>
      <c r="Z8" t="str">
        <f t="shared" si="20"/>
        <v>"upperWhite":0,</v>
      </c>
      <c r="AA8" t="str">
        <f t="shared" si="21"/>
        <v>"upperRed":0,</v>
      </c>
      <c r="AB8" t="str">
        <f t="shared" si="22"/>
        <v>"upperBlue":0,</v>
      </c>
      <c r="AC8" t="str">
        <f t="shared" si="23"/>
        <v>"upperGreen":2,</v>
      </c>
      <c r="AD8" t="str">
        <f t="shared" si="24"/>
        <v>"reversable":false,</v>
      </c>
      <c r="AE8" t="str">
        <f t="shared" si="25"/>
        <v>"lowerBlack":0,</v>
      </c>
      <c r="AF8" t="str">
        <f t="shared" si="26"/>
        <v>"lowerWhite":1,</v>
      </c>
      <c r="AG8" t="str">
        <f t="shared" si="27"/>
        <v>"lowerRed":2,</v>
      </c>
      <c r="AH8" t="str">
        <f t="shared" si="28"/>
        <v>"lowerBlue":0,</v>
      </c>
      <c r="AI8" t="str">
        <f t="shared" si="29"/>
        <v>"lowerGreen":0,</v>
      </c>
      <c r="AJ8" s="8" t="str">
        <f t="shared" si="32"/>
        <v>{"cardId":"card_0003","name":"胞子の召喚","arcanaNostrum":1,"arcanaCrow":0,"arcanaMagicBook":0,"upperBlack":0,"upperWhite":0,"upperRed":0,"upperBlue":0,"upperGreen":2,"reversable":false,"lowerBlack":0,"lowerWhite":1,"lowerRed":2,"lowerBlue":0,"lowerGreen":0,},</v>
      </c>
    </row>
    <row r="9" spans="1:36">
      <c r="B9" s="6">
        <v>4</v>
      </c>
      <c r="C9" s="15" t="s">
        <v>157</v>
      </c>
      <c r="D9" s="15" t="s">
        <v>158</v>
      </c>
      <c r="E9" s="16" t="s">
        <v>159</v>
      </c>
      <c r="F9" s="16" t="s">
        <v>74</v>
      </c>
      <c r="G9" s="15">
        <v>0</v>
      </c>
      <c r="H9" s="15">
        <v>0</v>
      </c>
      <c r="I9" s="15">
        <v>1</v>
      </c>
      <c r="J9" s="15">
        <v>0</v>
      </c>
      <c r="K9" s="15">
        <v>0</v>
      </c>
      <c r="L9" s="21">
        <v>0</v>
      </c>
      <c r="M9" s="7" t="s">
        <v>154</v>
      </c>
      <c r="N9" s="22">
        <v>0</v>
      </c>
      <c r="O9" s="15">
        <v>0</v>
      </c>
      <c r="P9" s="15">
        <v>1</v>
      </c>
      <c r="Q9" s="15">
        <v>1</v>
      </c>
      <c r="R9" s="15">
        <v>1</v>
      </c>
      <c r="T9" t="str">
        <f t="shared" si="30"/>
        <v>"cardId":"card_0004",</v>
      </c>
      <c r="U9" t="str">
        <f t="shared" si="16"/>
        <v>"name":"渦巻く秘策",</v>
      </c>
      <c r="V9" t="str">
        <f t="shared" si="31"/>
        <v>"arcanaNostrum":2,</v>
      </c>
      <c r="W9" t="str">
        <f t="shared" si="17"/>
        <v>"arcanaCrow":0,</v>
      </c>
      <c r="X9" t="str">
        <f t="shared" si="18"/>
        <v>"arcanaMagicBook":0,</v>
      </c>
      <c r="Y9" t="str">
        <f t="shared" si="19"/>
        <v>"upperBlack":0,</v>
      </c>
      <c r="Z9" t="str">
        <f t="shared" si="20"/>
        <v>"upperWhite":1,</v>
      </c>
      <c r="AA9" t="str">
        <f t="shared" si="21"/>
        <v>"upperRed":0,</v>
      </c>
      <c r="AB9" t="str">
        <f t="shared" si="22"/>
        <v>"upperBlue":0,</v>
      </c>
      <c r="AC9" t="str">
        <f t="shared" si="23"/>
        <v>"upperGreen":0,</v>
      </c>
      <c r="AD9" t="str">
        <f t="shared" si="24"/>
        <v>"reversable":true,</v>
      </c>
      <c r="AE9" t="str">
        <f t="shared" si="25"/>
        <v>"lowerBlack":0,</v>
      </c>
      <c r="AF9" t="str">
        <f t="shared" si="26"/>
        <v>"lowerWhite":0,</v>
      </c>
      <c r="AG9" t="str">
        <f t="shared" si="27"/>
        <v>"lowerRed":1,</v>
      </c>
      <c r="AH9" t="str">
        <f t="shared" si="28"/>
        <v>"lowerBlue":1,</v>
      </c>
      <c r="AI9" t="str">
        <f t="shared" si="29"/>
        <v>"lowerGreen":1,</v>
      </c>
      <c r="AJ9" s="8" t="str">
        <f t="shared" si="32"/>
        <v>{"cardId":"card_0004","name":"渦巻く秘策","arcanaNostrum":2,"arcanaCrow":0,"arcanaMagicBook":0,"upperBlack":0,"upperWhite":1,"upperRed":0,"upperBlue":0,"upperGreen":0,"reversable":true,"lowerBlack":0,"lowerWhite":0,"lowerRed":1,"lowerBlue":1,"lowerGreen":1,},</v>
      </c>
    </row>
    <row r="10" spans="1:36">
      <c r="B10" s="6">
        <v>5</v>
      </c>
      <c r="C10" s="15" t="s">
        <v>160</v>
      </c>
      <c r="D10" s="15" t="s">
        <v>161</v>
      </c>
      <c r="E10" s="16" t="s">
        <v>75</v>
      </c>
      <c r="F10" s="16" t="s">
        <v>75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  <c r="L10" s="21">
        <v>0</v>
      </c>
      <c r="M10" s="7" t="s">
        <v>151</v>
      </c>
      <c r="N10" s="22">
        <v>0</v>
      </c>
      <c r="O10" s="15">
        <v>0</v>
      </c>
      <c r="P10" s="15">
        <v>1</v>
      </c>
      <c r="Q10" s="15">
        <v>1</v>
      </c>
      <c r="R10" s="15">
        <v>1</v>
      </c>
      <c r="T10" t="str">
        <f t="shared" si="30"/>
        <v>"cardId":"card_0005",</v>
      </c>
      <c r="U10" t="str">
        <f t="shared" si="16"/>
        <v>"name":"束縛の魔術",</v>
      </c>
      <c r="V10" t="str">
        <f t="shared" si="31"/>
        <v>"arcanaNostrum":1,</v>
      </c>
      <c r="W10" t="str">
        <f t="shared" si="17"/>
        <v>"arcanaCrow":1,</v>
      </c>
      <c r="X10" t="str">
        <f t="shared" si="18"/>
        <v>"arcanaMagicBook":0,</v>
      </c>
      <c r="Y10" t="str">
        <f t="shared" si="19"/>
        <v>"upperBlack":0,</v>
      </c>
      <c r="Z10" t="str">
        <f t="shared" si="20"/>
        <v>"upperWhite":0,</v>
      </c>
      <c r="AA10" t="str">
        <f t="shared" si="21"/>
        <v>"upperRed":0,</v>
      </c>
      <c r="AB10" t="str">
        <f t="shared" si="22"/>
        <v>"upperBlue":1,</v>
      </c>
      <c r="AC10" t="str">
        <f t="shared" si="23"/>
        <v>"upperGreen":0,</v>
      </c>
      <c r="AD10" t="str">
        <f t="shared" si="24"/>
        <v>"reversable":false,</v>
      </c>
      <c r="AE10" t="str">
        <f t="shared" si="25"/>
        <v>"lowerBlack":0,</v>
      </c>
      <c r="AF10" t="str">
        <f t="shared" si="26"/>
        <v>"lowerWhite":0,</v>
      </c>
      <c r="AG10" t="str">
        <f t="shared" si="27"/>
        <v>"lowerRed":1,</v>
      </c>
      <c r="AH10" t="str">
        <f t="shared" si="28"/>
        <v>"lowerBlue":1,</v>
      </c>
      <c r="AI10" t="str">
        <f t="shared" si="29"/>
        <v>"lowerGreen":1,</v>
      </c>
      <c r="AJ10" s="8" t="str">
        <f t="shared" si="32"/>
        <v>{"cardId":"card_0005","name":"束縛の魔術","arcanaNostrum":1,"arcanaCrow":1,"arcanaMagicBook":0,"upperBlack":0,"upperWhite":0,"upperRed":0,"upperBlue":1,"upperGreen":0,"reversable":false,"lowerBlack":0,"lowerWhite":0,"lowerRed":1,"lowerBlue":1,"lowerGreen":1,},</v>
      </c>
    </row>
    <row r="11" spans="1:36">
      <c r="B11" s="6">
        <v>6</v>
      </c>
      <c r="C11" s="15" t="s">
        <v>162</v>
      </c>
      <c r="D11" s="15" t="s">
        <v>163</v>
      </c>
      <c r="E11" s="16" t="s">
        <v>74</v>
      </c>
      <c r="F11" s="16" t="s">
        <v>74</v>
      </c>
      <c r="G11" s="15">
        <v>0</v>
      </c>
      <c r="H11" s="15">
        <v>0</v>
      </c>
      <c r="I11" s="15">
        <v>0</v>
      </c>
      <c r="J11" s="15">
        <v>0</v>
      </c>
      <c r="K11" s="15">
        <v>2</v>
      </c>
      <c r="L11" s="21">
        <v>0</v>
      </c>
      <c r="M11" s="7" t="s">
        <v>154</v>
      </c>
      <c r="N11" s="22">
        <v>0</v>
      </c>
      <c r="O11" s="15">
        <v>0</v>
      </c>
      <c r="P11" s="15">
        <v>2</v>
      </c>
      <c r="Q11" s="15">
        <v>1</v>
      </c>
      <c r="R11" s="15">
        <v>1</v>
      </c>
      <c r="T11" t="str">
        <f t="shared" si="30"/>
        <v>"cardId":"card_0006",</v>
      </c>
      <c r="U11" t="str">
        <f t="shared" si="16"/>
        <v>"name":"増殖の儀式",</v>
      </c>
      <c r="V11" t="str">
        <f t="shared" si="31"/>
        <v>"arcanaNostrum":0,</v>
      </c>
      <c r="W11" t="str">
        <f t="shared" si="17"/>
        <v>"arcanaCrow":0,</v>
      </c>
      <c r="X11" t="str">
        <f t="shared" si="18"/>
        <v>"arcanaMagicBook":0,</v>
      </c>
      <c r="Y11" t="str">
        <f t="shared" si="19"/>
        <v>"upperBlack":0,</v>
      </c>
      <c r="Z11" t="str">
        <f t="shared" si="20"/>
        <v>"upperWhite":0,</v>
      </c>
      <c r="AA11" t="str">
        <f t="shared" si="21"/>
        <v>"upperRed":0,</v>
      </c>
      <c r="AB11" t="str">
        <f t="shared" si="22"/>
        <v>"upperBlue":2,</v>
      </c>
      <c r="AC11" t="str">
        <f t="shared" si="23"/>
        <v>"upperGreen":0,</v>
      </c>
      <c r="AD11" t="str">
        <f t="shared" si="24"/>
        <v>"reversable":true,</v>
      </c>
      <c r="AE11" t="str">
        <f t="shared" si="25"/>
        <v>"lowerBlack":0,</v>
      </c>
      <c r="AF11" t="str">
        <f t="shared" si="26"/>
        <v>"lowerWhite":0,</v>
      </c>
      <c r="AG11" t="str">
        <f t="shared" si="27"/>
        <v>"lowerRed":2,</v>
      </c>
      <c r="AH11" t="str">
        <f t="shared" si="28"/>
        <v>"lowerBlue":1,</v>
      </c>
      <c r="AI11" t="str">
        <f t="shared" si="29"/>
        <v>"lowerGreen":1,</v>
      </c>
      <c r="AJ11" s="8" t="str">
        <f t="shared" si="32"/>
        <v>{"cardId":"card_0006","name":"増殖の儀式","arcanaNostrum":0,"arcanaCrow":0,"arcanaMagicBook":0,"upperBlack":0,"upperWhite":0,"upperRed":0,"upperBlue":2,"upperGreen":0,"reversable":true,"lowerBlack":0,"lowerWhite":0,"lowerRed":2,"lowerBlue":1,"lowerGreen":1,},</v>
      </c>
    </row>
    <row r="12" spans="1:36">
      <c r="B12" s="6">
        <v>7</v>
      </c>
      <c r="C12" s="15" t="s">
        <v>164</v>
      </c>
      <c r="D12" s="15" t="s">
        <v>165</v>
      </c>
      <c r="E12" s="16" t="s">
        <v>74</v>
      </c>
      <c r="F12" s="16" t="s">
        <v>75</v>
      </c>
      <c r="G12" s="15">
        <v>1</v>
      </c>
      <c r="H12" s="15">
        <v>0</v>
      </c>
      <c r="I12" s="15">
        <v>0</v>
      </c>
      <c r="J12" s="15">
        <v>0</v>
      </c>
      <c r="K12" s="15">
        <v>0</v>
      </c>
      <c r="L12" s="21">
        <v>2</v>
      </c>
      <c r="M12" s="7" t="s">
        <v>154</v>
      </c>
      <c r="N12" s="22">
        <v>0</v>
      </c>
      <c r="O12" s="15">
        <v>0</v>
      </c>
      <c r="P12" s="15">
        <v>1</v>
      </c>
      <c r="Q12" s="15">
        <v>1</v>
      </c>
      <c r="R12" s="15">
        <v>0</v>
      </c>
      <c r="T12" t="str">
        <f t="shared" si="30"/>
        <v>"cardId":"card_0007",</v>
      </c>
      <c r="U12" t="str">
        <f t="shared" si="16"/>
        <v>"name":"絶望の霊薬",</v>
      </c>
      <c r="V12" t="str">
        <f t="shared" si="31"/>
        <v>"arcanaNostrum":0,</v>
      </c>
      <c r="W12" t="str">
        <f t="shared" si="17"/>
        <v>"arcanaCrow":1,</v>
      </c>
      <c r="X12" t="str">
        <f t="shared" si="18"/>
        <v>"arcanaMagicBook":1,</v>
      </c>
      <c r="Y12" t="str">
        <f t="shared" si="19"/>
        <v>"upperBlack":0,</v>
      </c>
      <c r="Z12" t="str">
        <f t="shared" si="20"/>
        <v>"upperWhite":0,</v>
      </c>
      <c r="AA12" t="str">
        <f t="shared" si="21"/>
        <v>"upperRed":0,</v>
      </c>
      <c r="AB12" t="str">
        <f t="shared" si="22"/>
        <v>"upperBlue":0,</v>
      </c>
      <c r="AC12" t="str">
        <f t="shared" si="23"/>
        <v>"upperGreen":2,</v>
      </c>
      <c r="AD12" t="str">
        <f t="shared" si="24"/>
        <v>"reversable":true,</v>
      </c>
      <c r="AE12" t="str">
        <f t="shared" si="25"/>
        <v>"lowerBlack":0,</v>
      </c>
      <c r="AF12" t="str">
        <f t="shared" si="26"/>
        <v>"lowerWhite":0,</v>
      </c>
      <c r="AG12" t="str">
        <f t="shared" si="27"/>
        <v>"lowerRed":1,</v>
      </c>
      <c r="AH12" t="str">
        <f t="shared" si="28"/>
        <v>"lowerBlue":1,</v>
      </c>
      <c r="AI12" t="str">
        <f t="shared" si="29"/>
        <v>"lowerGreen":0,</v>
      </c>
      <c r="AJ12" s="8" t="str">
        <f t="shared" si="32"/>
        <v>{"cardId":"card_0007","name":"絶望の霊薬","arcanaNostrum":0,"arcanaCrow":1,"arcanaMagicBook":1,"upperBlack":0,"upperWhite":0,"upperRed":0,"upperBlue":0,"upperGreen":2,"reversable":true,"lowerBlack":0,"lowerWhite":0,"lowerRed":1,"lowerBlue":1,"lowerGreen":0,},</v>
      </c>
    </row>
    <row r="13" spans="1:36">
      <c r="B13" s="6">
        <v>8</v>
      </c>
      <c r="C13" s="15" t="s">
        <v>166</v>
      </c>
      <c r="D13" s="15" t="s">
        <v>167</v>
      </c>
      <c r="E13" s="16" t="s">
        <v>74</v>
      </c>
      <c r="F13" s="16" t="s">
        <v>74</v>
      </c>
      <c r="G13" s="15">
        <v>0</v>
      </c>
      <c r="H13" s="15">
        <v>2</v>
      </c>
      <c r="I13" s="15">
        <v>0</v>
      </c>
      <c r="J13" s="15">
        <v>0</v>
      </c>
      <c r="K13" s="15">
        <v>0</v>
      </c>
      <c r="L13" s="21">
        <v>0</v>
      </c>
      <c r="M13" s="7" t="s">
        <v>151</v>
      </c>
      <c r="N13" s="22">
        <v>0</v>
      </c>
      <c r="O13" s="15">
        <v>1</v>
      </c>
      <c r="P13" s="15">
        <v>0</v>
      </c>
      <c r="Q13" s="15">
        <v>2</v>
      </c>
      <c r="R13" s="15">
        <v>2</v>
      </c>
      <c r="T13" t="str">
        <f t="shared" si="30"/>
        <v>"cardId":"card_0008",</v>
      </c>
      <c r="U13" t="str">
        <f t="shared" si="16"/>
        <v>"name":"秘密の召喚",</v>
      </c>
      <c r="V13" t="str">
        <f t="shared" si="31"/>
        <v>"arcanaNostrum":0,</v>
      </c>
      <c r="W13" t="str">
        <f t="shared" si="17"/>
        <v>"arcanaCrow":0,</v>
      </c>
      <c r="X13" t="str">
        <f t="shared" si="18"/>
        <v>"arcanaMagicBook":0,</v>
      </c>
      <c r="Y13" t="str">
        <f t="shared" si="19"/>
        <v>"upperBlack":2,</v>
      </c>
      <c r="Z13" t="str">
        <f t="shared" si="20"/>
        <v>"upperWhite":0,</v>
      </c>
      <c r="AA13" t="str">
        <f t="shared" si="21"/>
        <v>"upperRed":0,</v>
      </c>
      <c r="AB13" t="str">
        <f t="shared" si="22"/>
        <v>"upperBlue":0,</v>
      </c>
      <c r="AC13" t="str">
        <f t="shared" si="23"/>
        <v>"upperGreen":0,</v>
      </c>
      <c r="AD13" t="str">
        <f t="shared" si="24"/>
        <v>"reversable":false,</v>
      </c>
      <c r="AE13" t="str">
        <f t="shared" si="25"/>
        <v>"lowerBlack":0,</v>
      </c>
      <c r="AF13" t="str">
        <f t="shared" si="26"/>
        <v>"lowerWhite":1,</v>
      </c>
      <c r="AG13" t="str">
        <f t="shared" si="27"/>
        <v>"lowerRed":0,</v>
      </c>
      <c r="AH13" t="str">
        <f t="shared" si="28"/>
        <v>"lowerBlue":2,</v>
      </c>
      <c r="AI13" t="str">
        <f t="shared" si="29"/>
        <v>"lowerGreen":2,</v>
      </c>
      <c r="AJ13" s="8" t="str">
        <f t="shared" si="32"/>
        <v>{"cardId":"card_0008","name":"秘密の召喚","arcanaNostrum":0,"arcanaCrow":0,"arcanaMagicBook":0,"upperBlack":2,"upperWhite":0,"upperRed":0,"upperBlue":0,"upperGreen":0,"reversable":false,"lowerBlack":0,"lowerWhite":1,"lowerRed":0,"lowerBlue":2,"lowerGreen":2,},</v>
      </c>
    </row>
    <row r="14" spans="1:36">
      <c r="B14" s="6">
        <v>9</v>
      </c>
      <c r="C14" s="15" t="s">
        <v>168</v>
      </c>
      <c r="D14" s="15"/>
      <c r="E14" s="16"/>
      <c r="F14" s="16"/>
      <c r="G14" s="15"/>
      <c r="H14" s="15"/>
      <c r="I14" s="15"/>
      <c r="J14" s="20"/>
      <c r="K14" s="15"/>
      <c r="L14" s="15"/>
      <c r="M14" s="15"/>
      <c r="N14" s="15"/>
      <c r="O14" s="15"/>
      <c r="P14" s="15"/>
      <c r="Q14" s="15"/>
      <c r="R14" s="15"/>
      <c r="W14" s="8"/>
    </row>
    <row r="15" spans="1:36">
      <c r="B15" s="6">
        <v>10</v>
      </c>
      <c r="C15" s="15" t="s">
        <v>169</v>
      </c>
      <c r="D15" s="15"/>
      <c r="E15" s="16"/>
      <c r="F15" s="16"/>
      <c r="G15" s="15"/>
      <c r="H15" s="15"/>
      <c r="I15" s="15"/>
      <c r="J15" s="20"/>
      <c r="K15" s="15"/>
      <c r="L15" s="15"/>
      <c r="M15" s="15"/>
      <c r="N15" s="15"/>
      <c r="O15" s="15"/>
      <c r="P15" s="15"/>
      <c r="Q15" s="15"/>
      <c r="R15" s="15"/>
      <c r="W15" s="8"/>
    </row>
    <row r="16" spans="1:36">
      <c r="B16" s="6">
        <v>11</v>
      </c>
      <c r="C16" s="15" t="s">
        <v>170</v>
      </c>
      <c r="D16" s="15"/>
      <c r="E16" s="16"/>
      <c r="F16" s="16"/>
      <c r="G16" s="15"/>
      <c r="H16" s="15"/>
      <c r="I16" s="15"/>
      <c r="J16" s="20"/>
      <c r="K16" s="15"/>
      <c r="L16" s="15"/>
      <c r="M16" s="15"/>
      <c r="N16" s="15"/>
      <c r="O16" s="15"/>
      <c r="P16" s="15"/>
      <c r="Q16" s="15"/>
      <c r="R16" s="15"/>
      <c r="W16" s="8"/>
    </row>
    <row r="17" spans="2:23">
      <c r="B17" s="6">
        <v>12</v>
      </c>
      <c r="C17" s="15" t="s">
        <v>171</v>
      </c>
      <c r="D17" s="15"/>
      <c r="E17" s="16"/>
      <c r="F17" s="16"/>
      <c r="G17" s="15"/>
      <c r="H17" s="15"/>
      <c r="I17" s="15"/>
      <c r="J17" s="20"/>
      <c r="K17" s="15"/>
      <c r="L17" s="15"/>
      <c r="M17" s="15"/>
      <c r="N17" s="15"/>
      <c r="O17" s="15"/>
      <c r="P17" s="15"/>
      <c r="Q17" s="15"/>
      <c r="R17" s="15"/>
      <c r="W17" s="8"/>
    </row>
    <row r="18" spans="2:23">
      <c r="B18" s="6">
        <v>13</v>
      </c>
      <c r="C18" s="15" t="s">
        <v>172</v>
      </c>
      <c r="D18" s="15"/>
      <c r="E18" s="16"/>
      <c r="F18" s="16"/>
      <c r="G18" s="15"/>
      <c r="H18" s="15"/>
      <c r="I18" s="15"/>
      <c r="J18" s="20"/>
      <c r="K18" s="15"/>
      <c r="L18" s="15"/>
      <c r="M18" s="15"/>
      <c r="N18" s="15"/>
      <c r="O18" s="15"/>
      <c r="P18" s="15"/>
      <c r="Q18" s="15"/>
      <c r="R18" s="15"/>
      <c r="W18" s="8"/>
    </row>
    <row r="19" spans="2:23">
      <c r="B19" s="6">
        <v>14</v>
      </c>
      <c r="C19" s="15" t="s">
        <v>173</v>
      </c>
      <c r="D19" s="15"/>
      <c r="E19" s="16"/>
      <c r="F19" s="16"/>
      <c r="G19" s="15"/>
      <c r="H19" s="15"/>
      <c r="I19" s="15"/>
      <c r="J19" s="20"/>
      <c r="K19" s="15"/>
      <c r="L19" s="15"/>
      <c r="M19" s="15"/>
      <c r="N19" s="15"/>
      <c r="O19" s="15"/>
      <c r="P19" s="15"/>
      <c r="Q19" s="15"/>
      <c r="R19" s="15"/>
      <c r="W19" s="8"/>
    </row>
    <row r="20" spans="2:23">
      <c r="B20" s="6">
        <v>15</v>
      </c>
      <c r="C20" s="15" t="s">
        <v>174</v>
      </c>
      <c r="D20" s="15"/>
      <c r="E20" s="16"/>
      <c r="F20" s="16"/>
      <c r="G20" s="15"/>
      <c r="H20" s="15"/>
      <c r="I20" s="15"/>
      <c r="J20" s="20"/>
      <c r="K20" s="15"/>
      <c r="L20" s="15"/>
      <c r="M20" s="15"/>
      <c r="N20" s="15"/>
      <c r="O20" s="15"/>
      <c r="P20" s="15"/>
      <c r="Q20" s="15"/>
      <c r="R20" s="15"/>
      <c r="W20" s="8"/>
    </row>
    <row r="21" spans="2:23">
      <c r="B21" s="6">
        <v>16</v>
      </c>
      <c r="C21" s="15" t="s">
        <v>175</v>
      </c>
      <c r="D21" s="15"/>
      <c r="E21" s="16"/>
      <c r="F21" s="16"/>
      <c r="G21" s="15"/>
      <c r="H21" s="15"/>
      <c r="I21" s="15"/>
      <c r="J21" s="20"/>
      <c r="K21" s="15"/>
      <c r="L21" s="15"/>
      <c r="M21" s="15"/>
      <c r="N21" s="15"/>
      <c r="O21" s="15"/>
      <c r="P21" s="15"/>
      <c r="Q21" s="15"/>
      <c r="R21" s="15"/>
      <c r="W21" s="8"/>
    </row>
    <row r="22" spans="2:23">
      <c r="B22" s="6">
        <v>17</v>
      </c>
      <c r="C22" s="15" t="s">
        <v>176</v>
      </c>
      <c r="D22" s="15"/>
      <c r="E22" s="16"/>
      <c r="F22" s="16"/>
      <c r="G22" s="15"/>
      <c r="H22" s="15"/>
      <c r="I22" s="15"/>
      <c r="J22" s="20"/>
      <c r="K22" s="15"/>
      <c r="L22" s="15"/>
      <c r="M22" s="15"/>
      <c r="N22" s="15"/>
      <c r="O22" s="15"/>
      <c r="P22" s="15"/>
      <c r="Q22" s="15"/>
      <c r="R22" s="15"/>
      <c r="W22" s="8"/>
    </row>
    <row r="23" spans="2:23">
      <c r="B23" s="6">
        <v>18</v>
      </c>
      <c r="C23" s="15" t="s">
        <v>177</v>
      </c>
      <c r="D23" s="15"/>
      <c r="E23" s="16"/>
      <c r="F23" s="16"/>
      <c r="G23" s="15"/>
      <c r="H23" s="15"/>
      <c r="I23" s="15"/>
      <c r="J23" s="20"/>
      <c r="K23" s="15"/>
      <c r="L23" s="15"/>
      <c r="M23" s="15"/>
      <c r="N23" s="15"/>
      <c r="O23" s="15"/>
      <c r="P23" s="15"/>
      <c r="Q23" s="15"/>
      <c r="R23" s="15"/>
      <c r="W23" s="8"/>
    </row>
    <row r="24" spans="2:23">
      <c r="B24" s="6">
        <v>19</v>
      </c>
      <c r="C24" s="15" t="s">
        <v>178</v>
      </c>
      <c r="D24" s="15"/>
      <c r="E24" s="16"/>
      <c r="F24" s="16"/>
      <c r="G24" s="15"/>
      <c r="H24" s="15"/>
      <c r="I24" s="15"/>
      <c r="J24" s="20"/>
      <c r="K24" s="15"/>
      <c r="L24" s="15"/>
      <c r="M24" s="15"/>
      <c r="N24" s="15"/>
      <c r="O24" s="15"/>
      <c r="P24" s="15"/>
      <c r="Q24" s="15"/>
      <c r="R24" s="15"/>
      <c r="W24" s="8"/>
    </row>
    <row r="25" spans="2:23">
      <c r="B25" s="6">
        <v>20</v>
      </c>
      <c r="C25" s="15" t="s">
        <v>179</v>
      </c>
      <c r="D25" s="15"/>
      <c r="E25" s="16"/>
      <c r="F25" s="16"/>
      <c r="G25" s="15"/>
      <c r="H25" s="15"/>
      <c r="I25" s="15"/>
      <c r="J25" s="20"/>
      <c r="K25" s="15"/>
      <c r="L25" s="15"/>
      <c r="M25" s="15"/>
      <c r="N25" s="15"/>
      <c r="O25" s="15"/>
      <c r="P25" s="15"/>
      <c r="Q25" s="15"/>
      <c r="R25" s="15"/>
      <c r="W25" s="8"/>
    </row>
    <row r="26" spans="2:23">
      <c r="B26" s="6">
        <v>21</v>
      </c>
      <c r="C26" s="15" t="s">
        <v>180</v>
      </c>
      <c r="D26" s="15"/>
      <c r="E26" s="16"/>
      <c r="F26" s="16"/>
      <c r="G26" s="15"/>
      <c r="H26" s="15"/>
      <c r="I26" s="15"/>
      <c r="J26" s="20"/>
      <c r="K26" s="15"/>
      <c r="L26" s="15"/>
      <c r="M26" s="15"/>
      <c r="N26" s="15"/>
      <c r="O26" s="15"/>
      <c r="P26" s="15"/>
      <c r="Q26" s="15"/>
      <c r="R26" s="15"/>
      <c r="W26" s="8"/>
    </row>
    <row r="27" spans="2:23">
      <c r="B27" s="6">
        <v>22</v>
      </c>
      <c r="C27" s="15" t="s">
        <v>181</v>
      </c>
      <c r="D27" s="15"/>
      <c r="E27" s="16"/>
      <c r="F27" s="16"/>
      <c r="G27" s="15"/>
      <c r="H27" s="15"/>
      <c r="I27" s="15"/>
      <c r="J27" s="20"/>
      <c r="K27" s="15"/>
      <c r="L27" s="15"/>
      <c r="M27" s="15"/>
      <c r="N27" s="15"/>
      <c r="O27" s="15"/>
      <c r="P27" s="15"/>
      <c r="Q27" s="15"/>
      <c r="R27" s="15"/>
      <c r="W27" s="8"/>
    </row>
    <row r="28" spans="2:23">
      <c r="B28" s="6">
        <v>23</v>
      </c>
      <c r="C28" s="15" t="s">
        <v>182</v>
      </c>
      <c r="D28" s="15"/>
      <c r="E28" s="16"/>
      <c r="F28" s="16"/>
      <c r="G28" s="15"/>
      <c r="H28" s="15"/>
      <c r="I28" s="15"/>
      <c r="J28" s="20"/>
      <c r="K28" s="15"/>
      <c r="L28" s="15"/>
      <c r="M28" s="15"/>
      <c r="N28" s="15"/>
      <c r="O28" s="15"/>
      <c r="P28" s="15"/>
      <c r="Q28" s="15"/>
      <c r="R28" s="15"/>
      <c r="W28" s="8"/>
    </row>
    <row r="29" spans="2:23">
      <c r="B29" s="6">
        <v>24</v>
      </c>
      <c r="C29" s="15" t="s">
        <v>183</v>
      </c>
      <c r="D29" s="15"/>
      <c r="E29" s="16"/>
      <c r="F29" s="16"/>
      <c r="G29" s="15"/>
      <c r="H29" s="15"/>
      <c r="I29" s="15"/>
      <c r="J29" s="20"/>
      <c r="K29" s="15"/>
      <c r="L29" s="15"/>
      <c r="M29" s="15"/>
      <c r="N29" s="15"/>
      <c r="O29" s="15"/>
      <c r="P29" s="15"/>
      <c r="Q29" s="15"/>
      <c r="R29" s="15"/>
      <c r="W29" s="8"/>
    </row>
    <row r="30" spans="2:23">
      <c r="B30" s="6">
        <v>25</v>
      </c>
      <c r="C30" s="15" t="s">
        <v>184</v>
      </c>
      <c r="D30" s="15"/>
      <c r="E30" s="16"/>
      <c r="F30" s="16"/>
      <c r="G30" s="15"/>
      <c r="H30" s="15"/>
      <c r="I30" s="15"/>
      <c r="J30" s="20"/>
      <c r="K30" s="15"/>
      <c r="L30" s="15"/>
      <c r="M30" s="15"/>
      <c r="N30" s="15"/>
      <c r="O30" s="15"/>
      <c r="P30" s="15"/>
      <c r="Q30" s="15"/>
      <c r="R30" s="15"/>
      <c r="W30" s="8"/>
    </row>
    <row r="31" spans="2:23">
      <c r="B31" s="6">
        <v>26</v>
      </c>
      <c r="C31" s="15" t="s">
        <v>185</v>
      </c>
      <c r="D31" s="15"/>
      <c r="E31" s="16"/>
      <c r="F31" s="16"/>
      <c r="G31" s="15"/>
      <c r="H31" s="15"/>
      <c r="I31" s="15"/>
      <c r="J31" s="20"/>
      <c r="K31" s="15"/>
      <c r="L31" s="15"/>
      <c r="M31" s="15"/>
      <c r="N31" s="15"/>
      <c r="O31" s="15"/>
      <c r="P31" s="15"/>
      <c r="Q31" s="15"/>
      <c r="R31" s="15"/>
      <c r="W31" s="8"/>
    </row>
    <row r="32" spans="2:23">
      <c r="B32" s="6">
        <v>27</v>
      </c>
      <c r="C32" s="15" t="s">
        <v>186</v>
      </c>
      <c r="D32" s="15"/>
      <c r="E32" s="16"/>
      <c r="F32" s="16"/>
      <c r="G32" s="15"/>
      <c r="H32" s="15"/>
      <c r="I32" s="15"/>
      <c r="J32" s="20"/>
      <c r="K32" s="15"/>
      <c r="L32" s="15"/>
      <c r="M32" s="15"/>
      <c r="N32" s="15"/>
      <c r="O32" s="15"/>
      <c r="P32" s="15"/>
      <c r="Q32" s="15"/>
      <c r="R32" s="15"/>
      <c r="W32" s="8"/>
    </row>
    <row r="33" spans="2:23">
      <c r="B33" s="6">
        <v>28</v>
      </c>
      <c r="C33" s="15" t="s">
        <v>187</v>
      </c>
      <c r="D33" s="15"/>
      <c r="E33" s="16"/>
      <c r="F33" s="16"/>
      <c r="G33" s="15"/>
      <c r="H33" s="15"/>
      <c r="I33" s="15"/>
      <c r="J33" s="20"/>
      <c r="K33" s="15"/>
      <c r="L33" s="15"/>
      <c r="M33" s="15"/>
      <c r="N33" s="15"/>
      <c r="O33" s="15"/>
      <c r="P33" s="15"/>
      <c r="Q33" s="15"/>
      <c r="R33" s="15"/>
      <c r="W33" s="8"/>
    </row>
    <row r="34" spans="2:23">
      <c r="B34" s="6">
        <v>29</v>
      </c>
      <c r="C34" s="15" t="s">
        <v>188</v>
      </c>
      <c r="D34" s="15"/>
      <c r="E34" s="16"/>
      <c r="F34" s="16"/>
      <c r="G34" s="15"/>
      <c r="H34" s="15"/>
      <c r="I34" s="15"/>
      <c r="J34" s="20"/>
      <c r="K34" s="15"/>
      <c r="L34" s="15"/>
      <c r="M34" s="15"/>
      <c r="N34" s="15"/>
      <c r="O34" s="15"/>
      <c r="P34" s="15"/>
      <c r="Q34" s="15"/>
      <c r="R34" s="15"/>
      <c r="W34" s="8"/>
    </row>
    <row r="35" spans="2:23">
      <c r="B35" s="6">
        <v>30</v>
      </c>
      <c r="C35" s="15" t="s">
        <v>189</v>
      </c>
      <c r="D35" s="15"/>
      <c r="E35" s="16"/>
      <c r="F35" s="16"/>
      <c r="G35" s="15"/>
      <c r="H35" s="15"/>
      <c r="I35" s="15"/>
      <c r="J35" s="20"/>
      <c r="K35" s="15"/>
      <c r="L35" s="15"/>
      <c r="M35" s="15"/>
      <c r="N35" s="15"/>
      <c r="O35" s="15"/>
      <c r="P35" s="15"/>
      <c r="Q35" s="15"/>
      <c r="R35" s="15"/>
      <c r="W35" s="8"/>
    </row>
    <row r="36" spans="2:23">
      <c r="W36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押川 航</cp:lastModifiedBy>
  <cp:revision/>
  <dcterms:created xsi:type="dcterms:W3CDTF">2023-09-20T13:32:48Z</dcterms:created>
  <dcterms:modified xsi:type="dcterms:W3CDTF">2023-09-26T14:50:51Z</dcterms:modified>
  <cp:category/>
  <cp:contentStatus/>
</cp:coreProperties>
</file>