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fileSharing readOnlyRecommended="1"/>
  <workbookPr showInkAnnotation="0" autoCompressPictures="0"/>
  <bookViews>
    <workbookView xWindow="0" yWindow="0" windowWidth="25600" windowHeight="14100" tabRatio="500"/>
  </bookViews>
  <sheets>
    <sheet name="校区人员预算表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L13" i="1"/>
  <c r="N9" i="1"/>
  <c r="L11" i="1"/>
  <c r="L10" i="1"/>
  <c r="N6" i="1"/>
  <c r="L8" i="1"/>
  <c r="L7" i="1"/>
  <c r="N3" i="1"/>
  <c r="L5" i="1"/>
  <c r="L4" i="1"/>
  <c r="O3" i="1"/>
  <c r="Q3" i="1"/>
  <c r="K11" i="1"/>
</calcChain>
</file>

<file path=xl/comments1.xml><?xml version="1.0" encoding="utf-8"?>
<comments xmlns="http://schemas.openxmlformats.org/spreadsheetml/2006/main">
  <authors>
    <author>mandy 马</author>
  </authors>
  <commentList>
    <comment ref="D4" authorId="0">
      <text>
        <r>
          <rPr>
            <b/>
            <sz val="10"/>
            <color indexed="81"/>
            <rFont val="宋体"/>
            <family val="2"/>
            <charset val="134"/>
          </rPr>
          <t>按照每人每月新签4单，每单15000元来测算</t>
        </r>
      </text>
    </comment>
    <comment ref="D8" authorId="0">
      <text>
        <r>
          <rPr>
            <b/>
            <sz val="10"/>
            <color indexed="81"/>
            <rFont val="宋体"/>
            <family val="2"/>
            <charset val="134"/>
          </rPr>
          <t>按照每人每月获取有效leads数100条，新签3单来测算</t>
        </r>
      </text>
    </comment>
    <comment ref="D9" authorId="0">
      <text>
        <r>
          <rPr>
            <b/>
            <sz val="10"/>
            <color indexed="81"/>
            <rFont val="宋体"/>
            <family val="2"/>
            <charset val="134"/>
          </rPr>
          <t>超出基础课次量，给予授课补贴</t>
        </r>
      </text>
    </comment>
    <comment ref="D10" authorId="0">
      <text>
        <r>
          <rPr>
            <b/>
            <sz val="10"/>
            <color indexed="81"/>
            <rFont val="宋体"/>
            <family val="2"/>
            <charset val="134"/>
          </rPr>
          <t>按照初一初二30元/小时；初三35元／小时来测算</t>
        </r>
      </text>
    </comment>
    <comment ref="E10" authorId="0">
      <text>
        <r>
          <rPr>
            <b/>
            <sz val="10"/>
            <color indexed="81"/>
            <rFont val="宋体"/>
            <family val="2"/>
            <charset val="134"/>
          </rPr>
          <t>mandy 马:</t>
        </r>
        <r>
          <rPr>
            <sz val="10"/>
            <color indexed="81"/>
            <rFont val="宋体"/>
            <family val="2"/>
            <charset val="134"/>
          </rPr>
          <t xml:space="preserve">
按15元／小时来测算</t>
        </r>
      </text>
    </comment>
    <comment ref="F10" authorId="0">
      <text>
        <r>
          <rPr>
            <b/>
            <sz val="10"/>
            <color indexed="81"/>
            <rFont val="宋体"/>
            <family val="2"/>
            <charset val="134"/>
          </rPr>
          <t>按一个续费人数来测算</t>
        </r>
      </text>
    </comment>
    <comment ref="H10" authorId="0">
      <text>
        <r>
          <rPr>
            <b/>
            <sz val="10"/>
            <color indexed="81"/>
            <rFont val="宋体"/>
            <family val="2"/>
            <charset val="134"/>
          </rPr>
          <t>按一个推荐人数来测算</t>
        </r>
      </text>
    </comment>
    <comment ref="J10" authorId="0">
      <text>
        <r>
          <rPr>
            <b/>
            <sz val="10"/>
            <color indexed="81"/>
            <rFont val="宋体"/>
            <family val="2"/>
            <charset val="134"/>
          </rPr>
          <t>按合格水平测算</t>
        </r>
      </text>
    </comment>
    <comment ref="D11" authorId="0">
      <text>
        <r>
          <rPr>
            <b/>
            <sz val="10"/>
            <color indexed="81"/>
            <rFont val="宋体"/>
            <family val="2"/>
            <charset val="134"/>
          </rPr>
          <t>mandy 马:</t>
        </r>
        <r>
          <rPr>
            <sz val="10"/>
            <color indexed="81"/>
            <rFont val="宋体"/>
            <family val="2"/>
            <charset val="134"/>
          </rPr>
          <t xml:space="preserve">
按照初一初二25元/小时；初三30元／小时来测算</t>
        </r>
      </text>
    </comment>
    <comment ref="D13" authorId="0">
      <text>
        <r>
          <rPr>
            <b/>
            <sz val="10"/>
            <color indexed="81"/>
            <rFont val="宋体"/>
            <family val="2"/>
            <charset val="134"/>
          </rPr>
          <t>按校区整体完成120000新签＋45000续费＝165000来测算</t>
        </r>
      </text>
    </comment>
    <comment ref="E13" authorId="0">
      <text>
        <r>
          <rPr>
            <b/>
            <sz val="10"/>
            <color indexed="81"/>
            <rFont val="宋体"/>
            <family val="2"/>
            <charset val="134"/>
          </rPr>
          <t>按达标水平来测算</t>
        </r>
      </text>
    </comment>
  </commentList>
</comments>
</file>

<file path=xl/sharedStrings.xml><?xml version="1.0" encoding="utf-8"?>
<sst xmlns="http://schemas.openxmlformats.org/spreadsheetml/2006/main" count="41" uniqueCount="39">
  <si>
    <t>岗位</t>
    <phoneticPr fontId="1" type="noConversion"/>
  </si>
  <si>
    <t>备注</t>
    <phoneticPr fontId="1" type="noConversion"/>
  </si>
  <si>
    <t>咨询主管</t>
    <phoneticPr fontId="1" type="noConversion"/>
  </si>
  <si>
    <t>课程顾问</t>
    <phoneticPr fontId="1" type="noConversion"/>
  </si>
  <si>
    <t>部门总额（元）</t>
    <phoneticPr fontId="1" type="noConversion"/>
  </si>
  <si>
    <t>人数（个）</t>
    <phoneticPr fontId="1" type="noConversion"/>
  </si>
  <si>
    <t>基本工资（元）</t>
    <phoneticPr fontId="1" type="noConversion"/>
  </si>
  <si>
    <t>社区运营主管</t>
    <phoneticPr fontId="1" type="noConversion"/>
  </si>
  <si>
    <t>社区运营专员</t>
    <phoneticPr fontId="1" type="noConversion"/>
  </si>
  <si>
    <t>教学主管</t>
    <phoneticPr fontId="1" type="noConversion"/>
  </si>
  <si>
    <t>学科教师</t>
    <phoneticPr fontId="1" type="noConversion"/>
  </si>
  <si>
    <t>基础总额（元）</t>
    <phoneticPr fontId="1" type="noConversion"/>
  </si>
  <si>
    <t>实际总额（元）</t>
    <phoneticPr fontId="1" type="noConversion"/>
  </si>
  <si>
    <t>系数（含交金）</t>
    <phoneticPr fontId="1" type="noConversion"/>
  </si>
  <si>
    <t>个人业绩奖金</t>
    <phoneticPr fontId="1" type="noConversion"/>
  </si>
  <si>
    <t>团队业绩奖金</t>
    <phoneticPr fontId="1" type="noConversion"/>
  </si>
  <si>
    <t>客户满意度</t>
    <phoneticPr fontId="1" type="noConversion"/>
  </si>
  <si>
    <t>1.业绩= （新签实收金额-新签退费金额）*100%
2.月度奖金＝月度业绩＊奖金系数（5%）
3.如课程顾问离职，奖金要等到离职的3个月后才发放，如有发生退费的，要计算进业绩重新核算后发放
4.学员在结课之前（含结课当天）缴费算为续费；结课后缴费算为新签；
5.结课：指所有合同课次消耗结束（不包含赠送合同课次）；
6.咨询主管：个人考核奖金部分同课程顾问考核，咨询主管按学校现金销售额完成率进行团队考核；
7.咨询主管：如销售指标完成，提取团队整体销售额的1%</t>
    <phoneticPr fontId="1" type="noConversion"/>
  </si>
  <si>
    <t>陪读补贴</t>
    <phoneticPr fontId="1" type="noConversion"/>
  </si>
  <si>
    <t>授课补贴</t>
    <phoneticPr fontId="1" type="noConversion"/>
  </si>
  <si>
    <t>推荐奖金</t>
    <phoneticPr fontId="1" type="noConversion"/>
  </si>
  <si>
    <t>服务年限奖</t>
    <phoneticPr fontId="1" type="noConversion"/>
  </si>
  <si>
    <t>负奖励</t>
    <phoneticPr fontId="1" type="noConversion"/>
  </si>
  <si>
    <t>销售</t>
    <phoneticPr fontId="1" type="noConversion"/>
  </si>
  <si>
    <t>社区运营
（含市场）</t>
    <phoneticPr fontId="1" type="noConversion"/>
  </si>
  <si>
    <t>教学</t>
    <phoneticPr fontId="1" type="noConversion"/>
  </si>
  <si>
    <t>行政与财务</t>
    <phoneticPr fontId="1" type="noConversion"/>
  </si>
  <si>
    <t>校区业绩达标奖</t>
    <phoneticPr fontId="1" type="noConversion"/>
  </si>
  <si>
    <t>客户满意度</t>
    <phoneticPr fontId="1" type="noConversion"/>
  </si>
  <si>
    <t>客户满意度</t>
    <phoneticPr fontId="1" type="noConversion"/>
  </si>
  <si>
    <t>1.校区整体业绩达标，则奖励校区整体业绩＊0.5%；
2.客户满意度达标，奖金为100元，优秀为300元。</t>
    <phoneticPr fontId="1" type="noConversion"/>
  </si>
  <si>
    <t>奖金类目</t>
    <phoneticPr fontId="1" type="noConversion"/>
  </si>
  <si>
    <t>个人续费奖金</t>
    <phoneticPr fontId="1" type="noConversion"/>
  </si>
  <si>
    <t>团队续费奖金</t>
    <phoneticPr fontId="1" type="noConversion"/>
  </si>
  <si>
    <t>1.教学时长按照每周24小时＊4周=96小时来测算;
2.陪读时间不属于授课时间；按照每周6小时陪读＊4周＝24小时来测算；
3.学科教师所辅导学员的所教科目（即“同一学员同一科目”）续费，当月续费金额（按15000元）×对应奖金系数（按2％）；续科续费奖金必须在学员续费新合同已开课30天后（且已上课不少于4次课）方能发放；教学主管除个人续费奖励外，还按照团队续费总额提取奖金＝团队续费总额＊1％；
4.推荐金额×2％，推荐奖金必须在被推荐新学员开课30天后（且已上课时不少于18个课时）方能发放；只有被推荐的新学员书面认可是由该学科教师推荐时，该学科教师方能享受推荐奖金；
5.需满足以下条件：（1）公司达到本年度利润目标；（2）专职学科教师在本岗位上工作服务满1年；（3）本岗位工作评估合格者以上条件，每留任一年，在教学年底享受4800元／3600元留任奖金；
6.客户满意度达标，奖金为100元，优秀为300元；
7.导致学员退费或投诉的原因与学科教师授课质量或服务质量有关，一次性扣除学科教师200元，教学主管300元</t>
    <phoneticPr fontId="1" type="noConversion"/>
  </si>
  <si>
    <t>行政主管</t>
    <phoneticPr fontId="1" type="noConversion"/>
  </si>
  <si>
    <t>个人总额（元）</t>
    <phoneticPr fontId="1" type="noConversion"/>
  </si>
  <si>
    <t>1.社区运营分为过程指标＋结果指标；过程指标为获取的市场有效资源量（客户leads数）和客户满意度；结果指标为实际产生的新签业绩；
2.市场资源奖金＝有效leads数＊5元；
3.客户满意度达标，奖金为100元，优秀为300元；
4.新签奖金＝社区来源的新签数＊300元；
5.社区运营主管：个人考核奖金部分同社区运营专员，社区运营主管按学校整体社区运营指标完成率进行团队考核；
6.社区运营主管：团队业绩奖金团队有效leads数＊1元＋社区来源的新签数＊100元</t>
    <phoneticPr fontId="1" type="noConversion"/>
  </si>
  <si>
    <t>智适应教育XX分校  成熟型校区人员架构薪资测算表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</si>
</sst>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0"/>
      <color indexed="81"/>
      <name val="宋体"/>
      <family val="2"/>
      <charset val="134"/>
    </font>
    <font>
      <b/>
      <sz val="12"/>
      <color theme="1"/>
      <name val="宋体"/>
      <family val="2"/>
      <charset val="134"/>
      <scheme val="minor"/>
    </font>
    <font>
      <sz val="10"/>
      <color indexed="8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3"/>
  <sheetViews>
    <sheetView tabSelected="1" topLeftCell="B4" workbookViewId="0">
      <selection activeCell="F11" sqref="F11"/>
    </sheetView>
  </sheetViews>
  <sheetFormatPr baseColWidth="10" defaultRowHeight="28" customHeight="1" x14ac:dyDescent="0"/>
  <cols>
    <col min="1" max="1" width="0.83203125" customWidth="1"/>
    <col min="2" max="2" width="15.5" customWidth="1"/>
    <col min="3" max="3" width="14.5" customWidth="1"/>
    <col min="4" max="5" width="14.6640625" customWidth="1"/>
    <col min="6" max="7" width="16" customWidth="1"/>
    <col min="10" max="10" width="12.33203125" customWidth="1"/>
    <col min="12" max="12" width="14.6640625" customWidth="1"/>
    <col min="13" max="13" width="11.83203125" customWidth="1"/>
    <col min="14" max="14" width="17.83203125" customWidth="1"/>
    <col min="15" max="15" width="16.6640625" customWidth="1"/>
    <col min="16" max="16" width="14.6640625" customWidth="1"/>
    <col min="17" max="17" width="14.5" customWidth="1"/>
    <col min="18" max="18" width="108" customWidth="1"/>
  </cols>
  <sheetData>
    <row r="1" spans="2:22" ht="38" customHeight="1">
      <c r="B1" s="30" t="s">
        <v>38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2:22" ht="43" customHeight="1">
      <c r="B2" s="5" t="s">
        <v>0</v>
      </c>
      <c r="C2" s="5" t="s">
        <v>6</v>
      </c>
      <c r="D2" s="27" t="s">
        <v>31</v>
      </c>
      <c r="E2" s="28"/>
      <c r="F2" s="28"/>
      <c r="G2" s="28"/>
      <c r="H2" s="28"/>
      <c r="I2" s="28"/>
      <c r="J2" s="28"/>
      <c r="K2" s="29"/>
      <c r="L2" s="19" t="s">
        <v>36</v>
      </c>
      <c r="M2" s="6" t="s">
        <v>5</v>
      </c>
      <c r="N2" s="6" t="s">
        <v>4</v>
      </c>
      <c r="O2" s="6" t="s">
        <v>11</v>
      </c>
      <c r="P2" s="6" t="s">
        <v>13</v>
      </c>
      <c r="Q2" s="6" t="s">
        <v>12</v>
      </c>
      <c r="R2" s="5" t="s">
        <v>1</v>
      </c>
    </row>
    <row r="3" spans="2:22" ht="43" customHeight="1">
      <c r="B3" s="31" t="s">
        <v>23</v>
      </c>
      <c r="C3" s="32"/>
      <c r="D3" s="3" t="s">
        <v>14</v>
      </c>
      <c r="E3" s="3" t="s">
        <v>15</v>
      </c>
      <c r="F3" s="3"/>
      <c r="G3" s="13"/>
      <c r="H3" s="3"/>
      <c r="I3" s="3"/>
      <c r="J3" s="3"/>
      <c r="K3" s="3"/>
      <c r="L3" s="20"/>
      <c r="M3" s="4"/>
      <c r="N3" s="23">
        <f>L4*M4+L5*M5</f>
        <v>11700</v>
      </c>
      <c r="O3" s="23">
        <f>N3+N6+N9+N12</f>
        <v>43835</v>
      </c>
      <c r="P3" s="23">
        <v>1.45</v>
      </c>
      <c r="Q3" s="23">
        <f>INT(O3*P3)</f>
        <v>63560</v>
      </c>
      <c r="R3" s="33" t="s">
        <v>17</v>
      </c>
    </row>
    <row r="4" spans="2:22" ht="43" customHeight="1">
      <c r="B4" s="3" t="s">
        <v>2</v>
      </c>
      <c r="C4" s="3">
        <v>2500</v>
      </c>
      <c r="D4" s="3">
        <v>3000</v>
      </c>
      <c r="E4" s="3">
        <v>1200</v>
      </c>
      <c r="F4" s="3"/>
      <c r="G4" s="13"/>
      <c r="H4" s="3"/>
      <c r="I4" s="3"/>
      <c r="J4" s="3"/>
      <c r="K4" s="3"/>
      <c r="L4" s="16">
        <f>SUM(C4:K4)</f>
        <v>6700</v>
      </c>
      <c r="M4" s="3">
        <v>1</v>
      </c>
      <c r="N4" s="23"/>
      <c r="O4" s="23"/>
      <c r="P4" s="23"/>
      <c r="Q4" s="23"/>
      <c r="R4" s="34"/>
    </row>
    <row r="5" spans="2:22" ht="43" customHeight="1" thickBot="1">
      <c r="B5" s="9" t="s">
        <v>3</v>
      </c>
      <c r="C5" s="9">
        <v>2000</v>
      </c>
      <c r="D5" s="9">
        <v>3000</v>
      </c>
      <c r="E5" s="9">
        <v>0</v>
      </c>
      <c r="F5" s="9"/>
      <c r="G5" s="14"/>
      <c r="H5" s="9"/>
      <c r="I5" s="9"/>
      <c r="J5" s="9"/>
      <c r="K5" s="9"/>
      <c r="L5" s="17">
        <f>SUM(C5:K5)</f>
        <v>5000</v>
      </c>
      <c r="M5" s="9">
        <v>1</v>
      </c>
      <c r="N5" s="24"/>
      <c r="O5" s="23"/>
      <c r="P5" s="23"/>
      <c r="Q5" s="23"/>
      <c r="R5" s="34"/>
    </row>
    <row r="6" spans="2:22" ht="43" customHeight="1" thickTop="1">
      <c r="B6" s="39" t="s">
        <v>24</v>
      </c>
      <c r="C6" s="40"/>
      <c r="D6" s="10" t="s">
        <v>14</v>
      </c>
      <c r="E6" s="10" t="s">
        <v>16</v>
      </c>
      <c r="F6" s="10" t="s">
        <v>15</v>
      </c>
      <c r="G6" s="15"/>
      <c r="H6" s="10"/>
      <c r="I6" s="10"/>
      <c r="J6" s="10"/>
      <c r="K6" s="10"/>
      <c r="L6" s="21"/>
      <c r="M6" s="11"/>
      <c r="N6" s="41">
        <f>L7*M7+L8*M8</f>
        <v>9100</v>
      </c>
      <c r="O6" s="23"/>
      <c r="P6" s="23"/>
      <c r="Q6" s="23"/>
      <c r="R6" s="33" t="s">
        <v>37</v>
      </c>
    </row>
    <row r="7" spans="2:22" ht="43" customHeight="1">
      <c r="B7" s="3" t="s">
        <v>7</v>
      </c>
      <c r="C7" s="3">
        <v>3000</v>
      </c>
      <c r="D7" s="3">
        <v>1400</v>
      </c>
      <c r="E7" s="3">
        <v>100</v>
      </c>
      <c r="F7" s="3">
        <v>600</v>
      </c>
      <c r="G7" s="13"/>
      <c r="H7" s="3"/>
      <c r="I7" s="3"/>
      <c r="J7" s="3"/>
      <c r="K7" s="3"/>
      <c r="L7" s="16">
        <f>SUM(C7:K7)</f>
        <v>5100</v>
      </c>
      <c r="M7" s="3">
        <v>1</v>
      </c>
      <c r="N7" s="23"/>
      <c r="O7" s="23"/>
      <c r="P7" s="23"/>
      <c r="Q7" s="23"/>
      <c r="R7" s="37"/>
      <c r="V7" s="2"/>
    </row>
    <row r="8" spans="2:22" ht="43" customHeight="1" thickBot="1">
      <c r="B8" s="9" t="s">
        <v>8</v>
      </c>
      <c r="C8" s="9">
        <v>2500</v>
      </c>
      <c r="D8" s="9">
        <v>1400</v>
      </c>
      <c r="E8" s="9">
        <v>100</v>
      </c>
      <c r="F8" s="9">
        <v>0</v>
      </c>
      <c r="G8" s="14"/>
      <c r="H8" s="9"/>
      <c r="I8" s="9"/>
      <c r="J8" s="9"/>
      <c r="K8" s="9"/>
      <c r="L8" s="17">
        <f>SUM(C8:K8)</f>
        <v>4000</v>
      </c>
      <c r="M8" s="9">
        <v>1</v>
      </c>
      <c r="N8" s="24"/>
      <c r="O8" s="23"/>
      <c r="P8" s="23"/>
      <c r="Q8" s="23"/>
      <c r="R8" s="38"/>
    </row>
    <row r="9" spans="2:22" ht="57" customHeight="1" thickTop="1">
      <c r="B9" s="25" t="s">
        <v>25</v>
      </c>
      <c r="C9" s="26"/>
      <c r="D9" s="7" t="s">
        <v>19</v>
      </c>
      <c r="E9" s="7" t="s">
        <v>18</v>
      </c>
      <c r="F9" s="7" t="s">
        <v>32</v>
      </c>
      <c r="G9" s="12" t="s">
        <v>33</v>
      </c>
      <c r="H9" s="7" t="s">
        <v>20</v>
      </c>
      <c r="I9" s="7" t="s">
        <v>21</v>
      </c>
      <c r="J9" s="7" t="s">
        <v>29</v>
      </c>
      <c r="K9" s="7" t="s">
        <v>22</v>
      </c>
      <c r="L9" s="18"/>
      <c r="M9" s="8"/>
      <c r="N9" s="22">
        <f>L10*M10+L11*M11</f>
        <v>19610</v>
      </c>
      <c r="O9" s="23"/>
      <c r="P9" s="23"/>
      <c r="Q9" s="23"/>
      <c r="R9" s="33" t="s">
        <v>34</v>
      </c>
    </row>
    <row r="10" spans="2:22" ht="57" customHeight="1">
      <c r="B10" s="3" t="s">
        <v>9</v>
      </c>
      <c r="C10" s="3">
        <v>3000</v>
      </c>
      <c r="D10" s="3">
        <v>2880</v>
      </c>
      <c r="E10" s="3">
        <v>360</v>
      </c>
      <c r="F10" s="3">
        <v>300</v>
      </c>
      <c r="G10" s="13">
        <v>450</v>
      </c>
      <c r="H10" s="3">
        <v>300</v>
      </c>
      <c r="I10" s="3">
        <v>400</v>
      </c>
      <c r="J10" s="3">
        <v>100</v>
      </c>
      <c r="K10" s="3">
        <v>-300</v>
      </c>
      <c r="L10" s="16">
        <f>SUM(C10:K10)</f>
        <v>7490</v>
      </c>
      <c r="M10" s="3">
        <v>1</v>
      </c>
      <c r="N10" s="23"/>
      <c r="O10" s="23"/>
      <c r="P10" s="23"/>
      <c r="Q10" s="23"/>
      <c r="R10" s="34"/>
    </row>
    <row r="11" spans="2:22" ht="57" customHeight="1" thickBot="1">
      <c r="B11" s="9" t="s">
        <v>10</v>
      </c>
      <c r="C11" s="9">
        <v>2500</v>
      </c>
      <c r="D11" s="9">
        <v>2400</v>
      </c>
      <c r="E11" s="9">
        <v>360</v>
      </c>
      <c r="F11" s="9">
        <v>300</v>
      </c>
      <c r="G11" s="14">
        <v>0</v>
      </c>
      <c r="H11" s="9">
        <v>300</v>
      </c>
      <c r="I11" s="9">
        <v>300</v>
      </c>
      <c r="J11" s="9">
        <v>100</v>
      </c>
      <c r="K11" s="9">
        <f>-200</f>
        <v>-200</v>
      </c>
      <c r="L11" s="17">
        <f>SUM(C11:K11)</f>
        <v>6060</v>
      </c>
      <c r="M11" s="9">
        <v>2</v>
      </c>
      <c r="N11" s="24"/>
      <c r="O11" s="23"/>
      <c r="P11" s="23"/>
      <c r="Q11" s="23"/>
      <c r="R11" s="34"/>
    </row>
    <row r="12" spans="2:22" ht="43" customHeight="1" thickTop="1">
      <c r="B12" s="25" t="s">
        <v>26</v>
      </c>
      <c r="C12" s="26"/>
      <c r="D12" s="7" t="s">
        <v>27</v>
      </c>
      <c r="E12" s="7" t="s">
        <v>28</v>
      </c>
      <c r="F12" s="7"/>
      <c r="G12" s="12"/>
      <c r="H12" s="7"/>
      <c r="I12" s="7"/>
      <c r="J12" s="7"/>
      <c r="K12" s="7"/>
      <c r="L12" s="18"/>
      <c r="M12" s="8"/>
      <c r="N12" s="22">
        <f>L13*M13</f>
        <v>3425</v>
      </c>
      <c r="O12" s="23"/>
      <c r="P12" s="23"/>
      <c r="Q12" s="23"/>
      <c r="R12" s="35" t="s">
        <v>30</v>
      </c>
    </row>
    <row r="13" spans="2:22" ht="43" customHeight="1">
      <c r="B13" s="1" t="s">
        <v>35</v>
      </c>
      <c r="C13" s="1">
        <v>2500</v>
      </c>
      <c r="D13" s="1">
        <v>825</v>
      </c>
      <c r="E13" s="1">
        <v>100</v>
      </c>
      <c r="F13" s="1"/>
      <c r="G13" s="13"/>
      <c r="H13" s="1"/>
      <c r="I13" s="1"/>
      <c r="J13" s="1"/>
      <c r="K13" s="1"/>
      <c r="L13" s="16">
        <f>SUM(C13:K13)</f>
        <v>3425</v>
      </c>
      <c r="M13" s="1">
        <v>1</v>
      </c>
      <c r="N13" s="23"/>
      <c r="O13" s="23"/>
      <c r="P13" s="23"/>
      <c r="Q13" s="23"/>
      <c r="R13" s="36"/>
    </row>
  </sheetData>
  <mergeCells count="17">
    <mergeCell ref="B9:C9"/>
    <mergeCell ref="N9:N11"/>
    <mergeCell ref="B12:C12"/>
    <mergeCell ref="N12:N13"/>
    <mergeCell ref="D2:K2"/>
    <mergeCell ref="B1:R1"/>
    <mergeCell ref="B3:C3"/>
    <mergeCell ref="N3:N5"/>
    <mergeCell ref="O3:O13"/>
    <mergeCell ref="P3:P13"/>
    <mergeCell ref="Q3:Q13"/>
    <mergeCell ref="R3:R5"/>
    <mergeCell ref="R12:R13"/>
    <mergeCell ref="R6:R8"/>
    <mergeCell ref="R9:R11"/>
    <mergeCell ref="B6:C6"/>
    <mergeCell ref="N6:N8"/>
  </mergeCells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校区人员预算表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马</dc:creator>
  <cp:lastModifiedBy>mandy 马</cp:lastModifiedBy>
  <dcterms:created xsi:type="dcterms:W3CDTF">2016-03-25T13:22:43Z</dcterms:created>
  <dcterms:modified xsi:type="dcterms:W3CDTF">2016-03-30T08:30:37Z</dcterms:modified>
</cp:coreProperties>
</file>