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80" windowWidth="17970" windowHeight="10440" activeTab="4"/>
  </bookViews>
  <sheets>
    <sheet name="Sheet1" sheetId="1" r:id="rId1"/>
    <sheet name="Sheet2" sheetId="2" r:id="rId2"/>
    <sheet name="Sheet3" sheetId="3" r:id="rId3"/>
    <sheet name="AIRPORTS" sheetId="4" r:id="rId4"/>
    <sheet name="AIRLINES" sheetId="5" r:id="rId5"/>
  </sheets>
  <definedNames>
    <definedName name="_xlnm._FilterDatabase" localSheetId="3" hidden="1">AIRPORTS!$A$1:$E$1</definedName>
  </definedNames>
  <calcPr calcId="145621"/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2" i="4"/>
  <c r="M39" i="1" l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O38" i="1"/>
  <c r="N38" i="1"/>
  <c r="M38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</calcChain>
</file>

<file path=xl/sharedStrings.xml><?xml version="1.0" encoding="utf-8"?>
<sst xmlns="http://schemas.openxmlformats.org/spreadsheetml/2006/main" count="562" uniqueCount="240">
  <si>
    <t>Origin airport</t>
  </si>
  <si>
    <t>Destination airport</t>
  </si>
  <si>
    <t>Carrier</t>
  </si>
  <si>
    <t>Price</t>
  </si>
  <si>
    <t>Day</t>
  </si>
  <si>
    <t>Time</t>
  </si>
  <si>
    <t>Duration</t>
  </si>
  <si>
    <t>Available seats</t>
  </si>
  <si>
    <t>SA001</t>
  </si>
  <si>
    <t>SFO</t>
  </si>
  <si>
    <t>DEN</t>
  </si>
  <si>
    <t>SpeedyAir</t>
  </si>
  <si>
    <t>20m</t>
  </si>
  <si>
    <t>SA002</t>
  </si>
  <si>
    <t>LHR</t>
  </si>
  <si>
    <t>11h65m</t>
  </si>
  <si>
    <t>SA003</t>
  </si>
  <si>
    <t>LAX</t>
  </si>
  <si>
    <t>22m</t>
  </si>
  <si>
    <t>SA004</t>
  </si>
  <si>
    <t>34m</t>
  </si>
  <si>
    <t>PA001</t>
  </si>
  <si>
    <t>DAL</t>
  </si>
  <si>
    <t>FRA</t>
  </si>
  <si>
    <t>PromptAir</t>
  </si>
  <si>
    <t>9h35m</t>
  </si>
  <si>
    <t>PA002</t>
  </si>
  <si>
    <t>9h55m</t>
  </si>
  <si>
    <t>PA003</t>
  </si>
  <si>
    <t>BOM</t>
  </si>
  <si>
    <t>8h30m</t>
  </si>
  <si>
    <t>PA004</t>
  </si>
  <si>
    <t>8h10m</t>
  </si>
  <si>
    <t>PA005</t>
  </si>
  <si>
    <t>ABQ</t>
  </si>
  <si>
    <t>1h10m</t>
  </si>
  <si>
    <t>PA006</t>
  </si>
  <si>
    <t>PA007</t>
  </si>
  <si>
    <t>ATL</t>
  </si>
  <si>
    <t>2h55m</t>
  </si>
  <si>
    <t>PA008</t>
  </si>
  <si>
    <t>3h10m</t>
  </si>
  <si>
    <t>RA981</t>
  </si>
  <si>
    <t>RainvilleAir</t>
  </si>
  <si>
    <t>9h30m</t>
  </si>
  <si>
    <t>RA982</t>
  </si>
  <si>
    <t>9h10m</t>
  </si>
  <si>
    <t>RA983</t>
  </si>
  <si>
    <t>10h35m</t>
  </si>
  <si>
    <t>RA984</t>
  </si>
  <si>
    <t>10h55m</t>
  </si>
  <si>
    <t>RA985</t>
  </si>
  <si>
    <t>3h55m</t>
  </si>
  <si>
    <t>RA986</t>
  </si>
  <si>
    <t>4h10m</t>
  </si>
  <si>
    <t>RA987</t>
  </si>
  <si>
    <t>2h10m</t>
  </si>
  <si>
    <t>RA988</t>
  </si>
  <si>
    <t>BA001</t>
  </si>
  <si>
    <t>BeethAir</t>
  </si>
  <si>
    <t>BA002</t>
  </si>
  <si>
    <t>BA003</t>
  </si>
  <si>
    <t>30m</t>
  </si>
  <si>
    <t>BA004</t>
  </si>
  <si>
    <t>40m</t>
  </si>
  <si>
    <t>Flight number</t>
    <phoneticPr fontId="1" type="noConversion"/>
  </si>
  <si>
    <t>Flight number</t>
    <phoneticPr fontId="1" type="noConversion"/>
  </si>
  <si>
    <t>date</t>
    <phoneticPr fontId="1" type="noConversion"/>
  </si>
  <si>
    <t>&lt;p&gt;한국공항공사 공통스크립트&lt;/p&gt;</t>
  </si>
  <si>
    <t>항공사</t>
  </si>
  <si>
    <t>편명</t>
  </si>
  <si>
    <t>예정시각</t>
  </si>
  <si>
    <t>출발지</t>
  </si>
  <si>
    <t>도착지</t>
  </si>
  <si>
    <t>구분</t>
  </si>
  <si>
    <t>아시아나항공</t>
  </si>
  <si>
    <t>OZ8921</t>
  </si>
  <si>
    <t>김포</t>
  </si>
  <si>
    <t>제주</t>
  </si>
  <si>
    <t>국내선</t>
  </si>
  <si>
    <t>중국동방항공</t>
  </si>
  <si>
    <t>MU512</t>
  </si>
  <si>
    <t>상해(홍차오)</t>
  </si>
  <si>
    <t>국제선</t>
  </si>
  <si>
    <t>일본항공</t>
  </si>
  <si>
    <t>JL92</t>
  </si>
  <si>
    <t>도쿄/하네다</t>
  </si>
  <si>
    <t>제주항공</t>
  </si>
  <si>
    <t>7C111</t>
  </si>
  <si>
    <t>대한항공</t>
  </si>
  <si>
    <t>KE1335</t>
  </si>
  <si>
    <t>여수</t>
  </si>
  <si>
    <t>OZ8813</t>
  </si>
  <si>
    <t>김해(부산)</t>
  </si>
  <si>
    <t>에어부산</t>
  </si>
  <si>
    <t>BX8813</t>
  </si>
  <si>
    <t>OZ8923</t>
  </si>
  <si>
    <t>중국남방항공</t>
  </si>
  <si>
    <t>CZ318</t>
  </si>
  <si>
    <t>북경</t>
  </si>
  <si>
    <t>전일본공수</t>
  </si>
  <si>
    <t>NH1162</t>
  </si>
  <si>
    <t>JL972</t>
  </si>
  <si>
    <t>오사카(간사이)</t>
  </si>
  <si>
    <t>OZ8927</t>
  </si>
  <si>
    <t>OZ8929</t>
  </si>
  <si>
    <t>KE1609</t>
  </si>
  <si>
    <t>울산</t>
  </si>
  <si>
    <t>티웨이항공</t>
  </si>
  <si>
    <t>TW711</t>
  </si>
  <si>
    <t>KE1113</t>
  </si>
  <si>
    <t>이스타항공</t>
  </si>
  <si>
    <t>ZE215</t>
  </si>
  <si>
    <t>진에어</t>
  </si>
  <si>
    <t>LJ335</t>
  </si>
  <si>
    <t>BX8815</t>
  </si>
  <si>
    <t>OZ8815</t>
  </si>
  <si>
    <t>KE1611</t>
  </si>
  <si>
    <t>KE1229</t>
  </si>
  <si>
    <t>중화항공</t>
  </si>
  <si>
    <t>쑹산</t>
  </si>
  <si>
    <t>7C113</t>
  </si>
  <si>
    <t>OZ8931</t>
  </si>
  <si>
    <t>KE1231</t>
  </si>
  <si>
    <t>KE1115</t>
  </si>
  <si>
    <t>예약가능좌석</t>
    <phoneticPr fontId="1" type="noConversion"/>
  </si>
  <si>
    <t>가격</t>
    <phoneticPr fontId="1" type="noConversion"/>
  </si>
  <si>
    <t>예정시각</t>
    <phoneticPr fontId="1" type="noConversion"/>
  </si>
  <si>
    <t>Busan</t>
  </si>
  <si>
    <t>PUS</t>
  </si>
  <si>
    <t>Gimhae</t>
  </si>
  <si>
    <t>Republic of Korea</t>
  </si>
  <si>
    <t>KR</t>
  </si>
  <si>
    <t>Cheongju</t>
  </si>
  <si>
    <t>CJJ</t>
  </si>
  <si>
    <t>Daegu</t>
  </si>
  <si>
    <t>TAE</t>
  </si>
  <si>
    <t>Gangneung</t>
  </si>
  <si>
    <t>KAG</t>
  </si>
  <si>
    <t>Gunsan</t>
  </si>
  <si>
    <t>KUV</t>
  </si>
  <si>
    <t>Gwangju</t>
  </si>
  <si>
    <t>KWJ</t>
  </si>
  <si>
    <t>Jeju</t>
  </si>
  <si>
    <t>CJU</t>
  </si>
  <si>
    <t>Jeju International</t>
  </si>
  <si>
    <t>Republic Of Korea</t>
  </si>
  <si>
    <t>Jeonju</t>
  </si>
  <si>
    <t>CHN</t>
  </si>
  <si>
    <t>Jinhae</t>
  </si>
  <si>
    <t>CHF</t>
  </si>
  <si>
    <t>Jinju</t>
  </si>
  <si>
    <t>HIN</t>
  </si>
  <si>
    <t>Sacheon</t>
  </si>
  <si>
    <t>Mokpo</t>
  </si>
  <si>
    <t>MPK</t>
  </si>
  <si>
    <t>Pohang</t>
  </si>
  <si>
    <t>KPO</t>
  </si>
  <si>
    <t>Samcheok</t>
  </si>
  <si>
    <t>SUK</t>
  </si>
  <si>
    <t>Seoul</t>
  </si>
  <si>
    <t>ICN</t>
  </si>
  <si>
    <t>Incheon International</t>
  </si>
  <si>
    <t>Sokcho</t>
  </si>
  <si>
    <t>SHO</t>
  </si>
  <si>
    <t>Seolak</t>
  </si>
  <si>
    <t>Suncheon</t>
  </si>
  <si>
    <t>SYS</t>
  </si>
  <si>
    <t>Yeosu</t>
  </si>
  <si>
    <t>Suwon</t>
  </si>
  <si>
    <t>SWU</t>
  </si>
  <si>
    <t>Ulsan</t>
  </si>
  <si>
    <t>USN</t>
  </si>
  <si>
    <t>WonJu</t>
  </si>
  <si>
    <t>WJU</t>
  </si>
  <si>
    <t>Yangyang</t>
  </si>
  <si>
    <t>YNY</t>
  </si>
  <si>
    <t>Yecheon</t>
  </si>
  <si>
    <t>YEC</t>
  </si>
  <si>
    <t>RSU</t>
  </si>
  <si>
    <t>GMP</t>
  </si>
  <si>
    <t>Gimpo International</t>
  </si>
  <si>
    <t>AIRPORT_CODE</t>
  </si>
  <si>
    <t>AIRPORT_NAME</t>
  </si>
  <si>
    <t>CITY_NAME</t>
  </si>
  <si>
    <t>COUNTRY_NAME</t>
  </si>
  <si>
    <t>LANGUAGE</t>
  </si>
  <si>
    <t>김해</t>
    <phoneticPr fontId="1" type="noConversion"/>
  </si>
  <si>
    <t>청주</t>
    <phoneticPr fontId="1" type="noConversion"/>
  </si>
  <si>
    <t>대구</t>
    <phoneticPr fontId="1" type="noConversion"/>
  </si>
  <si>
    <t>강릉</t>
    <phoneticPr fontId="1" type="noConversion"/>
  </si>
  <si>
    <t>군산</t>
    <phoneticPr fontId="1" type="noConversion"/>
  </si>
  <si>
    <t>광주</t>
    <phoneticPr fontId="1" type="noConversion"/>
  </si>
  <si>
    <t>제주국제</t>
    <phoneticPr fontId="1" type="noConversion"/>
  </si>
  <si>
    <t>진해</t>
    <phoneticPr fontId="1" type="noConversion"/>
  </si>
  <si>
    <t>사천</t>
    <phoneticPr fontId="1" type="noConversion"/>
  </si>
  <si>
    <t>목포</t>
    <phoneticPr fontId="1" type="noConversion"/>
  </si>
  <si>
    <t>포항</t>
    <phoneticPr fontId="1" type="noConversion"/>
  </si>
  <si>
    <t>삼척</t>
    <phoneticPr fontId="1" type="noConversion"/>
  </si>
  <si>
    <t>인천국제</t>
    <phoneticPr fontId="1" type="noConversion"/>
  </si>
  <si>
    <t>김포국제</t>
    <phoneticPr fontId="1" type="noConversion"/>
  </si>
  <si>
    <t>설악</t>
    <phoneticPr fontId="1" type="noConversion"/>
  </si>
  <si>
    <t>여수</t>
    <phoneticPr fontId="1" type="noConversion"/>
  </si>
  <si>
    <t>수원</t>
    <phoneticPr fontId="1" type="noConversion"/>
  </si>
  <si>
    <t>울산</t>
    <phoneticPr fontId="1" type="noConversion"/>
  </si>
  <si>
    <t>원주</t>
    <phoneticPr fontId="1" type="noConversion"/>
  </si>
  <si>
    <t>양양</t>
    <phoneticPr fontId="1" type="noConversion"/>
  </si>
  <si>
    <t>예천</t>
    <phoneticPr fontId="1" type="noConversion"/>
  </si>
  <si>
    <t>부산</t>
    <phoneticPr fontId="1" type="noConversion"/>
  </si>
  <si>
    <t>광주</t>
    <phoneticPr fontId="1" type="noConversion"/>
  </si>
  <si>
    <t>제주</t>
    <phoneticPr fontId="1" type="noConversion"/>
  </si>
  <si>
    <t>전주</t>
    <phoneticPr fontId="1" type="noConversion"/>
  </si>
  <si>
    <t>전주</t>
    <phoneticPr fontId="1" type="noConversion"/>
  </si>
  <si>
    <t>진주</t>
    <phoneticPr fontId="1" type="noConversion"/>
  </si>
  <si>
    <t>서울</t>
    <phoneticPr fontId="1" type="noConversion"/>
  </si>
  <si>
    <t>속초</t>
    <phoneticPr fontId="1" type="noConversion"/>
  </si>
  <si>
    <t>순천</t>
    <phoneticPr fontId="1" type="noConversion"/>
  </si>
  <si>
    <t>대한민국</t>
    <phoneticPr fontId="1" type="noConversion"/>
  </si>
  <si>
    <t>EN</t>
    <phoneticPr fontId="1" type="noConversion"/>
  </si>
  <si>
    <t>KE</t>
  </si>
  <si>
    <t>OZ</t>
    <phoneticPr fontId="1" type="noConversion"/>
  </si>
  <si>
    <t>7C</t>
    <phoneticPr fontId="1" type="noConversion"/>
  </si>
  <si>
    <t>LJ</t>
    <phoneticPr fontId="1" type="noConversion"/>
  </si>
  <si>
    <t>BX</t>
    <phoneticPr fontId="1" type="noConversion"/>
  </si>
  <si>
    <t>ZE</t>
    <phoneticPr fontId="1" type="noConversion"/>
  </si>
  <si>
    <t>TW</t>
    <phoneticPr fontId="1" type="noConversion"/>
  </si>
  <si>
    <t>진에어</t>
    <phoneticPr fontId="1" type="noConversion"/>
  </si>
  <si>
    <t>Korea Air</t>
    <phoneticPr fontId="1" type="noConversion"/>
  </si>
  <si>
    <t>Asiana Airlines</t>
    <phoneticPr fontId="1" type="noConversion"/>
  </si>
  <si>
    <t>Jeju Air</t>
    <phoneticPr fontId="1" type="noConversion"/>
  </si>
  <si>
    <t>Jin Air</t>
    <phoneticPr fontId="1" type="noConversion"/>
  </si>
  <si>
    <t>Air Busan</t>
    <phoneticPr fontId="1" type="noConversion"/>
  </si>
  <si>
    <t>Eastar Jet</t>
    <phoneticPr fontId="1" type="noConversion"/>
  </si>
  <si>
    <t>Tway Airlines</t>
  </si>
  <si>
    <t>아시아나항공</t>
    <phoneticPr fontId="1" type="noConversion"/>
  </si>
  <si>
    <t>이스타항공</t>
    <phoneticPr fontId="1" type="noConversion"/>
  </si>
  <si>
    <t>티웨이항공</t>
    <phoneticPr fontId="1" type="noConversion"/>
  </si>
  <si>
    <t>에어부산</t>
    <phoneticPr fontId="1" type="noConversion"/>
  </si>
  <si>
    <t>AIRLINE_NAME</t>
    <phoneticPr fontId="1" type="noConversion"/>
  </si>
  <si>
    <t>AIRLINE_CODE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</si>
</sst>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hh:mm:ss"/>
    <numFmt numFmtId="177" formatCode="yyyy/mm/dd\ hh:mm:ss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NumberFormat="1">
      <alignment vertical="center"/>
    </xf>
    <xf numFmtId="18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opLeftCell="A37" workbookViewId="0">
      <selection activeCell="C71" sqref="C71"/>
    </sheetView>
  </sheetViews>
  <sheetFormatPr defaultRowHeight="16.5" x14ac:dyDescent="0.3"/>
  <cols>
    <col min="3" max="3" width="18.5" bestFit="1" customWidth="1"/>
    <col min="4" max="4" width="13.5" bestFit="1" customWidth="1"/>
    <col min="5" max="5" width="18.5" bestFit="1" customWidth="1"/>
    <col min="6" max="6" width="15.5" customWidth="1"/>
    <col min="8" max="8" width="11.125" style="1" bestFit="1" customWidth="1"/>
    <col min="9" max="9" width="9" style="4"/>
    <col min="10" max="10" width="12.75" bestFit="1" customWidth="1"/>
    <col min="12" max="12" width="14.75" bestFit="1" customWidth="1"/>
    <col min="13" max="13" width="48" bestFit="1" customWidth="1"/>
    <col min="14" max="14" width="22" style="5" customWidth="1"/>
    <col min="15" max="15" width="12.375" bestFit="1" customWidth="1"/>
  </cols>
  <sheetData>
    <row r="1" spans="1:15" x14ac:dyDescent="0.3">
      <c r="C1" t="s">
        <v>65</v>
      </c>
      <c r="D1">
        <v>5</v>
      </c>
    </row>
    <row r="2" spans="1:15" x14ac:dyDescent="0.3">
      <c r="C2" t="s">
        <v>0</v>
      </c>
      <c r="D2">
        <v>3</v>
      </c>
    </row>
    <row r="3" spans="1:15" x14ac:dyDescent="0.3">
      <c r="C3" t="s">
        <v>1</v>
      </c>
      <c r="D3">
        <v>3</v>
      </c>
    </row>
    <row r="4" spans="1:15" x14ac:dyDescent="0.3">
      <c r="C4" t="s">
        <v>2</v>
      </c>
      <c r="D4">
        <v>25</v>
      </c>
    </row>
    <row r="5" spans="1:15" x14ac:dyDescent="0.3">
      <c r="C5" t="s">
        <v>3</v>
      </c>
      <c r="D5">
        <v>6</v>
      </c>
    </row>
    <row r="6" spans="1:15" x14ac:dyDescent="0.3">
      <c r="C6" t="s">
        <v>4</v>
      </c>
      <c r="D6">
        <v>3</v>
      </c>
    </row>
    <row r="7" spans="1:15" x14ac:dyDescent="0.3">
      <c r="C7" t="s">
        <v>5</v>
      </c>
      <c r="D7">
        <v>5</v>
      </c>
    </row>
    <row r="8" spans="1:15" x14ac:dyDescent="0.3">
      <c r="C8" t="s">
        <v>6</v>
      </c>
      <c r="D8">
        <v>7</v>
      </c>
    </row>
    <row r="9" spans="1:15" x14ac:dyDescent="0.3">
      <c r="C9" t="s">
        <v>7</v>
      </c>
      <c r="D9">
        <v>4</v>
      </c>
    </row>
    <row r="11" spans="1:15" x14ac:dyDescent="0.3">
      <c r="C11" t="s">
        <v>66</v>
      </c>
      <c r="D11" t="s">
        <v>0</v>
      </c>
      <c r="E11" t="s">
        <v>1</v>
      </c>
      <c r="F11" t="s">
        <v>2</v>
      </c>
      <c r="G11" t="s">
        <v>3</v>
      </c>
      <c r="H11" s="1" t="s">
        <v>67</v>
      </c>
      <c r="J11" t="s">
        <v>5</v>
      </c>
      <c r="K11" t="s">
        <v>6</v>
      </c>
      <c r="L11" t="s">
        <v>7</v>
      </c>
    </row>
    <row r="12" spans="1:15" x14ac:dyDescent="0.3">
      <c r="A12">
        <v>1</v>
      </c>
      <c r="C12" s="1" t="s">
        <v>8</v>
      </c>
      <c r="D12" s="1" t="s">
        <v>9</v>
      </c>
      <c r="E12" s="1" t="s">
        <v>10</v>
      </c>
      <c r="F12" s="1" t="s">
        <v>11</v>
      </c>
      <c r="G12" s="1">
        <v>400</v>
      </c>
      <c r="H12" s="3">
        <v>41175</v>
      </c>
      <c r="I12" s="4">
        <v>0.79166666666666663</v>
      </c>
      <c r="J12" s="2">
        <v>0.56944444444444442</v>
      </c>
      <c r="K12" s="1" t="s">
        <v>12</v>
      </c>
      <c r="L12" s="1">
        <v>50</v>
      </c>
      <c r="M12" t="str">
        <f>"('"&amp;C12&amp;"', '"&amp;D12&amp;"', '"&amp;E12&amp;"', '"&amp;F12&amp;"', "&amp;G12&amp;", TIMESTAMP('"</f>
        <v>('SA001', 'SFO', 'DEN', 'SpeedyAir', 400, TIMESTAMP('</v>
      </c>
      <c r="N12" s="5">
        <f>H12+I12</f>
        <v>41175.791666666664</v>
      </c>
      <c r="O12" t="str">
        <f>"'), '"&amp;K12&amp;"', "&amp;L12&amp;"), "</f>
        <v xml:space="preserve">'), '20m', 50), </v>
      </c>
    </row>
    <row r="13" spans="1:15" x14ac:dyDescent="0.3">
      <c r="A13">
        <v>2</v>
      </c>
      <c r="C13" s="1" t="s">
        <v>13</v>
      </c>
      <c r="D13" s="1" t="s">
        <v>9</v>
      </c>
      <c r="E13" s="1" t="s">
        <v>14</v>
      </c>
      <c r="F13" s="1" t="s">
        <v>11</v>
      </c>
      <c r="G13" s="1">
        <v>2000</v>
      </c>
      <c r="H13" s="3">
        <v>41175</v>
      </c>
      <c r="I13" s="4">
        <v>0.83333333333333337</v>
      </c>
      <c r="J13" s="2">
        <v>0.47222222222222227</v>
      </c>
      <c r="K13" s="1" t="s">
        <v>15</v>
      </c>
      <c r="L13" s="1">
        <v>22</v>
      </c>
      <c r="M13" t="str">
        <f t="shared" ref="M13:M35" si="0">"('"&amp;C13&amp;"', '"&amp;D13&amp;"', '"&amp;E13&amp;"', '"&amp;F13&amp;"', "&amp;G13&amp;", TIMESTAMP('"</f>
        <v>('SA002', 'SFO', 'LHR', 'SpeedyAir', 2000, TIMESTAMP('</v>
      </c>
      <c r="N13" s="5">
        <f t="shared" ref="N13:N35" si="1">H13+I13</f>
        <v>41175.833333333336</v>
      </c>
      <c r="O13" t="str">
        <f t="shared" ref="O13:O35" si="2">"'), '"&amp;K13&amp;"', "&amp;L13&amp;"), "</f>
        <v xml:space="preserve">'), '11h65m', 22), </v>
      </c>
    </row>
    <row r="14" spans="1:15" x14ac:dyDescent="0.3">
      <c r="A14">
        <v>3</v>
      </c>
      <c r="C14" s="1" t="s">
        <v>16</v>
      </c>
      <c r="D14" s="1" t="s">
        <v>9</v>
      </c>
      <c r="E14" s="1" t="s">
        <v>17</v>
      </c>
      <c r="F14" s="1" t="s">
        <v>11</v>
      </c>
      <c r="G14" s="1">
        <v>100</v>
      </c>
      <c r="H14" s="3">
        <v>41175</v>
      </c>
      <c r="I14" s="4">
        <v>0.875</v>
      </c>
      <c r="J14" s="2">
        <v>0.4513888888888889</v>
      </c>
      <c r="K14" s="1" t="s">
        <v>18</v>
      </c>
      <c r="L14" s="1">
        <v>37</v>
      </c>
      <c r="M14" t="str">
        <f t="shared" si="0"/>
        <v>('SA003', 'SFO', 'LAX', 'SpeedyAir', 100, TIMESTAMP('</v>
      </c>
      <c r="N14" s="5">
        <f t="shared" si="1"/>
        <v>41175.875</v>
      </c>
      <c r="O14" t="str">
        <f t="shared" si="2"/>
        <v xml:space="preserve">'), '22m', 37), </v>
      </c>
    </row>
    <row r="15" spans="1:15" x14ac:dyDescent="0.3">
      <c r="A15">
        <v>4</v>
      </c>
      <c r="C15" s="1" t="s">
        <v>19</v>
      </c>
      <c r="D15" s="1" t="s">
        <v>17</v>
      </c>
      <c r="E15" s="1" t="s">
        <v>9</v>
      </c>
      <c r="F15" s="1" t="s">
        <v>11</v>
      </c>
      <c r="G15" s="1">
        <v>100</v>
      </c>
      <c r="H15" s="3">
        <v>41175</v>
      </c>
      <c r="I15" s="4">
        <v>0.91666666666666663</v>
      </c>
      <c r="J15" s="2">
        <v>0.60069444444444442</v>
      </c>
      <c r="K15" s="1" t="s">
        <v>20</v>
      </c>
      <c r="L15" s="1">
        <v>0</v>
      </c>
      <c r="M15" t="str">
        <f t="shared" si="0"/>
        <v>('SA004', 'LAX', 'SFO', 'SpeedyAir', 100, TIMESTAMP('</v>
      </c>
      <c r="N15" s="5">
        <f t="shared" si="1"/>
        <v>41175.916666666664</v>
      </c>
      <c r="O15" t="str">
        <f t="shared" si="2"/>
        <v xml:space="preserve">'), '34m', 0), </v>
      </c>
    </row>
    <row r="16" spans="1:15" x14ac:dyDescent="0.3">
      <c r="A16">
        <v>5</v>
      </c>
      <c r="C16" s="1" t="s">
        <v>21</v>
      </c>
      <c r="D16" s="1" t="s">
        <v>22</v>
      </c>
      <c r="E16" s="1" t="s">
        <v>23</v>
      </c>
      <c r="F16" s="1" t="s">
        <v>24</v>
      </c>
      <c r="G16" s="1">
        <v>800</v>
      </c>
      <c r="H16" s="3">
        <v>41175</v>
      </c>
      <c r="I16" s="4">
        <v>0.95833333333333337</v>
      </c>
      <c r="J16" s="2">
        <v>0.64236111111111105</v>
      </c>
      <c r="K16" s="1" t="s">
        <v>25</v>
      </c>
      <c r="L16" s="1">
        <v>14</v>
      </c>
      <c r="M16" t="str">
        <f t="shared" si="0"/>
        <v>('PA001', 'DAL', 'FRA', 'PromptAir', 800, TIMESTAMP('</v>
      </c>
      <c r="N16" s="5">
        <f t="shared" si="1"/>
        <v>41175.958333333336</v>
      </c>
      <c r="O16" t="str">
        <f t="shared" si="2"/>
        <v xml:space="preserve">'), '9h35m', 14), </v>
      </c>
    </row>
    <row r="17" spans="1:15" x14ac:dyDescent="0.3">
      <c r="A17">
        <v>6</v>
      </c>
      <c r="C17" s="1" t="s">
        <v>26</v>
      </c>
      <c r="D17" s="1" t="s">
        <v>23</v>
      </c>
      <c r="E17" s="1" t="s">
        <v>22</v>
      </c>
      <c r="F17" s="1" t="s">
        <v>24</v>
      </c>
      <c r="G17" s="1">
        <v>800</v>
      </c>
      <c r="H17" s="3">
        <v>41180</v>
      </c>
      <c r="I17" s="4">
        <v>0</v>
      </c>
      <c r="J17" s="2">
        <v>0.22569444444444445</v>
      </c>
      <c r="K17" s="1" t="s">
        <v>27</v>
      </c>
      <c r="L17" s="1">
        <v>4</v>
      </c>
      <c r="M17" t="str">
        <f t="shared" si="0"/>
        <v>('PA002', 'FRA', 'DAL', 'PromptAir', 800, TIMESTAMP('</v>
      </c>
      <c r="N17" s="5">
        <f t="shared" si="1"/>
        <v>41180</v>
      </c>
      <c r="O17" t="str">
        <f t="shared" si="2"/>
        <v xml:space="preserve">'), '9h55m', 4), </v>
      </c>
    </row>
    <row r="18" spans="1:15" x14ac:dyDescent="0.3">
      <c r="A18">
        <v>7</v>
      </c>
      <c r="C18" s="1" t="s">
        <v>28</v>
      </c>
      <c r="D18" s="1" t="s">
        <v>23</v>
      </c>
      <c r="E18" s="1" t="s">
        <v>29</v>
      </c>
      <c r="F18" s="1" t="s">
        <v>24</v>
      </c>
      <c r="G18" s="1">
        <v>700</v>
      </c>
      <c r="H18" s="3">
        <v>41180</v>
      </c>
      <c r="I18" s="4">
        <v>4.1666666666666664E-2</v>
      </c>
      <c r="J18" s="2">
        <v>0.39583333333333331</v>
      </c>
      <c r="K18" s="1" t="s">
        <v>30</v>
      </c>
      <c r="L18" s="1">
        <v>97</v>
      </c>
      <c r="M18" t="str">
        <f t="shared" si="0"/>
        <v>('PA003', 'FRA', 'BOM', 'PromptAir', 700, TIMESTAMP('</v>
      </c>
      <c r="N18" s="5">
        <f t="shared" si="1"/>
        <v>41180.041666666664</v>
      </c>
      <c r="O18" t="str">
        <f t="shared" si="2"/>
        <v xml:space="preserve">'), '8h30m', 97), </v>
      </c>
    </row>
    <row r="19" spans="1:15" x14ac:dyDescent="0.3">
      <c r="A19">
        <v>8</v>
      </c>
      <c r="C19" s="1" t="s">
        <v>31</v>
      </c>
      <c r="D19" s="1" t="s">
        <v>29</v>
      </c>
      <c r="E19" s="1" t="s">
        <v>23</v>
      </c>
      <c r="F19" s="1" t="s">
        <v>24</v>
      </c>
      <c r="G19" s="1">
        <v>700</v>
      </c>
      <c r="H19" s="3">
        <v>41182</v>
      </c>
      <c r="I19" s="4">
        <v>8.3333333333333329E-2</v>
      </c>
      <c r="J19" s="2">
        <v>0.82291666666666663</v>
      </c>
      <c r="K19" s="1" t="s">
        <v>32</v>
      </c>
      <c r="L19" s="1">
        <v>75</v>
      </c>
      <c r="M19" t="str">
        <f t="shared" si="0"/>
        <v>('PA004', 'BOM', 'FRA', 'PromptAir', 700, TIMESTAMP('</v>
      </c>
      <c r="N19" s="5">
        <f t="shared" si="1"/>
        <v>41182.083333333336</v>
      </c>
      <c r="O19" t="str">
        <f t="shared" si="2"/>
        <v xml:space="preserve">'), '8h10m', 75), </v>
      </c>
    </row>
    <row r="20" spans="1:15" x14ac:dyDescent="0.3">
      <c r="A20">
        <v>9</v>
      </c>
      <c r="C20" s="1" t="s">
        <v>33</v>
      </c>
      <c r="D20" s="1" t="s">
        <v>10</v>
      </c>
      <c r="E20" s="1" t="s">
        <v>34</v>
      </c>
      <c r="F20" s="1" t="s">
        <v>24</v>
      </c>
      <c r="G20" s="1">
        <v>756</v>
      </c>
      <c r="H20" s="3">
        <v>41182</v>
      </c>
      <c r="I20" s="4">
        <v>0.125</v>
      </c>
      <c r="J20" s="2">
        <v>0.82638888888888884</v>
      </c>
      <c r="K20" s="1" t="s">
        <v>35</v>
      </c>
      <c r="L20" s="1">
        <v>43</v>
      </c>
      <c r="M20" t="str">
        <f t="shared" si="0"/>
        <v>('PA005', 'DEN', 'ABQ', 'PromptAir', 756, TIMESTAMP('</v>
      </c>
      <c r="N20" s="5">
        <f t="shared" si="1"/>
        <v>41182.125</v>
      </c>
      <c r="O20" t="str">
        <f t="shared" si="2"/>
        <v xml:space="preserve">'), '1h10m', 43), </v>
      </c>
    </row>
    <row r="21" spans="1:15" x14ac:dyDescent="0.3">
      <c r="A21">
        <v>10</v>
      </c>
      <c r="C21" s="1" t="s">
        <v>36</v>
      </c>
      <c r="D21" s="1" t="s">
        <v>34</v>
      </c>
      <c r="E21" s="1" t="s">
        <v>10</v>
      </c>
      <c r="F21" s="1" t="s">
        <v>24</v>
      </c>
      <c r="G21" s="1">
        <v>756</v>
      </c>
      <c r="H21" s="3">
        <v>41182</v>
      </c>
      <c r="I21" s="4">
        <v>0.16666666666666666</v>
      </c>
      <c r="J21" s="2">
        <v>0.33333333333333331</v>
      </c>
      <c r="K21" s="1" t="s">
        <v>35</v>
      </c>
      <c r="L21" s="1">
        <v>28</v>
      </c>
      <c r="M21" t="str">
        <f t="shared" si="0"/>
        <v>('PA006', 'ABQ', 'DEN', 'PromptAir', 756, TIMESTAMP('</v>
      </c>
      <c r="N21" s="5">
        <f t="shared" si="1"/>
        <v>41182.166666666664</v>
      </c>
      <c r="O21" t="str">
        <f t="shared" si="2"/>
        <v xml:space="preserve">'), '1h10m', 28), </v>
      </c>
    </row>
    <row r="22" spans="1:15" x14ac:dyDescent="0.3">
      <c r="A22">
        <v>11</v>
      </c>
      <c r="C22" s="1" t="s">
        <v>37</v>
      </c>
      <c r="D22" s="1" t="s">
        <v>10</v>
      </c>
      <c r="E22" s="1" t="s">
        <v>38</v>
      </c>
      <c r="F22" s="1" t="s">
        <v>24</v>
      </c>
      <c r="G22" s="1">
        <v>536</v>
      </c>
      <c r="H22" s="3">
        <v>41182</v>
      </c>
      <c r="I22" s="4">
        <v>0.20833333333333334</v>
      </c>
      <c r="J22" s="2">
        <v>0.78819444444444453</v>
      </c>
      <c r="K22" s="1" t="s">
        <v>39</v>
      </c>
      <c r="L22" s="1">
        <v>78</v>
      </c>
      <c r="M22" t="str">
        <f t="shared" si="0"/>
        <v>('PA007', 'DEN', 'ATL', 'PromptAir', 536, TIMESTAMP('</v>
      </c>
      <c r="N22" s="5">
        <f t="shared" si="1"/>
        <v>41182.208333333336</v>
      </c>
      <c r="O22" t="str">
        <f t="shared" si="2"/>
        <v xml:space="preserve">'), '2h55m', 78), </v>
      </c>
    </row>
    <row r="23" spans="1:15" x14ac:dyDescent="0.3">
      <c r="A23">
        <v>12</v>
      </c>
      <c r="C23" s="1" t="s">
        <v>40</v>
      </c>
      <c r="D23" s="1" t="s">
        <v>38</v>
      </c>
      <c r="E23" s="1" t="s">
        <v>10</v>
      </c>
      <c r="F23" s="1" t="s">
        <v>24</v>
      </c>
      <c r="G23" s="1">
        <v>536</v>
      </c>
      <c r="H23" s="3">
        <v>41182</v>
      </c>
      <c r="I23" s="4">
        <v>0.25</v>
      </c>
      <c r="J23" s="2">
        <v>0.28125</v>
      </c>
      <c r="K23" s="1" t="s">
        <v>41</v>
      </c>
      <c r="L23" s="1">
        <v>21</v>
      </c>
      <c r="M23" t="str">
        <f t="shared" si="0"/>
        <v>('PA008', 'ATL', 'DEN', 'PromptAir', 536, TIMESTAMP('</v>
      </c>
      <c r="N23" s="5">
        <f t="shared" si="1"/>
        <v>41182.25</v>
      </c>
      <c r="O23" t="str">
        <f t="shared" si="2"/>
        <v xml:space="preserve">'), '3h10m', 21), </v>
      </c>
    </row>
    <row r="24" spans="1:15" x14ac:dyDescent="0.3">
      <c r="A24">
        <v>13</v>
      </c>
      <c r="C24" s="1" t="s">
        <v>42</v>
      </c>
      <c r="D24" s="1" t="s">
        <v>23</v>
      </c>
      <c r="E24" s="1" t="s">
        <v>29</v>
      </c>
      <c r="F24" s="1" t="s">
        <v>43</v>
      </c>
      <c r="G24" s="1">
        <v>700</v>
      </c>
      <c r="H24" s="3">
        <v>41182</v>
      </c>
      <c r="I24" s="4">
        <v>0.29166666666666669</v>
      </c>
      <c r="J24" s="2">
        <v>0.5</v>
      </c>
      <c r="K24" s="1" t="s">
        <v>44</v>
      </c>
      <c r="L24" s="1">
        <v>120</v>
      </c>
      <c r="M24" t="str">
        <f t="shared" si="0"/>
        <v>('RA981', 'FRA', 'BOM', 'RainvilleAir', 700, TIMESTAMP('</v>
      </c>
      <c r="N24" s="5">
        <f t="shared" si="1"/>
        <v>41182.291666666664</v>
      </c>
      <c r="O24" t="str">
        <f t="shared" si="2"/>
        <v xml:space="preserve">'), '9h30m', 120), </v>
      </c>
    </row>
    <row r="25" spans="1:15" x14ac:dyDescent="0.3">
      <c r="A25">
        <v>14</v>
      </c>
      <c r="C25" s="1" t="s">
        <v>45</v>
      </c>
      <c r="D25" s="1" t="s">
        <v>29</v>
      </c>
      <c r="E25" s="1" t="s">
        <v>23</v>
      </c>
      <c r="F25" s="1" t="s">
        <v>43</v>
      </c>
      <c r="G25" s="1">
        <v>700</v>
      </c>
      <c r="H25" s="3">
        <v>41188</v>
      </c>
      <c r="I25" s="4">
        <v>0.33333333333333331</v>
      </c>
      <c r="J25" s="2">
        <v>0.19791666666666666</v>
      </c>
      <c r="K25" s="1" t="s">
        <v>46</v>
      </c>
      <c r="L25" s="1">
        <v>99</v>
      </c>
      <c r="M25" t="str">
        <f t="shared" si="0"/>
        <v>('RA982', 'BOM', 'FRA', 'RainvilleAir', 700, TIMESTAMP('</v>
      </c>
      <c r="N25" s="5">
        <f t="shared" si="1"/>
        <v>41188.333333333336</v>
      </c>
      <c r="O25" t="str">
        <f t="shared" si="2"/>
        <v xml:space="preserve">'), '9h10m', 99), </v>
      </c>
    </row>
    <row r="26" spans="1:15" x14ac:dyDescent="0.3">
      <c r="A26">
        <v>15</v>
      </c>
      <c r="C26" s="1" t="s">
        <v>47</v>
      </c>
      <c r="D26" s="1" t="s">
        <v>22</v>
      </c>
      <c r="E26" s="1" t="s">
        <v>23</v>
      </c>
      <c r="F26" s="1" t="s">
        <v>43</v>
      </c>
      <c r="G26" s="1">
        <v>800</v>
      </c>
      <c r="H26" s="3">
        <v>41188</v>
      </c>
      <c r="I26" s="4">
        <v>0.375</v>
      </c>
      <c r="J26" s="2">
        <v>0.24652777777777779</v>
      </c>
      <c r="K26" s="1" t="s">
        <v>48</v>
      </c>
      <c r="L26" s="1">
        <v>43</v>
      </c>
      <c r="M26" t="str">
        <f t="shared" si="0"/>
        <v>('RA983', 'DAL', 'FRA', 'RainvilleAir', 800, TIMESTAMP('</v>
      </c>
      <c r="N26" s="5">
        <f t="shared" si="1"/>
        <v>41188.375</v>
      </c>
      <c r="O26" t="str">
        <f t="shared" si="2"/>
        <v xml:space="preserve">'), '10h35m', 43), </v>
      </c>
    </row>
    <row r="27" spans="1:15" x14ac:dyDescent="0.3">
      <c r="A27">
        <v>16</v>
      </c>
      <c r="C27" s="1" t="s">
        <v>49</v>
      </c>
      <c r="D27" s="1" t="s">
        <v>23</v>
      </c>
      <c r="E27" s="1" t="s">
        <v>22</v>
      </c>
      <c r="F27" s="1" t="s">
        <v>43</v>
      </c>
      <c r="G27" s="1">
        <v>800</v>
      </c>
      <c r="H27" s="3">
        <v>41188</v>
      </c>
      <c r="I27" s="4">
        <v>0.41666666666666669</v>
      </c>
      <c r="J27" s="2">
        <v>0.66319444444444442</v>
      </c>
      <c r="K27" s="1" t="s">
        <v>50</v>
      </c>
      <c r="L27" s="1">
        <v>95</v>
      </c>
      <c r="M27" t="str">
        <f t="shared" si="0"/>
        <v>('RA984', 'FRA', 'DAL', 'RainvilleAir', 800, TIMESTAMP('</v>
      </c>
      <c r="N27" s="5">
        <f t="shared" si="1"/>
        <v>41188.416666666664</v>
      </c>
      <c r="O27" t="str">
        <f t="shared" si="2"/>
        <v xml:space="preserve">'), '10h55m', 95), </v>
      </c>
    </row>
    <row r="28" spans="1:15" x14ac:dyDescent="0.3">
      <c r="A28">
        <v>17</v>
      </c>
      <c r="C28" s="1" t="s">
        <v>51</v>
      </c>
      <c r="D28" s="1" t="s">
        <v>10</v>
      </c>
      <c r="E28" s="1" t="s">
        <v>38</v>
      </c>
      <c r="F28" s="1" t="s">
        <v>43</v>
      </c>
      <c r="G28" s="1">
        <v>536</v>
      </c>
      <c r="H28" s="3">
        <v>41188</v>
      </c>
      <c r="I28" s="4">
        <v>0.45833333333333331</v>
      </c>
      <c r="J28" s="2">
        <v>0.36805555555555558</v>
      </c>
      <c r="K28" s="1" t="s">
        <v>52</v>
      </c>
      <c r="L28" s="1">
        <v>5</v>
      </c>
      <c r="M28" t="str">
        <f t="shared" si="0"/>
        <v>('RA985', 'DEN', 'ATL', 'RainvilleAir', 536, TIMESTAMP('</v>
      </c>
      <c r="N28" s="5">
        <f t="shared" si="1"/>
        <v>41188.458333333336</v>
      </c>
      <c r="O28" t="str">
        <f t="shared" si="2"/>
        <v xml:space="preserve">'), '3h55m', 5), </v>
      </c>
    </row>
    <row r="29" spans="1:15" x14ac:dyDescent="0.3">
      <c r="A29">
        <v>18</v>
      </c>
      <c r="C29" s="1" t="s">
        <v>53</v>
      </c>
      <c r="D29" s="1" t="s">
        <v>38</v>
      </c>
      <c r="E29" s="1" t="s">
        <v>10</v>
      </c>
      <c r="F29" s="1" t="s">
        <v>43</v>
      </c>
      <c r="G29" s="1">
        <v>536</v>
      </c>
      <c r="H29" s="3">
        <v>41188</v>
      </c>
      <c r="I29" s="4">
        <v>0.5</v>
      </c>
      <c r="J29" s="2">
        <v>0.70416666666666661</v>
      </c>
      <c r="K29" s="1" t="s">
        <v>54</v>
      </c>
      <c r="L29" s="1">
        <v>5</v>
      </c>
      <c r="M29" t="str">
        <f t="shared" si="0"/>
        <v>('RA986', 'ATL', 'DEN', 'RainvilleAir', 536, TIMESTAMP('</v>
      </c>
      <c r="N29" s="5">
        <f t="shared" si="1"/>
        <v>41188.5</v>
      </c>
      <c r="O29" t="str">
        <f t="shared" si="2"/>
        <v xml:space="preserve">'), '4h10m', 5), </v>
      </c>
    </row>
    <row r="30" spans="1:15" x14ac:dyDescent="0.3">
      <c r="A30">
        <v>19</v>
      </c>
      <c r="C30" s="1" t="s">
        <v>55</v>
      </c>
      <c r="D30" s="1" t="s">
        <v>10</v>
      </c>
      <c r="E30" s="1" t="s">
        <v>34</v>
      </c>
      <c r="F30" s="1" t="s">
        <v>43</v>
      </c>
      <c r="G30" s="1">
        <v>756</v>
      </c>
      <c r="H30" s="3">
        <v>41193</v>
      </c>
      <c r="I30" s="4">
        <v>0.54166666666666663</v>
      </c>
      <c r="J30" s="2">
        <v>0.4055555555555555</v>
      </c>
      <c r="K30" s="1" t="s">
        <v>56</v>
      </c>
      <c r="L30" s="1">
        <v>7</v>
      </c>
      <c r="M30" t="str">
        <f t="shared" si="0"/>
        <v>('RA987', 'DEN', 'ABQ', 'RainvilleAir', 756, TIMESTAMP('</v>
      </c>
      <c r="N30" s="5">
        <f t="shared" si="1"/>
        <v>41193.541666666664</v>
      </c>
      <c r="O30" t="str">
        <f t="shared" si="2"/>
        <v xml:space="preserve">'), '2h10m', 7), </v>
      </c>
    </row>
    <row r="31" spans="1:15" x14ac:dyDescent="0.3">
      <c r="A31">
        <v>20</v>
      </c>
      <c r="C31" s="1" t="s">
        <v>57</v>
      </c>
      <c r="D31" s="1" t="s">
        <v>34</v>
      </c>
      <c r="E31" s="1" t="s">
        <v>10</v>
      </c>
      <c r="F31" s="1" t="s">
        <v>43</v>
      </c>
      <c r="G31" s="1">
        <v>756</v>
      </c>
      <c r="H31" s="3">
        <v>41193</v>
      </c>
      <c r="I31" s="4">
        <v>0.58333333333333337</v>
      </c>
      <c r="J31" s="2">
        <v>0.76388888888888884</v>
      </c>
      <c r="K31" s="1" t="s">
        <v>56</v>
      </c>
      <c r="L31" s="1">
        <v>11</v>
      </c>
      <c r="M31" t="str">
        <f t="shared" si="0"/>
        <v>('RA988', 'ABQ', 'DEN', 'RainvilleAir', 756, TIMESTAMP('</v>
      </c>
      <c r="N31" s="5">
        <f t="shared" si="1"/>
        <v>41193.583333333336</v>
      </c>
      <c r="O31" t="str">
        <f t="shared" si="2"/>
        <v xml:space="preserve">'), '2h10m', 11), </v>
      </c>
    </row>
    <row r="32" spans="1:15" x14ac:dyDescent="0.3">
      <c r="A32">
        <v>21</v>
      </c>
      <c r="C32" s="1" t="s">
        <v>58</v>
      </c>
      <c r="D32" s="1" t="s">
        <v>9</v>
      </c>
      <c r="E32" s="1" t="s">
        <v>10</v>
      </c>
      <c r="F32" s="1" t="s">
        <v>59</v>
      </c>
      <c r="G32" s="1">
        <v>387</v>
      </c>
      <c r="H32" s="3">
        <v>41193</v>
      </c>
      <c r="I32" s="4">
        <v>0.625</v>
      </c>
      <c r="J32" s="2">
        <v>0.56944444444444442</v>
      </c>
      <c r="K32" s="1" t="s">
        <v>12</v>
      </c>
      <c r="L32" s="1">
        <v>50</v>
      </c>
      <c r="M32" t="str">
        <f t="shared" si="0"/>
        <v>('BA001', 'SFO', 'DEN', 'BeethAir', 387, TIMESTAMP('</v>
      </c>
      <c r="N32" s="5">
        <f t="shared" si="1"/>
        <v>41193.625</v>
      </c>
      <c r="O32" t="str">
        <f t="shared" si="2"/>
        <v xml:space="preserve">'), '20m', 50), </v>
      </c>
    </row>
    <row r="33" spans="1:15" x14ac:dyDescent="0.3">
      <c r="A33">
        <v>22</v>
      </c>
      <c r="C33" s="1" t="s">
        <v>60</v>
      </c>
      <c r="D33" s="1" t="s">
        <v>9</v>
      </c>
      <c r="E33" s="1" t="s">
        <v>14</v>
      </c>
      <c r="F33" s="1" t="s">
        <v>59</v>
      </c>
      <c r="G33" s="1">
        <v>1645</v>
      </c>
      <c r="H33" s="3">
        <v>41196</v>
      </c>
      <c r="I33" s="4">
        <v>0.66666666666666663</v>
      </c>
      <c r="J33" s="2">
        <v>0.47222222222222227</v>
      </c>
      <c r="K33" s="1" t="s">
        <v>15</v>
      </c>
      <c r="L33" s="1">
        <v>22</v>
      </c>
      <c r="M33" t="str">
        <f t="shared" si="0"/>
        <v>('BA002', 'SFO', 'LHR', 'BeethAir', 1645, TIMESTAMP('</v>
      </c>
      <c r="N33" s="5">
        <f t="shared" si="1"/>
        <v>41196.666666666664</v>
      </c>
      <c r="O33" t="str">
        <f t="shared" si="2"/>
        <v xml:space="preserve">'), '11h65m', 22), </v>
      </c>
    </row>
    <row r="34" spans="1:15" x14ac:dyDescent="0.3">
      <c r="A34">
        <v>23</v>
      </c>
      <c r="C34" s="1" t="s">
        <v>61</v>
      </c>
      <c r="D34" s="1" t="s">
        <v>9</v>
      </c>
      <c r="E34" s="1" t="s">
        <v>17</v>
      </c>
      <c r="F34" s="1" t="s">
        <v>59</v>
      </c>
      <c r="G34" s="1">
        <v>99</v>
      </c>
      <c r="H34" s="3">
        <v>41196</v>
      </c>
      <c r="I34" s="4">
        <v>0.70833333333333337</v>
      </c>
      <c r="J34" s="2">
        <v>0.99305555555555547</v>
      </c>
      <c r="K34" s="1" t="s">
        <v>62</v>
      </c>
      <c r="L34" s="1">
        <v>7</v>
      </c>
      <c r="M34" t="str">
        <f t="shared" si="0"/>
        <v>('BA003', 'SFO', 'LAX', 'BeethAir', 99, TIMESTAMP('</v>
      </c>
      <c r="N34" s="5">
        <f t="shared" si="1"/>
        <v>41196.708333333336</v>
      </c>
      <c r="O34" t="str">
        <f t="shared" si="2"/>
        <v xml:space="preserve">'), '30m', 7), </v>
      </c>
    </row>
    <row r="35" spans="1:15" x14ac:dyDescent="0.3">
      <c r="A35">
        <v>24</v>
      </c>
      <c r="C35" s="1" t="s">
        <v>63</v>
      </c>
      <c r="D35" s="1" t="s">
        <v>17</v>
      </c>
      <c r="E35" s="1" t="s">
        <v>9</v>
      </c>
      <c r="F35" s="1" t="s">
        <v>59</v>
      </c>
      <c r="G35" s="1">
        <v>99</v>
      </c>
      <c r="H35" s="3">
        <v>41196</v>
      </c>
      <c r="I35" s="4">
        <v>0.75</v>
      </c>
      <c r="J35" s="2">
        <v>0.60069444444444442</v>
      </c>
      <c r="K35" s="1" t="s">
        <v>64</v>
      </c>
      <c r="L35" s="1">
        <v>10</v>
      </c>
      <c r="M35" t="str">
        <f t="shared" si="0"/>
        <v>('BA004', 'LAX', 'SFO', 'BeethAir', 99, TIMESTAMP('</v>
      </c>
      <c r="N35" s="5">
        <f t="shared" si="1"/>
        <v>41196.75</v>
      </c>
      <c r="O35" t="str">
        <f t="shared" si="2"/>
        <v xml:space="preserve">'), '40m', 10), </v>
      </c>
    </row>
    <row r="37" spans="1:15" x14ac:dyDescent="0.3">
      <c r="C37" t="s">
        <v>70</v>
      </c>
      <c r="D37" t="s">
        <v>72</v>
      </c>
      <c r="E37" t="s">
        <v>73</v>
      </c>
      <c r="F37" t="s">
        <v>69</v>
      </c>
      <c r="G37" t="s">
        <v>126</v>
      </c>
      <c r="H37" s="1" t="s">
        <v>127</v>
      </c>
      <c r="K37" t="s">
        <v>74</v>
      </c>
      <c r="L37" t="s">
        <v>125</v>
      </c>
      <c r="M37" t="s">
        <v>71</v>
      </c>
    </row>
    <row r="38" spans="1:15" x14ac:dyDescent="0.3">
      <c r="C38" t="s">
        <v>76</v>
      </c>
      <c r="D38" t="s">
        <v>77</v>
      </c>
      <c r="E38" t="s">
        <v>78</v>
      </c>
      <c r="F38" t="s">
        <v>75</v>
      </c>
      <c r="G38" s="1">
        <v>400</v>
      </c>
      <c r="H38" s="3">
        <v>41175</v>
      </c>
      <c r="I38" s="6">
        <v>0.5</v>
      </c>
      <c r="J38" s="2"/>
      <c r="K38" t="s">
        <v>79</v>
      </c>
      <c r="L38" s="1">
        <v>50</v>
      </c>
      <c r="M38" t="str">
        <f>"('"&amp;C38&amp;"', '"&amp;D38&amp;"', '"&amp;E38&amp;"', '"&amp;F38&amp;"', "&amp;G38&amp;", TIMESTAMP('"</f>
        <v>('OZ8921', '김포', '제주', '아시아나항공', 400, TIMESTAMP('</v>
      </c>
      <c r="N38" s="5">
        <f>H38+I38</f>
        <v>41175.5</v>
      </c>
      <c r="O38" t="str">
        <f>"'), '"&amp;K38&amp;"', "&amp;L38&amp;"), "</f>
        <v xml:space="preserve">'), '국내선', 50), </v>
      </c>
    </row>
    <row r="39" spans="1:15" x14ac:dyDescent="0.3">
      <c r="C39" t="s">
        <v>81</v>
      </c>
      <c r="D39" t="s">
        <v>77</v>
      </c>
      <c r="E39" t="s">
        <v>82</v>
      </c>
      <c r="F39" t="s">
        <v>80</v>
      </c>
      <c r="G39" s="1">
        <v>2000</v>
      </c>
      <c r="H39" s="3">
        <v>41175</v>
      </c>
      <c r="I39" s="6">
        <v>0.5</v>
      </c>
      <c r="J39" s="2"/>
      <c r="K39" t="s">
        <v>83</v>
      </c>
      <c r="L39" s="1">
        <v>22</v>
      </c>
      <c r="M39" t="str">
        <f t="shared" ref="M39:M64" si="3">"('"&amp;C39&amp;"', '"&amp;D39&amp;"', '"&amp;E39&amp;"', '"&amp;F39&amp;"', "&amp;G39&amp;", TIMESTAMP('"</f>
        <v>('MU512', '김포', '상해(홍차오)', '중국동방항공', 2000, TIMESTAMP('</v>
      </c>
      <c r="N39" s="5">
        <f t="shared" ref="N39:N64" si="4">H39+I39</f>
        <v>41175.5</v>
      </c>
      <c r="O39" t="str">
        <f t="shared" ref="O39:O64" si="5">"'), '"&amp;K39&amp;"', "&amp;L39&amp;"), "</f>
        <v xml:space="preserve">'), '국제선', 22), </v>
      </c>
    </row>
    <row r="40" spans="1:15" x14ac:dyDescent="0.3">
      <c r="C40" t="s">
        <v>85</v>
      </c>
      <c r="D40" t="s">
        <v>77</v>
      </c>
      <c r="E40" t="s">
        <v>86</v>
      </c>
      <c r="F40" t="s">
        <v>84</v>
      </c>
      <c r="G40" s="1">
        <v>100</v>
      </c>
      <c r="H40" s="3">
        <v>41175</v>
      </c>
      <c r="I40" s="6">
        <v>0.50347222222222221</v>
      </c>
      <c r="J40" s="2"/>
      <c r="K40" t="s">
        <v>83</v>
      </c>
      <c r="L40" s="1">
        <v>37</v>
      </c>
      <c r="M40" t="str">
        <f t="shared" si="3"/>
        <v>('JL92', '김포', '도쿄/하네다', '일본항공', 100, TIMESTAMP('</v>
      </c>
      <c r="N40" s="5">
        <f t="shared" si="4"/>
        <v>41175.503472222219</v>
      </c>
      <c r="O40" t="str">
        <f t="shared" si="5"/>
        <v xml:space="preserve">'), '국제선', 37), </v>
      </c>
    </row>
    <row r="41" spans="1:15" x14ac:dyDescent="0.3">
      <c r="C41" t="s">
        <v>88</v>
      </c>
      <c r="D41" t="s">
        <v>77</v>
      </c>
      <c r="E41" t="s">
        <v>78</v>
      </c>
      <c r="F41" t="s">
        <v>87</v>
      </c>
      <c r="G41" s="1">
        <v>100</v>
      </c>
      <c r="H41" s="3">
        <v>41175</v>
      </c>
      <c r="I41" s="6">
        <v>0.50347222222222221</v>
      </c>
      <c r="J41" s="2"/>
      <c r="K41" t="s">
        <v>79</v>
      </c>
      <c r="L41" s="1">
        <v>0</v>
      </c>
      <c r="M41" t="str">
        <f t="shared" si="3"/>
        <v>('7C111', '김포', '제주', '제주항공', 100, TIMESTAMP('</v>
      </c>
      <c r="N41" s="5">
        <f t="shared" si="4"/>
        <v>41175.503472222219</v>
      </c>
      <c r="O41" t="str">
        <f t="shared" si="5"/>
        <v xml:space="preserve">'), '국내선', 0), </v>
      </c>
    </row>
    <row r="42" spans="1:15" x14ac:dyDescent="0.3">
      <c r="C42" t="s">
        <v>90</v>
      </c>
      <c r="D42" t="s">
        <v>77</v>
      </c>
      <c r="E42" t="s">
        <v>91</v>
      </c>
      <c r="F42" t="s">
        <v>89</v>
      </c>
      <c r="G42" s="1">
        <v>800</v>
      </c>
      <c r="H42" s="3">
        <v>41175</v>
      </c>
      <c r="I42" s="6">
        <v>0.51388888888888895</v>
      </c>
      <c r="J42" s="2"/>
      <c r="K42" t="s">
        <v>79</v>
      </c>
      <c r="L42" s="1">
        <v>14</v>
      </c>
      <c r="M42" t="str">
        <f t="shared" si="3"/>
        <v>('KE1335', '김포', '여수', '대한항공', 800, TIMESTAMP('</v>
      </c>
      <c r="N42" s="5">
        <f t="shared" si="4"/>
        <v>41175.513888888891</v>
      </c>
      <c r="O42" t="str">
        <f t="shared" si="5"/>
        <v xml:space="preserve">'), '국내선', 14), </v>
      </c>
    </row>
    <row r="43" spans="1:15" x14ac:dyDescent="0.3">
      <c r="C43" t="s">
        <v>92</v>
      </c>
      <c r="D43" t="s">
        <v>77</v>
      </c>
      <c r="E43" t="s">
        <v>93</v>
      </c>
      <c r="F43" t="s">
        <v>75</v>
      </c>
      <c r="G43" s="1">
        <v>800</v>
      </c>
      <c r="H43" s="3">
        <v>41180</v>
      </c>
      <c r="I43" s="6">
        <v>0.52083333333333337</v>
      </c>
      <c r="J43" s="2"/>
      <c r="K43" t="s">
        <v>79</v>
      </c>
      <c r="L43" s="1">
        <v>4</v>
      </c>
      <c r="M43" t="str">
        <f t="shared" si="3"/>
        <v>('OZ8813', '김포', '김해(부산)', '아시아나항공', 800, TIMESTAMP('</v>
      </c>
      <c r="N43" s="5">
        <f t="shared" si="4"/>
        <v>41180.520833333336</v>
      </c>
      <c r="O43" t="str">
        <f t="shared" si="5"/>
        <v xml:space="preserve">'), '국내선', 4), </v>
      </c>
    </row>
    <row r="44" spans="1:15" x14ac:dyDescent="0.3">
      <c r="C44" t="s">
        <v>95</v>
      </c>
      <c r="D44" t="s">
        <v>77</v>
      </c>
      <c r="E44" t="s">
        <v>93</v>
      </c>
      <c r="F44" t="s">
        <v>94</v>
      </c>
      <c r="G44" s="1">
        <v>700</v>
      </c>
      <c r="H44" s="3">
        <v>41180</v>
      </c>
      <c r="I44" s="6">
        <v>0.52083333333333337</v>
      </c>
      <c r="J44" s="2"/>
      <c r="K44" t="s">
        <v>79</v>
      </c>
      <c r="L44" s="1">
        <v>97</v>
      </c>
      <c r="M44" t="str">
        <f t="shared" si="3"/>
        <v>('BX8813', '김포', '김해(부산)', '에어부산', 700, TIMESTAMP('</v>
      </c>
      <c r="N44" s="5">
        <f t="shared" si="4"/>
        <v>41180.520833333336</v>
      </c>
      <c r="O44" t="str">
        <f t="shared" si="5"/>
        <v xml:space="preserve">'), '국내선', 97), </v>
      </c>
    </row>
    <row r="45" spans="1:15" x14ac:dyDescent="0.3">
      <c r="C45" t="s">
        <v>96</v>
      </c>
      <c r="D45" t="s">
        <v>77</v>
      </c>
      <c r="E45" t="s">
        <v>78</v>
      </c>
      <c r="F45" t="s">
        <v>75</v>
      </c>
      <c r="G45" s="1">
        <v>700</v>
      </c>
      <c r="H45" s="3">
        <v>41182</v>
      </c>
      <c r="I45" s="6">
        <v>0.52083333333333337</v>
      </c>
      <c r="J45" s="2"/>
      <c r="K45" t="s">
        <v>79</v>
      </c>
      <c r="L45" s="1">
        <v>75</v>
      </c>
      <c r="M45" t="str">
        <f t="shared" si="3"/>
        <v>('OZ8923', '김포', '제주', '아시아나항공', 700, TIMESTAMP('</v>
      </c>
      <c r="N45" s="5">
        <f t="shared" si="4"/>
        <v>41182.520833333336</v>
      </c>
      <c r="O45" t="str">
        <f t="shared" si="5"/>
        <v xml:space="preserve">'), '국내선', 75), </v>
      </c>
    </row>
    <row r="46" spans="1:15" x14ac:dyDescent="0.3">
      <c r="C46" t="s">
        <v>98</v>
      </c>
      <c r="D46" t="s">
        <v>77</v>
      </c>
      <c r="E46" t="s">
        <v>99</v>
      </c>
      <c r="F46" t="s">
        <v>97</v>
      </c>
      <c r="G46" s="1">
        <v>756</v>
      </c>
      <c r="H46" s="3">
        <v>41182</v>
      </c>
      <c r="I46" s="6">
        <v>0.52083333333333337</v>
      </c>
      <c r="J46" s="2"/>
      <c r="K46" t="s">
        <v>83</v>
      </c>
      <c r="L46" s="1">
        <v>43</v>
      </c>
      <c r="M46" t="str">
        <f t="shared" si="3"/>
        <v>('CZ318', '김포', '북경', '중국남방항공', 756, TIMESTAMP('</v>
      </c>
      <c r="N46" s="5">
        <f t="shared" si="4"/>
        <v>41182.520833333336</v>
      </c>
      <c r="O46" t="str">
        <f t="shared" si="5"/>
        <v xml:space="preserve">'), '국제선', 43), </v>
      </c>
    </row>
    <row r="47" spans="1:15" x14ac:dyDescent="0.3">
      <c r="C47" t="s">
        <v>101</v>
      </c>
      <c r="D47" t="s">
        <v>77</v>
      </c>
      <c r="E47" t="s">
        <v>86</v>
      </c>
      <c r="F47" t="s">
        <v>100</v>
      </c>
      <c r="G47" s="1">
        <v>756</v>
      </c>
      <c r="H47" s="3">
        <v>41182</v>
      </c>
      <c r="I47" s="6">
        <v>0.52777777777777779</v>
      </c>
      <c r="J47" s="2"/>
      <c r="K47" t="s">
        <v>83</v>
      </c>
      <c r="L47" s="1">
        <v>28</v>
      </c>
      <c r="M47" t="str">
        <f t="shared" si="3"/>
        <v>('NH1162', '김포', '도쿄/하네다', '전일본공수', 756, TIMESTAMP('</v>
      </c>
      <c r="N47" s="5">
        <f t="shared" si="4"/>
        <v>41182.527777777781</v>
      </c>
      <c r="O47" t="str">
        <f t="shared" si="5"/>
        <v xml:space="preserve">'), '국제선', 28), </v>
      </c>
    </row>
    <row r="48" spans="1:15" x14ac:dyDescent="0.3">
      <c r="C48" t="s">
        <v>102</v>
      </c>
      <c r="D48" t="s">
        <v>77</v>
      </c>
      <c r="E48" t="s">
        <v>103</v>
      </c>
      <c r="F48" t="s">
        <v>84</v>
      </c>
      <c r="G48" s="1">
        <v>536</v>
      </c>
      <c r="H48" s="3">
        <v>41182</v>
      </c>
      <c r="I48" s="6">
        <v>0.53125</v>
      </c>
      <c r="J48" s="2"/>
      <c r="K48" t="s">
        <v>83</v>
      </c>
      <c r="L48" s="1">
        <v>78</v>
      </c>
      <c r="M48" t="str">
        <f t="shared" si="3"/>
        <v>('JL972', '김포', '오사카(간사이)', '일본항공', 536, TIMESTAMP('</v>
      </c>
      <c r="N48" s="5">
        <f t="shared" si="4"/>
        <v>41182.53125</v>
      </c>
      <c r="O48" t="str">
        <f t="shared" si="5"/>
        <v xml:space="preserve">'), '국제선', 78), </v>
      </c>
    </row>
    <row r="49" spans="3:15" x14ac:dyDescent="0.3">
      <c r="C49" t="s">
        <v>104</v>
      </c>
      <c r="D49" t="s">
        <v>77</v>
      </c>
      <c r="E49" t="s">
        <v>78</v>
      </c>
      <c r="F49" t="s">
        <v>75</v>
      </c>
      <c r="G49" s="1">
        <v>536</v>
      </c>
      <c r="H49" s="3">
        <v>41182</v>
      </c>
      <c r="I49" s="6">
        <v>0.53125</v>
      </c>
      <c r="J49" s="2"/>
      <c r="K49" t="s">
        <v>79</v>
      </c>
      <c r="L49" s="1">
        <v>21</v>
      </c>
      <c r="M49" t="str">
        <f t="shared" si="3"/>
        <v>('OZ8927', '김포', '제주', '아시아나항공', 536, TIMESTAMP('</v>
      </c>
      <c r="N49" s="5">
        <f t="shared" si="4"/>
        <v>41182.53125</v>
      </c>
      <c r="O49" t="str">
        <f t="shared" si="5"/>
        <v xml:space="preserve">'), '국내선', 21), </v>
      </c>
    </row>
    <row r="50" spans="3:15" x14ac:dyDescent="0.3">
      <c r="C50" t="s">
        <v>105</v>
      </c>
      <c r="D50" t="s">
        <v>77</v>
      </c>
      <c r="E50" t="s">
        <v>78</v>
      </c>
      <c r="F50" t="s">
        <v>75</v>
      </c>
      <c r="G50" s="1">
        <v>700</v>
      </c>
      <c r="H50" s="3">
        <v>41182</v>
      </c>
      <c r="I50" s="6">
        <v>0.53472222222222221</v>
      </c>
      <c r="J50" s="2"/>
      <c r="K50" t="s">
        <v>79</v>
      </c>
      <c r="L50" s="1">
        <v>120</v>
      </c>
      <c r="M50" t="str">
        <f t="shared" si="3"/>
        <v>('OZ8929', '김포', '제주', '아시아나항공', 700, TIMESTAMP('</v>
      </c>
      <c r="N50" s="5">
        <f t="shared" si="4"/>
        <v>41182.534722222219</v>
      </c>
      <c r="O50" t="str">
        <f t="shared" si="5"/>
        <v xml:space="preserve">'), '국내선', 120), </v>
      </c>
    </row>
    <row r="51" spans="3:15" x14ac:dyDescent="0.3">
      <c r="C51" t="s">
        <v>106</v>
      </c>
      <c r="D51" t="s">
        <v>77</v>
      </c>
      <c r="E51" t="s">
        <v>107</v>
      </c>
      <c r="F51" t="s">
        <v>89</v>
      </c>
      <c r="G51" s="1">
        <v>700</v>
      </c>
      <c r="H51" s="3">
        <v>41188</v>
      </c>
      <c r="I51" s="6">
        <v>0.53472222222222221</v>
      </c>
      <c r="J51" s="2"/>
      <c r="K51" t="s">
        <v>79</v>
      </c>
      <c r="L51" s="1">
        <v>99</v>
      </c>
      <c r="M51" t="str">
        <f t="shared" si="3"/>
        <v>('KE1609', '김포', '울산', '대한항공', 700, TIMESTAMP('</v>
      </c>
      <c r="N51" s="5">
        <f t="shared" si="4"/>
        <v>41188.534722222219</v>
      </c>
      <c r="O51" t="str">
        <f t="shared" si="5"/>
        <v xml:space="preserve">'), '국내선', 99), </v>
      </c>
    </row>
    <row r="52" spans="3:15" x14ac:dyDescent="0.3">
      <c r="C52" t="s">
        <v>109</v>
      </c>
      <c r="D52" t="s">
        <v>77</v>
      </c>
      <c r="E52" t="s">
        <v>78</v>
      </c>
      <c r="F52" t="s">
        <v>108</v>
      </c>
      <c r="G52" s="1">
        <v>800</v>
      </c>
      <c r="H52" s="3">
        <v>41188</v>
      </c>
      <c r="I52" s="6">
        <v>0.53819444444444442</v>
      </c>
      <c r="J52" s="2"/>
      <c r="K52" t="s">
        <v>79</v>
      </c>
      <c r="L52" s="1">
        <v>43</v>
      </c>
      <c r="M52" t="str">
        <f t="shared" si="3"/>
        <v>('TW711', '김포', '제주', '티웨이항공', 800, TIMESTAMP('</v>
      </c>
      <c r="N52" s="5">
        <f t="shared" si="4"/>
        <v>41188.538194444445</v>
      </c>
      <c r="O52" t="str">
        <f t="shared" si="5"/>
        <v xml:space="preserve">'), '국내선', 43), </v>
      </c>
    </row>
    <row r="53" spans="3:15" x14ac:dyDescent="0.3">
      <c r="C53" t="s">
        <v>110</v>
      </c>
      <c r="D53" t="s">
        <v>77</v>
      </c>
      <c r="E53" t="s">
        <v>93</v>
      </c>
      <c r="F53" t="s">
        <v>89</v>
      </c>
      <c r="G53" s="1">
        <v>800</v>
      </c>
      <c r="H53" s="3">
        <v>41188</v>
      </c>
      <c r="I53" s="6">
        <v>0.54166666666666663</v>
      </c>
      <c r="J53" s="2"/>
      <c r="K53" t="s">
        <v>79</v>
      </c>
      <c r="L53" s="1">
        <v>95</v>
      </c>
      <c r="M53" t="str">
        <f t="shared" si="3"/>
        <v>('KE1113', '김포', '김해(부산)', '대한항공', 800, TIMESTAMP('</v>
      </c>
      <c r="N53" s="5">
        <f t="shared" si="4"/>
        <v>41188.541666666664</v>
      </c>
      <c r="O53" t="str">
        <f t="shared" si="5"/>
        <v xml:space="preserve">'), '국내선', 95), </v>
      </c>
    </row>
    <row r="54" spans="3:15" x14ac:dyDescent="0.3">
      <c r="C54" t="s">
        <v>112</v>
      </c>
      <c r="D54" t="s">
        <v>77</v>
      </c>
      <c r="E54" t="s">
        <v>78</v>
      </c>
      <c r="F54" t="s">
        <v>111</v>
      </c>
      <c r="G54" s="1">
        <v>536</v>
      </c>
      <c r="H54" s="3">
        <v>41188</v>
      </c>
      <c r="I54" s="6">
        <v>0.54166666666666663</v>
      </c>
      <c r="J54" s="2"/>
      <c r="K54" t="s">
        <v>79</v>
      </c>
      <c r="L54" s="1">
        <v>5</v>
      </c>
      <c r="M54" t="str">
        <f t="shared" si="3"/>
        <v>('ZE215', '김포', '제주', '이스타항공', 536, TIMESTAMP('</v>
      </c>
      <c r="N54" s="5">
        <f t="shared" si="4"/>
        <v>41188.541666666664</v>
      </c>
      <c r="O54" t="str">
        <f t="shared" si="5"/>
        <v xml:space="preserve">'), '국내선', 5), </v>
      </c>
    </row>
    <row r="55" spans="3:15" x14ac:dyDescent="0.3">
      <c r="C55" t="s">
        <v>114</v>
      </c>
      <c r="D55" t="s">
        <v>77</v>
      </c>
      <c r="E55" t="s">
        <v>78</v>
      </c>
      <c r="F55" t="s">
        <v>113</v>
      </c>
      <c r="G55" s="1">
        <v>536</v>
      </c>
      <c r="H55" s="3">
        <v>41188</v>
      </c>
      <c r="I55" s="6">
        <v>0.54861111111111105</v>
      </c>
      <c r="J55" s="2"/>
      <c r="K55" t="s">
        <v>79</v>
      </c>
      <c r="L55" s="1">
        <v>5</v>
      </c>
      <c r="M55" t="str">
        <f t="shared" si="3"/>
        <v>('LJ335', '김포', '제주', '진에어', 536, TIMESTAMP('</v>
      </c>
      <c r="N55" s="5">
        <f t="shared" si="4"/>
        <v>41188.548611111109</v>
      </c>
      <c r="O55" t="str">
        <f t="shared" si="5"/>
        <v xml:space="preserve">'), '국내선', 5), </v>
      </c>
    </row>
    <row r="56" spans="3:15" x14ac:dyDescent="0.3">
      <c r="C56" t="s">
        <v>115</v>
      </c>
      <c r="D56" t="s">
        <v>77</v>
      </c>
      <c r="E56" t="s">
        <v>93</v>
      </c>
      <c r="F56" t="s">
        <v>94</v>
      </c>
      <c r="G56" s="1">
        <v>756</v>
      </c>
      <c r="H56" s="3">
        <v>41193</v>
      </c>
      <c r="I56" s="6">
        <v>0.5625</v>
      </c>
      <c r="J56" s="2"/>
      <c r="K56" t="s">
        <v>79</v>
      </c>
      <c r="L56" s="1">
        <v>7</v>
      </c>
      <c r="M56" t="str">
        <f t="shared" si="3"/>
        <v>('BX8815', '김포', '김해(부산)', '에어부산', 756, TIMESTAMP('</v>
      </c>
      <c r="N56" s="5">
        <f t="shared" si="4"/>
        <v>41193.5625</v>
      </c>
      <c r="O56" t="str">
        <f t="shared" si="5"/>
        <v xml:space="preserve">'), '국내선', 7), </v>
      </c>
    </row>
    <row r="57" spans="3:15" x14ac:dyDescent="0.3">
      <c r="C57" t="s">
        <v>116</v>
      </c>
      <c r="D57" t="s">
        <v>77</v>
      </c>
      <c r="E57" t="s">
        <v>93</v>
      </c>
      <c r="F57" t="s">
        <v>75</v>
      </c>
      <c r="G57" s="1">
        <v>756</v>
      </c>
      <c r="H57" s="3">
        <v>41193</v>
      </c>
      <c r="I57" s="6">
        <v>0.5625</v>
      </c>
      <c r="J57" s="2"/>
      <c r="K57" t="s">
        <v>79</v>
      </c>
      <c r="L57" s="1">
        <v>11</v>
      </c>
      <c r="M57" t="str">
        <f t="shared" si="3"/>
        <v>('OZ8815', '김포', '김해(부산)', '아시아나항공', 756, TIMESTAMP('</v>
      </c>
      <c r="N57" s="5">
        <f t="shared" si="4"/>
        <v>41193.5625</v>
      </c>
      <c r="O57" t="str">
        <f t="shared" si="5"/>
        <v xml:space="preserve">'), '국내선', 11), </v>
      </c>
    </row>
    <row r="58" spans="3:15" x14ac:dyDescent="0.3">
      <c r="C58" t="s">
        <v>117</v>
      </c>
      <c r="D58" t="s">
        <v>77</v>
      </c>
      <c r="E58" t="s">
        <v>107</v>
      </c>
      <c r="F58" t="s">
        <v>89</v>
      </c>
      <c r="G58" s="1">
        <v>387</v>
      </c>
      <c r="H58" s="3">
        <v>41193</v>
      </c>
      <c r="I58" s="6">
        <v>0.5625</v>
      </c>
      <c r="J58" s="2"/>
      <c r="K58" t="s">
        <v>79</v>
      </c>
      <c r="L58" s="1">
        <v>50</v>
      </c>
      <c r="M58" t="str">
        <f t="shared" si="3"/>
        <v>('KE1611', '김포', '울산', '대한항공', 387, TIMESTAMP('</v>
      </c>
      <c r="N58" s="5">
        <f t="shared" si="4"/>
        <v>41193.5625</v>
      </c>
      <c r="O58" t="str">
        <f t="shared" si="5"/>
        <v xml:space="preserve">'), '국내선', 50), </v>
      </c>
    </row>
    <row r="59" spans="3:15" x14ac:dyDescent="0.3">
      <c r="C59" t="s">
        <v>118</v>
      </c>
      <c r="D59" t="s">
        <v>77</v>
      </c>
      <c r="E59" t="s">
        <v>78</v>
      </c>
      <c r="F59" t="s">
        <v>89</v>
      </c>
      <c r="G59" s="1">
        <v>1645</v>
      </c>
      <c r="H59" s="3">
        <v>41196</v>
      </c>
      <c r="I59" s="6">
        <v>0.56944444444444442</v>
      </c>
      <c r="J59" s="2"/>
      <c r="K59" t="s">
        <v>79</v>
      </c>
      <c r="L59" s="1">
        <v>22</v>
      </c>
      <c r="M59" t="str">
        <f t="shared" si="3"/>
        <v>('KE1229', '김포', '제주', '대한항공', 1645, TIMESTAMP('</v>
      </c>
      <c r="N59" s="5">
        <f t="shared" si="4"/>
        <v>41196.569444444445</v>
      </c>
      <c r="O59" t="str">
        <f t="shared" si="5"/>
        <v xml:space="preserve">'), '국내선', 22), </v>
      </c>
    </row>
    <row r="60" spans="3:15" x14ac:dyDescent="0.3">
      <c r="C60">
        <v>261</v>
      </c>
      <c r="D60" t="s">
        <v>77</v>
      </c>
      <c r="E60" t="s">
        <v>120</v>
      </c>
      <c r="F60" t="s">
        <v>119</v>
      </c>
      <c r="G60" s="1">
        <v>99</v>
      </c>
      <c r="H60" s="3">
        <v>41196</v>
      </c>
      <c r="I60" s="6">
        <v>0.57291666666666663</v>
      </c>
      <c r="J60" s="2"/>
      <c r="K60" t="s">
        <v>83</v>
      </c>
      <c r="L60" s="1">
        <v>7</v>
      </c>
      <c r="M60" t="str">
        <f t="shared" si="3"/>
        <v>('261', '김포', '쑹산', '중화항공', 99, TIMESTAMP('</v>
      </c>
      <c r="N60" s="5">
        <f t="shared" si="4"/>
        <v>41196.572916666664</v>
      </c>
      <c r="O60" t="str">
        <f t="shared" si="5"/>
        <v xml:space="preserve">'), '국제선', 7), </v>
      </c>
    </row>
    <row r="61" spans="3:15" x14ac:dyDescent="0.3">
      <c r="C61" t="s">
        <v>121</v>
      </c>
      <c r="D61" t="s">
        <v>77</v>
      </c>
      <c r="E61" t="s">
        <v>78</v>
      </c>
      <c r="F61" t="s">
        <v>87</v>
      </c>
      <c r="G61" s="1">
        <v>99</v>
      </c>
      <c r="H61" s="3">
        <v>41196</v>
      </c>
      <c r="I61" s="6">
        <v>0.57291666666666663</v>
      </c>
      <c r="J61" s="2"/>
      <c r="K61" t="s">
        <v>79</v>
      </c>
      <c r="L61" s="1">
        <v>120</v>
      </c>
      <c r="M61" t="str">
        <f t="shared" si="3"/>
        <v>('7C113', '김포', '제주', '제주항공', 99, TIMESTAMP('</v>
      </c>
      <c r="N61" s="5">
        <f t="shared" si="4"/>
        <v>41196.572916666664</v>
      </c>
      <c r="O61" t="str">
        <f t="shared" si="5"/>
        <v xml:space="preserve">'), '국내선', 120), </v>
      </c>
    </row>
    <row r="62" spans="3:15" x14ac:dyDescent="0.3">
      <c r="C62" t="s">
        <v>122</v>
      </c>
      <c r="D62" t="s">
        <v>77</v>
      </c>
      <c r="E62" t="s">
        <v>78</v>
      </c>
      <c r="F62" t="s">
        <v>75</v>
      </c>
      <c r="G62" s="1">
        <v>100</v>
      </c>
      <c r="H62" s="3">
        <v>41197</v>
      </c>
      <c r="I62" s="6">
        <v>0.57986111111111105</v>
      </c>
      <c r="K62" t="s">
        <v>79</v>
      </c>
      <c r="L62" s="1">
        <v>99</v>
      </c>
      <c r="M62" t="str">
        <f t="shared" si="3"/>
        <v>('OZ8931', '김포', '제주', '아시아나항공', 100, TIMESTAMP('</v>
      </c>
      <c r="N62" s="5">
        <f t="shared" si="4"/>
        <v>41197.579861111109</v>
      </c>
      <c r="O62" t="str">
        <f t="shared" si="5"/>
        <v xml:space="preserve">'), '국내선', 99), </v>
      </c>
    </row>
    <row r="63" spans="3:15" x14ac:dyDescent="0.3">
      <c r="C63" t="s">
        <v>123</v>
      </c>
      <c r="D63" t="s">
        <v>77</v>
      </c>
      <c r="E63" t="s">
        <v>78</v>
      </c>
      <c r="F63" t="s">
        <v>89</v>
      </c>
      <c r="G63" s="1">
        <v>101</v>
      </c>
      <c r="H63" s="3">
        <v>41198</v>
      </c>
      <c r="I63" s="6">
        <v>0.58333333333333337</v>
      </c>
      <c r="K63" t="s">
        <v>79</v>
      </c>
      <c r="L63" s="1">
        <v>43</v>
      </c>
      <c r="M63" t="str">
        <f t="shared" si="3"/>
        <v>('KE1231', '김포', '제주', '대한항공', 101, TIMESTAMP('</v>
      </c>
      <c r="N63" s="5">
        <f t="shared" si="4"/>
        <v>41198.583333333336</v>
      </c>
      <c r="O63" t="str">
        <f t="shared" si="5"/>
        <v xml:space="preserve">'), '국내선', 43), </v>
      </c>
    </row>
    <row r="64" spans="3:15" x14ac:dyDescent="0.3">
      <c r="C64" t="s">
        <v>124</v>
      </c>
      <c r="D64" t="s">
        <v>77</v>
      </c>
      <c r="E64" t="s">
        <v>93</v>
      </c>
      <c r="F64" t="s">
        <v>89</v>
      </c>
      <c r="G64" s="1">
        <v>102</v>
      </c>
      <c r="H64" s="3">
        <v>41199</v>
      </c>
      <c r="I64" s="6">
        <v>0.58333333333333337</v>
      </c>
      <c r="K64" t="s">
        <v>79</v>
      </c>
      <c r="L64" s="1">
        <v>95</v>
      </c>
      <c r="M64" t="str">
        <f t="shared" si="3"/>
        <v>('KE1115', '김포', '김해(부산)', '대한항공', 102, TIMESTAMP('</v>
      </c>
      <c r="N64" s="5">
        <f t="shared" si="4"/>
        <v>41199.583333333336</v>
      </c>
      <c r="O64" t="str">
        <f t="shared" si="5"/>
        <v xml:space="preserve">'), '국내선', 95), 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9" sqref="A39"/>
    </sheetView>
  </sheetViews>
  <sheetFormatPr defaultRowHeight="16.5" x14ac:dyDescent="0.3"/>
  <sheetData>
    <row r="1" spans="1:1" x14ac:dyDescent="0.3">
      <c r="A1" t="s">
        <v>68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G2" sqref="G2"/>
    </sheetView>
  </sheetViews>
  <sheetFormatPr defaultRowHeight="16.5" x14ac:dyDescent="0.3"/>
  <cols>
    <col min="1" max="1" width="11.625" style="7" bestFit="1" customWidth="1"/>
    <col min="2" max="2" width="15.375" style="7" bestFit="1" customWidth="1"/>
    <col min="3" max="3" width="8.75" style="7" bestFit="1" customWidth="1"/>
    <col min="4" max="4" width="13.625" style="7" bestFit="1" customWidth="1"/>
    <col min="5" max="5" width="11.75" style="7" bestFit="1" customWidth="1"/>
    <col min="7" max="7" width="110.75" style="7" bestFit="1" customWidth="1"/>
  </cols>
  <sheetData>
    <row r="1" spans="1:7" x14ac:dyDescent="0.3">
      <c r="A1" s="7" t="s">
        <v>182</v>
      </c>
      <c r="B1" s="7" t="s">
        <v>183</v>
      </c>
      <c r="C1" s="7" t="s">
        <v>184</v>
      </c>
      <c r="D1" s="7" t="s">
        <v>185</v>
      </c>
      <c r="E1" s="7" t="s">
        <v>186</v>
      </c>
    </row>
    <row r="2" spans="1:7" x14ac:dyDescent="0.3">
      <c r="A2" s="7" t="s">
        <v>150</v>
      </c>
      <c r="B2" s="7" t="s">
        <v>149</v>
      </c>
      <c r="C2" s="7" t="s">
        <v>149</v>
      </c>
      <c r="D2" s="7" t="s">
        <v>131</v>
      </c>
      <c r="E2" s="7" t="s">
        <v>218</v>
      </c>
      <c r="G2" s="7" t="str">
        <f>"INSERT INTO AIRPORTS (AIRPORT_CODE, AIRPORT_NAME, CITY_NAME, COUNTRY_NAME, LANGUAGE) VALUES ('"&amp;A2&amp;"', '"&amp;B2&amp;"', '"&amp;C2&amp;"', '"&amp;D2&amp;"', '"&amp;E2&amp;"');"</f>
        <v>INSERT INTO AIRPORTS (AIRPORT_CODE, AIRPORT_NAME, CITY_NAME, COUNTRY_NAME, LANGUAGE) VALUES ('CHF', 'Jinhae', 'Jinhae', 'Republic of Korea', 'EN');</v>
      </c>
    </row>
    <row r="3" spans="1:7" x14ac:dyDescent="0.3">
      <c r="A3" s="7" t="s">
        <v>150</v>
      </c>
      <c r="B3" s="7" t="s">
        <v>194</v>
      </c>
      <c r="C3" s="7" t="s">
        <v>194</v>
      </c>
      <c r="D3" s="7" t="s">
        <v>217</v>
      </c>
      <c r="E3" s="7" t="s">
        <v>132</v>
      </c>
      <c r="G3" s="7" t="str">
        <f t="shared" ref="G3:G47" si="0">"INSERT INTO AIRPORTS (AIRPORT_CODE, AIRPORT_NAME, CITY_NAME, COUNTRY_NAME, LANGUAGE) VALUES ('"&amp;A3&amp;"', '"&amp;B3&amp;"', '"&amp;C3&amp;"', '"&amp;D3&amp;"', '"&amp;E3&amp;"');"</f>
        <v>INSERT INTO AIRPORTS (AIRPORT_CODE, AIRPORT_NAME, CITY_NAME, COUNTRY_NAME, LANGUAGE) VALUES ('CHF', '진해', '진해', '대한민국', 'KR');</v>
      </c>
    </row>
    <row r="4" spans="1:7" x14ac:dyDescent="0.3">
      <c r="A4" s="7" t="s">
        <v>148</v>
      </c>
      <c r="B4" s="7" t="s">
        <v>147</v>
      </c>
      <c r="C4" s="7" t="s">
        <v>147</v>
      </c>
      <c r="D4" s="7" t="s">
        <v>131</v>
      </c>
      <c r="E4" s="7" t="s">
        <v>218</v>
      </c>
      <c r="G4" s="7" t="str">
        <f t="shared" si="0"/>
        <v>INSERT INTO AIRPORTS (AIRPORT_CODE, AIRPORT_NAME, CITY_NAME, COUNTRY_NAME, LANGUAGE) VALUES ('CHN', 'Jeonju', 'Jeonju', 'Republic of Korea', 'EN');</v>
      </c>
    </row>
    <row r="5" spans="1:7" x14ac:dyDescent="0.3">
      <c r="A5" s="7" t="s">
        <v>148</v>
      </c>
      <c r="B5" s="7" t="s">
        <v>212</v>
      </c>
      <c r="C5" s="7" t="s">
        <v>211</v>
      </c>
      <c r="D5" s="7" t="s">
        <v>217</v>
      </c>
      <c r="E5" s="7" t="s">
        <v>132</v>
      </c>
      <c r="G5" s="7" t="str">
        <f t="shared" si="0"/>
        <v>INSERT INTO AIRPORTS (AIRPORT_CODE, AIRPORT_NAME, CITY_NAME, COUNTRY_NAME, LANGUAGE) VALUES ('CHN', '전주', '전주', '대한민국', 'KR');</v>
      </c>
    </row>
    <row r="6" spans="1:7" x14ac:dyDescent="0.3">
      <c r="A6" s="7" t="s">
        <v>134</v>
      </c>
      <c r="B6" s="7" t="s">
        <v>133</v>
      </c>
      <c r="C6" s="7" t="s">
        <v>133</v>
      </c>
      <c r="D6" s="7" t="s">
        <v>131</v>
      </c>
      <c r="E6" s="7" t="s">
        <v>218</v>
      </c>
      <c r="G6" s="7" t="str">
        <f t="shared" si="0"/>
        <v>INSERT INTO AIRPORTS (AIRPORT_CODE, AIRPORT_NAME, CITY_NAME, COUNTRY_NAME, LANGUAGE) VALUES ('CJJ', 'Cheongju', 'Cheongju', 'Republic of Korea', 'EN');</v>
      </c>
    </row>
    <row r="7" spans="1:7" x14ac:dyDescent="0.3">
      <c r="A7" s="7" t="s">
        <v>134</v>
      </c>
      <c r="B7" s="7" t="s">
        <v>188</v>
      </c>
      <c r="C7" s="7" t="s">
        <v>188</v>
      </c>
      <c r="D7" s="7" t="s">
        <v>217</v>
      </c>
      <c r="E7" s="7" t="s">
        <v>132</v>
      </c>
      <c r="G7" s="7" t="str">
        <f t="shared" si="0"/>
        <v>INSERT INTO AIRPORTS (AIRPORT_CODE, AIRPORT_NAME, CITY_NAME, COUNTRY_NAME, LANGUAGE) VALUES ('CJJ', '청주', '청주', '대한민국', 'KR');</v>
      </c>
    </row>
    <row r="8" spans="1:7" x14ac:dyDescent="0.3">
      <c r="A8" s="7" t="s">
        <v>144</v>
      </c>
      <c r="B8" s="7" t="s">
        <v>145</v>
      </c>
      <c r="C8" s="7" t="s">
        <v>143</v>
      </c>
      <c r="D8" s="7" t="s">
        <v>146</v>
      </c>
      <c r="E8" s="7" t="s">
        <v>218</v>
      </c>
      <c r="G8" s="7" t="str">
        <f t="shared" si="0"/>
        <v>INSERT INTO AIRPORTS (AIRPORT_CODE, AIRPORT_NAME, CITY_NAME, COUNTRY_NAME, LANGUAGE) VALUES ('CJU', 'Jeju International', 'Jeju', 'Republic Of Korea', 'EN');</v>
      </c>
    </row>
    <row r="9" spans="1:7" x14ac:dyDescent="0.3">
      <c r="A9" s="7" t="s">
        <v>144</v>
      </c>
      <c r="B9" s="7" t="s">
        <v>193</v>
      </c>
      <c r="C9" s="7" t="s">
        <v>210</v>
      </c>
      <c r="D9" s="7" t="s">
        <v>217</v>
      </c>
      <c r="E9" s="7" t="s">
        <v>132</v>
      </c>
      <c r="G9" s="7" t="str">
        <f t="shared" si="0"/>
        <v>INSERT INTO AIRPORTS (AIRPORT_CODE, AIRPORT_NAME, CITY_NAME, COUNTRY_NAME, LANGUAGE) VALUES ('CJU', '제주국제', '제주', '대한민국', 'KR');</v>
      </c>
    </row>
    <row r="10" spans="1:7" x14ac:dyDescent="0.3">
      <c r="A10" s="7" t="s">
        <v>180</v>
      </c>
      <c r="B10" s="7" t="s">
        <v>181</v>
      </c>
      <c r="C10" s="7" t="s">
        <v>160</v>
      </c>
      <c r="D10" s="7" t="s">
        <v>131</v>
      </c>
      <c r="E10" s="7" t="s">
        <v>218</v>
      </c>
      <c r="G10" s="7" t="str">
        <f t="shared" si="0"/>
        <v>INSERT INTO AIRPORTS (AIRPORT_CODE, AIRPORT_NAME, CITY_NAME, COUNTRY_NAME, LANGUAGE) VALUES ('GMP', 'Gimpo International', 'Seoul', 'Republic of Korea', 'EN');</v>
      </c>
    </row>
    <row r="11" spans="1:7" x14ac:dyDescent="0.3">
      <c r="A11" s="7" t="s">
        <v>180</v>
      </c>
      <c r="B11" s="7" t="s">
        <v>200</v>
      </c>
      <c r="C11" s="7" t="s">
        <v>214</v>
      </c>
      <c r="D11" s="7" t="s">
        <v>217</v>
      </c>
      <c r="E11" s="7" t="s">
        <v>132</v>
      </c>
      <c r="G11" s="7" t="str">
        <f t="shared" si="0"/>
        <v>INSERT INTO AIRPORTS (AIRPORT_CODE, AIRPORT_NAME, CITY_NAME, COUNTRY_NAME, LANGUAGE) VALUES ('GMP', '김포국제', '서울', '대한민국', 'KR');</v>
      </c>
    </row>
    <row r="12" spans="1:7" x14ac:dyDescent="0.3">
      <c r="A12" s="7" t="s">
        <v>152</v>
      </c>
      <c r="B12" s="7" t="s">
        <v>153</v>
      </c>
      <c r="C12" s="7" t="s">
        <v>151</v>
      </c>
      <c r="D12" s="7" t="s">
        <v>131</v>
      </c>
      <c r="E12" s="7" t="s">
        <v>218</v>
      </c>
      <c r="G12" s="7" t="str">
        <f t="shared" si="0"/>
        <v>INSERT INTO AIRPORTS (AIRPORT_CODE, AIRPORT_NAME, CITY_NAME, COUNTRY_NAME, LANGUAGE) VALUES ('HIN', 'Sacheon', 'Jinju', 'Republic of Korea', 'EN');</v>
      </c>
    </row>
    <row r="13" spans="1:7" x14ac:dyDescent="0.3">
      <c r="A13" s="7" t="s">
        <v>152</v>
      </c>
      <c r="B13" s="7" t="s">
        <v>195</v>
      </c>
      <c r="C13" s="7" t="s">
        <v>213</v>
      </c>
      <c r="D13" s="7" t="s">
        <v>217</v>
      </c>
      <c r="E13" s="7" t="s">
        <v>132</v>
      </c>
      <c r="G13" s="7" t="str">
        <f t="shared" si="0"/>
        <v>INSERT INTO AIRPORTS (AIRPORT_CODE, AIRPORT_NAME, CITY_NAME, COUNTRY_NAME, LANGUAGE) VALUES ('HIN', '사천', '진주', '대한민국', 'KR');</v>
      </c>
    </row>
    <row r="14" spans="1:7" x14ac:dyDescent="0.3">
      <c r="A14" s="7" t="s">
        <v>161</v>
      </c>
      <c r="B14" s="7" t="s">
        <v>162</v>
      </c>
      <c r="C14" s="7" t="s">
        <v>160</v>
      </c>
      <c r="D14" s="7" t="s">
        <v>131</v>
      </c>
      <c r="E14" s="7" t="s">
        <v>218</v>
      </c>
      <c r="G14" s="7" t="str">
        <f t="shared" si="0"/>
        <v>INSERT INTO AIRPORTS (AIRPORT_CODE, AIRPORT_NAME, CITY_NAME, COUNTRY_NAME, LANGUAGE) VALUES ('ICN', 'Incheon International', 'Seoul', 'Republic of Korea', 'EN');</v>
      </c>
    </row>
    <row r="15" spans="1:7" x14ac:dyDescent="0.3">
      <c r="A15" s="7" t="s">
        <v>161</v>
      </c>
      <c r="B15" s="7" t="s">
        <v>199</v>
      </c>
      <c r="C15" s="7" t="s">
        <v>214</v>
      </c>
      <c r="D15" s="7" t="s">
        <v>217</v>
      </c>
      <c r="E15" s="7" t="s">
        <v>132</v>
      </c>
      <c r="G15" s="7" t="str">
        <f t="shared" si="0"/>
        <v>INSERT INTO AIRPORTS (AIRPORT_CODE, AIRPORT_NAME, CITY_NAME, COUNTRY_NAME, LANGUAGE) VALUES ('ICN', '인천국제', '서울', '대한민국', 'KR');</v>
      </c>
    </row>
    <row r="16" spans="1:7" x14ac:dyDescent="0.3">
      <c r="A16" s="7" t="s">
        <v>138</v>
      </c>
      <c r="B16" s="7" t="s">
        <v>137</v>
      </c>
      <c r="C16" s="7" t="s">
        <v>137</v>
      </c>
      <c r="D16" s="7" t="s">
        <v>131</v>
      </c>
      <c r="E16" s="7" t="s">
        <v>218</v>
      </c>
      <c r="G16" s="7" t="str">
        <f t="shared" si="0"/>
        <v>INSERT INTO AIRPORTS (AIRPORT_CODE, AIRPORT_NAME, CITY_NAME, COUNTRY_NAME, LANGUAGE) VALUES ('KAG', 'Gangneung', 'Gangneung', 'Republic of Korea', 'EN');</v>
      </c>
    </row>
    <row r="17" spans="1:7" x14ac:dyDescent="0.3">
      <c r="A17" s="7" t="s">
        <v>138</v>
      </c>
      <c r="B17" s="7" t="s">
        <v>190</v>
      </c>
      <c r="C17" s="7" t="s">
        <v>190</v>
      </c>
      <c r="D17" s="7" t="s">
        <v>217</v>
      </c>
      <c r="E17" s="7" t="s">
        <v>132</v>
      </c>
      <c r="G17" s="7" t="str">
        <f t="shared" si="0"/>
        <v>INSERT INTO AIRPORTS (AIRPORT_CODE, AIRPORT_NAME, CITY_NAME, COUNTRY_NAME, LANGUAGE) VALUES ('KAG', '강릉', '강릉', '대한민국', 'KR');</v>
      </c>
    </row>
    <row r="18" spans="1:7" x14ac:dyDescent="0.3">
      <c r="A18" s="7" t="s">
        <v>157</v>
      </c>
      <c r="B18" s="7" t="s">
        <v>156</v>
      </c>
      <c r="C18" s="7" t="s">
        <v>156</v>
      </c>
      <c r="D18" s="7" t="s">
        <v>131</v>
      </c>
      <c r="E18" s="7" t="s">
        <v>218</v>
      </c>
      <c r="G18" s="7" t="str">
        <f t="shared" si="0"/>
        <v>INSERT INTO AIRPORTS (AIRPORT_CODE, AIRPORT_NAME, CITY_NAME, COUNTRY_NAME, LANGUAGE) VALUES ('KPO', 'Pohang', 'Pohang', 'Republic of Korea', 'EN');</v>
      </c>
    </row>
    <row r="19" spans="1:7" x14ac:dyDescent="0.3">
      <c r="A19" s="7" t="s">
        <v>157</v>
      </c>
      <c r="B19" s="7" t="s">
        <v>197</v>
      </c>
      <c r="C19" s="7" t="s">
        <v>197</v>
      </c>
      <c r="D19" s="7" t="s">
        <v>217</v>
      </c>
      <c r="E19" s="7" t="s">
        <v>132</v>
      </c>
      <c r="G19" s="7" t="str">
        <f t="shared" si="0"/>
        <v>INSERT INTO AIRPORTS (AIRPORT_CODE, AIRPORT_NAME, CITY_NAME, COUNTRY_NAME, LANGUAGE) VALUES ('KPO', '포항', '포항', '대한민국', 'KR');</v>
      </c>
    </row>
    <row r="20" spans="1:7" x14ac:dyDescent="0.3">
      <c r="A20" s="7" t="s">
        <v>140</v>
      </c>
      <c r="B20" s="7" t="s">
        <v>139</v>
      </c>
      <c r="C20" s="7" t="s">
        <v>139</v>
      </c>
      <c r="D20" s="7" t="s">
        <v>131</v>
      </c>
      <c r="E20" s="7" t="s">
        <v>218</v>
      </c>
      <c r="G20" s="7" t="str">
        <f t="shared" si="0"/>
        <v>INSERT INTO AIRPORTS (AIRPORT_CODE, AIRPORT_NAME, CITY_NAME, COUNTRY_NAME, LANGUAGE) VALUES ('KUV', 'Gunsan', 'Gunsan', 'Republic of Korea', 'EN');</v>
      </c>
    </row>
    <row r="21" spans="1:7" x14ac:dyDescent="0.3">
      <c r="A21" s="7" t="s">
        <v>140</v>
      </c>
      <c r="B21" s="7" t="s">
        <v>191</v>
      </c>
      <c r="C21" s="7" t="s">
        <v>191</v>
      </c>
      <c r="D21" s="7" t="s">
        <v>217</v>
      </c>
      <c r="E21" s="7" t="s">
        <v>132</v>
      </c>
      <c r="G21" s="7" t="str">
        <f t="shared" si="0"/>
        <v>INSERT INTO AIRPORTS (AIRPORT_CODE, AIRPORT_NAME, CITY_NAME, COUNTRY_NAME, LANGUAGE) VALUES ('KUV', '군산', '군산', '대한민국', 'KR');</v>
      </c>
    </row>
    <row r="22" spans="1:7" x14ac:dyDescent="0.3">
      <c r="A22" s="7" t="s">
        <v>142</v>
      </c>
      <c r="B22" s="7" t="s">
        <v>141</v>
      </c>
      <c r="C22" s="7" t="s">
        <v>141</v>
      </c>
      <c r="D22" s="7" t="s">
        <v>131</v>
      </c>
      <c r="E22" s="7" t="s">
        <v>218</v>
      </c>
      <c r="G22" s="7" t="str">
        <f t="shared" si="0"/>
        <v>INSERT INTO AIRPORTS (AIRPORT_CODE, AIRPORT_NAME, CITY_NAME, COUNTRY_NAME, LANGUAGE) VALUES ('KWJ', 'Gwangju', 'Gwangju', 'Republic of Korea', 'EN');</v>
      </c>
    </row>
    <row r="23" spans="1:7" x14ac:dyDescent="0.3">
      <c r="A23" s="7" t="s">
        <v>142</v>
      </c>
      <c r="B23" s="7" t="s">
        <v>192</v>
      </c>
      <c r="C23" s="7" t="s">
        <v>209</v>
      </c>
      <c r="D23" s="7" t="s">
        <v>217</v>
      </c>
      <c r="E23" s="7" t="s">
        <v>132</v>
      </c>
      <c r="G23" s="7" t="str">
        <f t="shared" si="0"/>
        <v>INSERT INTO AIRPORTS (AIRPORT_CODE, AIRPORT_NAME, CITY_NAME, COUNTRY_NAME, LANGUAGE) VALUES ('KWJ', '광주', '광주', '대한민국', 'KR');</v>
      </c>
    </row>
    <row r="24" spans="1:7" x14ac:dyDescent="0.3">
      <c r="A24" s="7" t="s">
        <v>155</v>
      </c>
      <c r="B24" s="7" t="s">
        <v>154</v>
      </c>
      <c r="C24" s="7" t="s">
        <v>154</v>
      </c>
      <c r="D24" s="7" t="s">
        <v>131</v>
      </c>
      <c r="E24" s="7" t="s">
        <v>218</v>
      </c>
      <c r="G24" s="7" t="str">
        <f t="shared" si="0"/>
        <v>INSERT INTO AIRPORTS (AIRPORT_CODE, AIRPORT_NAME, CITY_NAME, COUNTRY_NAME, LANGUAGE) VALUES ('MPK', 'Mokpo', 'Mokpo', 'Republic of Korea', 'EN');</v>
      </c>
    </row>
    <row r="25" spans="1:7" x14ac:dyDescent="0.3">
      <c r="A25" s="7" t="s">
        <v>155</v>
      </c>
      <c r="B25" s="7" t="s">
        <v>196</v>
      </c>
      <c r="C25" s="7" t="s">
        <v>196</v>
      </c>
      <c r="D25" s="7" t="s">
        <v>217</v>
      </c>
      <c r="E25" s="7" t="s">
        <v>132</v>
      </c>
      <c r="G25" s="7" t="str">
        <f t="shared" si="0"/>
        <v>INSERT INTO AIRPORTS (AIRPORT_CODE, AIRPORT_NAME, CITY_NAME, COUNTRY_NAME, LANGUAGE) VALUES ('MPK', '목포', '목포', '대한민국', 'KR');</v>
      </c>
    </row>
    <row r="26" spans="1:7" x14ac:dyDescent="0.3">
      <c r="A26" s="7" t="s">
        <v>129</v>
      </c>
      <c r="B26" s="7" t="s">
        <v>130</v>
      </c>
      <c r="C26" s="7" t="s">
        <v>128</v>
      </c>
      <c r="D26" s="7" t="s">
        <v>131</v>
      </c>
      <c r="E26" s="7" t="s">
        <v>218</v>
      </c>
      <c r="G26" s="7" t="str">
        <f t="shared" si="0"/>
        <v>INSERT INTO AIRPORTS (AIRPORT_CODE, AIRPORT_NAME, CITY_NAME, COUNTRY_NAME, LANGUAGE) VALUES ('PUS', 'Gimhae', 'Busan', 'Republic of Korea', 'EN');</v>
      </c>
    </row>
    <row r="27" spans="1:7" x14ac:dyDescent="0.3">
      <c r="A27" s="7" t="s">
        <v>129</v>
      </c>
      <c r="B27" s="7" t="s">
        <v>187</v>
      </c>
      <c r="C27" s="7" t="s">
        <v>208</v>
      </c>
      <c r="D27" s="7" t="s">
        <v>217</v>
      </c>
      <c r="E27" s="7" t="s">
        <v>132</v>
      </c>
      <c r="G27" s="7" t="str">
        <f t="shared" si="0"/>
        <v>INSERT INTO AIRPORTS (AIRPORT_CODE, AIRPORT_NAME, CITY_NAME, COUNTRY_NAME, LANGUAGE) VALUES ('PUS', '김해', '부산', '대한민국', 'KR');</v>
      </c>
    </row>
    <row r="28" spans="1:7" x14ac:dyDescent="0.3">
      <c r="A28" s="7" t="s">
        <v>179</v>
      </c>
      <c r="B28" s="7" t="s">
        <v>168</v>
      </c>
      <c r="C28" s="7" t="s">
        <v>168</v>
      </c>
      <c r="D28" s="7" t="s">
        <v>131</v>
      </c>
      <c r="E28" s="7" t="s">
        <v>218</v>
      </c>
      <c r="G28" s="7" t="str">
        <f t="shared" si="0"/>
        <v>INSERT INTO AIRPORTS (AIRPORT_CODE, AIRPORT_NAME, CITY_NAME, COUNTRY_NAME, LANGUAGE) VALUES ('RSU', 'Yeosu', 'Yeosu', 'Republic of Korea', 'EN');</v>
      </c>
    </row>
    <row r="29" spans="1:7" x14ac:dyDescent="0.3">
      <c r="A29" s="7" t="s">
        <v>179</v>
      </c>
      <c r="B29" s="7" t="s">
        <v>202</v>
      </c>
      <c r="C29" s="7" t="s">
        <v>202</v>
      </c>
      <c r="D29" s="7" t="s">
        <v>217</v>
      </c>
      <c r="E29" s="7" t="s">
        <v>132</v>
      </c>
      <c r="G29" s="7" t="str">
        <f t="shared" si="0"/>
        <v>INSERT INTO AIRPORTS (AIRPORT_CODE, AIRPORT_NAME, CITY_NAME, COUNTRY_NAME, LANGUAGE) VALUES ('RSU', '여수', '여수', '대한민국', 'KR');</v>
      </c>
    </row>
    <row r="30" spans="1:7" x14ac:dyDescent="0.3">
      <c r="A30" s="7" t="s">
        <v>164</v>
      </c>
      <c r="B30" s="7" t="s">
        <v>165</v>
      </c>
      <c r="C30" s="7" t="s">
        <v>163</v>
      </c>
      <c r="D30" s="7" t="s">
        <v>131</v>
      </c>
      <c r="E30" s="7" t="s">
        <v>218</v>
      </c>
      <c r="G30" s="7" t="str">
        <f t="shared" si="0"/>
        <v>INSERT INTO AIRPORTS (AIRPORT_CODE, AIRPORT_NAME, CITY_NAME, COUNTRY_NAME, LANGUAGE) VALUES ('SHO', 'Seolak', 'Sokcho', 'Republic of Korea', 'EN');</v>
      </c>
    </row>
    <row r="31" spans="1:7" x14ac:dyDescent="0.3">
      <c r="A31" s="7" t="s">
        <v>164</v>
      </c>
      <c r="B31" s="7" t="s">
        <v>201</v>
      </c>
      <c r="C31" s="7" t="s">
        <v>215</v>
      </c>
      <c r="D31" s="7" t="s">
        <v>217</v>
      </c>
      <c r="E31" s="7" t="s">
        <v>132</v>
      </c>
      <c r="G31" s="7" t="str">
        <f t="shared" si="0"/>
        <v>INSERT INTO AIRPORTS (AIRPORT_CODE, AIRPORT_NAME, CITY_NAME, COUNTRY_NAME, LANGUAGE) VALUES ('SHO', '설악', '속초', '대한민국', 'KR');</v>
      </c>
    </row>
    <row r="32" spans="1:7" x14ac:dyDescent="0.3">
      <c r="A32" s="7" t="s">
        <v>159</v>
      </c>
      <c r="B32" s="7" t="s">
        <v>158</v>
      </c>
      <c r="C32" s="7" t="s">
        <v>158</v>
      </c>
      <c r="D32" s="7" t="s">
        <v>131</v>
      </c>
      <c r="E32" s="7" t="s">
        <v>218</v>
      </c>
      <c r="G32" s="7" t="str">
        <f t="shared" si="0"/>
        <v>INSERT INTO AIRPORTS (AIRPORT_CODE, AIRPORT_NAME, CITY_NAME, COUNTRY_NAME, LANGUAGE) VALUES ('SUK', 'Samcheok', 'Samcheok', 'Republic of Korea', 'EN');</v>
      </c>
    </row>
    <row r="33" spans="1:7" x14ac:dyDescent="0.3">
      <c r="A33" s="7" t="s">
        <v>159</v>
      </c>
      <c r="B33" s="7" t="s">
        <v>198</v>
      </c>
      <c r="C33" s="7" t="s">
        <v>198</v>
      </c>
      <c r="D33" s="7" t="s">
        <v>217</v>
      </c>
      <c r="E33" s="7" t="s">
        <v>132</v>
      </c>
      <c r="G33" s="7" t="str">
        <f t="shared" si="0"/>
        <v>INSERT INTO AIRPORTS (AIRPORT_CODE, AIRPORT_NAME, CITY_NAME, COUNTRY_NAME, LANGUAGE) VALUES ('SUK', '삼척', '삼척', '대한민국', 'KR');</v>
      </c>
    </row>
    <row r="34" spans="1:7" x14ac:dyDescent="0.3">
      <c r="A34" s="7" t="s">
        <v>170</v>
      </c>
      <c r="B34" s="7" t="s">
        <v>169</v>
      </c>
      <c r="C34" s="7" t="s">
        <v>169</v>
      </c>
      <c r="D34" s="7" t="s">
        <v>131</v>
      </c>
      <c r="E34" s="7" t="s">
        <v>218</v>
      </c>
      <c r="G34" s="7" t="str">
        <f t="shared" si="0"/>
        <v>INSERT INTO AIRPORTS (AIRPORT_CODE, AIRPORT_NAME, CITY_NAME, COUNTRY_NAME, LANGUAGE) VALUES ('SWU', 'Suwon', 'Suwon', 'Republic of Korea', 'EN');</v>
      </c>
    </row>
    <row r="35" spans="1:7" x14ac:dyDescent="0.3">
      <c r="A35" s="7" t="s">
        <v>170</v>
      </c>
      <c r="B35" s="7" t="s">
        <v>203</v>
      </c>
      <c r="C35" s="7" t="s">
        <v>203</v>
      </c>
      <c r="D35" s="7" t="s">
        <v>217</v>
      </c>
      <c r="E35" s="7" t="s">
        <v>132</v>
      </c>
      <c r="G35" s="7" t="str">
        <f t="shared" si="0"/>
        <v>INSERT INTO AIRPORTS (AIRPORT_CODE, AIRPORT_NAME, CITY_NAME, COUNTRY_NAME, LANGUAGE) VALUES ('SWU', '수원', '수원', '대한민국', 'KR');</v>
      </c>
    </row>
    <row r="36" spans="1:7" x14ac:dyDescent="0.3">
      <c r="A36" s="7" t="s">
        <v>167</v>
      </c>
      <c r="B36" s="7" t="s">
        <v>168</v>
      </c>
      <c r="C36" s="7" t="s">
        <v>166</v>
      </c>
      <c r="D36" s="7" t="s">
        <v>131</v>
      </c>
      <c r="E36" s="7" t="s">
        <v>218</v>
      </c>
      <c r="G36" s="7" t="str">
        <f t="shared" si="0"/>
        <v>INSERT INTO AIRPORTS (AIRPORT_CODE, AIRPORT_NAME, CITY_NAME, COUNTRY_NAME, LANGUAGE) VALUES ('SYS', 'Yeosu', 'Suncheon', 'Republic of Korea', 'EN');</v>
      </c>
    </row>
    <row r="37" spans="1:7" x14ac:dyDescent="0.3">
      <c r="A37" s="7" t="s">
        <v>167</v>
      </c>
      <c r="B37" s="7" t="s">
        <v>202</v>
      </c>
      <c r="C37" s="7" t="s">
        <v>216</v>
      </c>
      <c r="D37" s="7" t="s">
        <v>217</v>
      </c>
      <c r="E37" s="7" t="s">
        <v>132</v>
      </c>
      <c r="G37" s="7" t="str">
        <f t="shared" si="0"/>
        <v>INSERT INTO AIRPORTS (AIRPORT_CODE, AIRPORT_NAME, CITY_NAME, COUNTRY_NAME, LANGUAGE) VALUES ('SYS', '여수', '순천', '대한민국', 'KR');</v>
      </c>
    </row>
    <row r="38" spans="1:7" x14ac:dyDescent="0.3">
      <c r="A38" s="7" t="s">
        <v>136</v>
      </c>
      <c r="B38" s="7" t="s">
        <v>135</v>
      </c>
      <c r="C38" s="7" t="s">
        <v>135</v>
      </c>
      <c r="D38" s="7" t="s">
        <v>131</v>
      </c>
      <c r="E38" s="7" t="s">
        <v>218</v>
      </c>
      <c r="G38" s="7" t="str">
        <f t="shared" si="0"/>
        <v>INSERT INTO AIRPORTS (AIRPORT_CODE, AIRPORT_NAME, CITY_NAME, COUNTRY_NAME, LANGUAGE) VALUES ('TAE', 'Daegu', 'Daegu', 'Republic of Korea', 'EN');</v>
      </c>
    </row>
    <row r="39" spans="1:7" x14ac:dyDescent="0.3">
      <c r="A39" s="7" t="s">
        <v>136</v>
      </c>
      <c r="B39" s="7" t="s">
        <v>189</v>
      </c>
      <c r="C39" s="7" t="s">
        <v>189</v>
      </c>
      <c r="D39" s="7" t="s">
        <v>217</v>
      </c>
      <c r="E39" s="7" t="s">
        <v>132</v>
      </c>
      <c r="G39" s="7" t="str">
        <f t="shared" si="0"/>
        <v>INSERT INTO AIRPORTS (AIRPORT_CODE, AIRPORT_NAME, CITY_NAME, COUNTRY_NAME, LANGUAGE) VALUES ('TAE', '대구', '대구', '대한민국', 'KR');</v>
      </c>
    </row>
    <row r="40" spans="1:7" x14ac:dyDescent="0.3">
      <c r="A40" s="7" t="s">
        <v>172</v>
      </c>
      <c r="B40" s="7" t="s">
        <v>171</v>
      </c>
      <c r="C40" s="7" t="s">
        <v>171</v>
      </c>
      <c r="D40" s="7" t="s">
        <v>131</v>
      </c>
      <c r="E40" s="7" t="s">
        <v>218</v>
      </c>
      <c r="G40" s="7" t="str">
        <f t="shared" si="0"/>
        <v>INSERT INTO AIRPORTS (AIRPORT_CODE, AIRPORT_NAME, CITY_NAME, COUNTRY_NAME, LANGUAGE) VALUES ('USN', 'Ulsan', 'Ulsan', 'Republic of Korea', 'EN');</v>
      </c>
    </row>
    <row r="41" spans="1:7" x14ac:dyDescent="0.3">
      <c r="A41" s="7" t="s">
        <v>172</v>
      </c>
      <c r="B41" s="7" t="s">
        <v>204</v>
      </c>
      <c r="C41" s="7" t="s">
        <v>204</v>
      </c>
      <c r="D41" s="7" t="s">
        <v>217</v>
      </c>
      <c r="E41" s="7" t="s">
        <v>132</v>
      </c>
      <c r="G41" s="7" t="str">
        <f t="shared" si="0"/>
        <v>INSERT INTO AIRPORTS (AIRPORT_CODE, AIRPORT_NAME, CITY_NAME, COUNTRY_NAME, LANGUAGE) VALUES ('USN', '울산', '울산', '대한민국', 'KR');</v>
      </c>
    </row>
    <row r="42" spans="1:7" x14ac:dyDescent="0.3">
      <c r="A42" s="7" t="s">
        <v>174</v>
      </c>
      <c r="B42" s="7" t="s">
        <v>173</v>
      </c>
      <c r="C42" s="7" t="s">
        <v>173</v>
      </c>
      <c r="D42" s="7" t="s">
        <v>131</v>
      </c>
      <c r="E42" s="7" t="s">
        <v>218</v>
      </c>
      <c r="G42" s="7" t="str">
        <f t="shared" si="0"/>
        <v>INSERT INTO AIRPORTS (AIRPORT_CODE, AIRPORT_NAME, CITY_NAME, COUNTRY_NAME, LANGUAGE) VALUES ('WJU', 'WonJu', 'WonJu', 'Republic of Korea', 'EN');</v>
      </c>
    </row>
    <row r="43" spans="1:7" x14ac:dyDescent="0.3">
      <c r="A43" s="7" t="s">
        <v>174</v>
      </c>
      <c r="B43" s="7" t="s">
        <v>205</v>
      </c>
      <c r="C43" s="7" t="s">
        <v>205</v>
      </c>
      <c r="D43" s="7" t="s">
        <v>217</v>
      </c>
      <c r="E43" s="7" t="s">
        <v>132</v>
      </c>
      <c r="G43" s="7" t="str">
        <f t="shared" si="0"/>
        <v>INSERT INTO AIRPORTS (AIRPORT_CODE, AIRPORT_NAME, CITY_NAME, COUNTRY_NAME, LANGUAGE) VALUES ('WJU', '원주', '원주', '대한민국', 'KR');</v>
      </c>
    </row>
    <row r="44" spans="1:7" x14ac:dyDescent="0.3">
      <c r="A44" s="7" t="s">
        <v>178</v>
      </c>
      <c r="B44" s="7" t="s">
        <v>177</v>
      </c>
      <c r="C44" s="7" t="s">
        <v>177</v>
      </c>
      <c r="D44" s="7" t="s">
        <v>131</v>
      </c>
      <c r="E44" s="7" t="s">
        <v>218</v>
      </c>
      <c r="G44" s="7" t="str">
        <f t="shared" si="0"/>
        <v>INSERT INTO AIRPORTS (AIRPORT_CODE, AIRPORT_NAME, CITY_NAME, COUNTRY_NAME, LANGUAGE) VALUES ('YEC', 'Yecheon', 'Yecheon', 'Republic of Korea', 'EN');</v>
      </c>
    </row>
    <row r="45" spans="1:7" x14ac:dyDescent="0.3">
      <c r="A45" s="7" t="s">
        <v>178</v>
      </c>
      <c r="B45" s="7" t="s">
        <v>207</v>
      </c>
      <c r="C45" s="7" t="s">
        <v>207</v>
      </c>
      <c r="D45" s="7" t="s">
        <v>217</v>
      </c>
      <c r="E45" s="7" t="s">
        <v>132</v>
      </c>
      <c r="G45" s="7" t="str">
        <f t="shared" si="0"/>
        <v>INSERT INTO AIRPORTS (AIRPORT_CODE, AIRPORT_NAME, CITY_NAME, COUNTRY_NAME, LANGUAGE) VALUES ('YEC', '예천', '예천', '대한민국', 'KR');</v>
      </c>
    </row>
    <row r="46" spans="1:7" x14ac:dyDescent="0.3">
      <c r="A46" s="7" t="s">
        <v>176</v>
      </c>
      <c r="B46" s="7" t="s">
        <v>175</v>
      </c>
      <c r="C46" s="7" t="s">
        <v>175</v>
      </c>
      <c r="D46" s="7" t="s">
        <v>131</v>
      </c>
      <c r="E46" s="7" t="s">
        <v>218</v>
      </c>
      <c r="G46" s="7" t="str">
        <f t="shared" si="0"/>
        <v>INSERT INTO AIRPORTS (AIRPORT_CODE, AIRPORT_NAME, CITY_NAME, COUNTRY_NAME, LANGUAGE) VALUES ('YNY', 'Yangyang', 'Yangyang', 'Republic of Korea', 'EN');</v>
      </c>
    </row>
    <row r="47" spans="1:7" x14ac:dyDescent="0.3">
      <c r="A47" s="7" t="s">
        <v>176</v>
      </c>
      <c r="B47" s="7" t="s">
        <v>206</v>
      </c>
      <c r="C47" s="7" t="s">
        <v>206</v>
      </c>
      <c r="D47" s="7" t="s">
        <v>217</v>
      </c>
      <c r="E47" s="7" t="s">
        <v>132</v>
      </c>
      <c r="G47" s="7" t="str">
        <f t="shared" si="0"/>
        <v>INSERT INTO AIRPORTS (AIRPORT_CODE, AIRPORT_NAME, CITY_NAME, COUNTRY_NAME, LANGUAGE) VALUES ('YNY', '양양', '양양', '대한민국', 'KR');</v>
      </c>
    </row>
  </sheetData>
  <sortState ref="A2:E48">
    <sortCondition ref="A2:A48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topLeftCell="B1" workbookViewId="0">
      <selection activeCell="E31" sqref="E31"/>
    </sheetView>
  </sheetViews>
  <sheetFormatPr defaultRowHeight="16.5" x14ac:dyDescent="0.3"/>
  <cols>
    <col min="1" max="1" width="10.875" bestFit="1" customWidth="1"/>
    <col min="2" max="2" width="11" bestFit="1" customWidth="1"/>
    <col min="3" max="3" width="8.625" bestFit="1" customWidth="1"/>
    <col min="5" max="5" width="70.625" bestFit="1" customWidth="1"/>
  </cols>
  <sheetData>
    <row r="1" spans="1:5" x14ac:dyDescent="0.3">
      <c r="A1" s="7" t="s">
        <v>239</v>
      </c>
      <c r="B1" s="7" t="s">
        <v>238</v>
      </c>
      <c r="C1" s="8" t="s">
        <v>186</v>
      </c>
    </row>
    <row r="2" spans="1:5" x14ac:dyDescent="0.3">
      <c r="A2" s="7" t="s">
        <v>221</v>
      </c>
      <c r="B2" s="7" t="s">
        <v>87</v>
      </c>
      <c r="C2" s="8" t="s">
        <v>132</v>
      </c>
      <c r="E2" s="7" t="str">
        <f>"INSERT INTO AIRPORTS (AIRLINE_CODE, AIRLINE_NAME, LANGUAGE) VALUES ('"&amp;A2&amp;"', '"&amp;B2&amp;"', '"&amp;C2&amp;"');"</f>
        <v>INSERT INTO AIRPORTS (AIRLINE_CODE, AIRLINE_NAME, LANGUAGE) VALUES ('7C', '제주항공', 'KR');</v>
      </c>
    </row>
    <row r="3" spans="1:5" x14ac:dyDescent="0.3">
      <c r="A3" s="7" t="s">
        <v>221</v>
      </c>
      <c r="B3" s="7" t="s">
        <v>229</v>
      </c>
      <c r="C3" s="8" t="s">
        <v>218</v>
      </c>
      <c r="E3" s="7" t="str">
        <f t="shared" ref="E3:E15" si="0">"INSERT INTO AIRPORTS (AIRLINE_CODE, AIRLINE_NAME, LANGUAGE) VALUES ('"&amp;A3&amp;"', '"&amp;B3&amp;"', '"&amp;C3&amp;"');"</f>
        <v>INSERT INTO AIRPORTS (AIRLINE_CODE, AIRLINE_NAME, LANGUAGE) VALUES ('7C', 'Jeju Air', 'EN');</v>
      </c>
    </row>
    <row r="4" spans="1:5" x14ac:dyDescent="0.3">
      <c r="A4" s="7" t="s">
        <v>223</v>
      </c>
      <c r="B4" s="7" t="s">
        <v>237</v>
      </c>
      <c r="C4" s="8" t="s">
        <v>132</v>
      </c>
      <c r="E4" s="7" t="str">
        <f t="shared" si="0"/>
        <v>INSERT INTO AIRPORTS (AIRLINE_CODE, AIRLINE_NAME, LANGUAGE) VALUES ('BX', '에어부산', 'KR');</v>
      </c>
    </row>
    <row r="5" spans="1:5" x14ac:dyDescent="0.3">
      <c r="A5" s="7" t="s">
        <v>223</v>
      </c>
      <c r="B5" s="7" t="s">
        <v>231</v>
      </c>
      <c r="C5" s="8" t="s">
        <v>218</v>
      </c>
      <c r="E5" s="7" t="str">
        <f t="shared" si="0"/>
        <v>INSERT INTO AIRPORTS (AIRLINE_CODE, AIRLINE_NAME, LANGUAGE) VALUES ('BX', 'Air Busan', 'EN');</v>
      </c>
    </row>
    <row r="6" spans="1:5" x14ac:dyDescent="0.3">
      <c r="A6" s="7" t="s">
        <v>219</v>
      </c>
      <c r="B6" s="7" t="s">
        <v>89</v>
      </c>
      <c r="C6" s="8" t="s">
        <v>132</v>
      </c>
      <c r="E6" s="7" t="str">
        <f t="shared" si="0"/>
        <v>INSERT INTO AIRPORTS (AIRLINE_CODE, AIRLINE_NAME, LANGUAGE) VALUES ('KE', '대한항공', 'KR');</v>
      </c>
    </row>
    <row r="7" spans="1:5" x14ac:dyDescent="0.3">
      <c r="A7" s="7" t="s">
        <v>219</v>
      </c>
      <c r="B7" s="7" t="s">
        <v>227</v>
      </c>
      <c r="C7" s="8" t="s">
        <v>218</v>
      </c>
      <c r="E7" s="7" t="str">
        <f t="shared" si="0"/>
        <v>INSERT INTO AIRPORTS (AIRLINE_CODE, AIRLINE_NAME, LANGUAGE) VALUES ('KE', 'Korea Air', 'EN');</v>
      </c>
    </row>
    <row r="8" spans="1:5" x14ac:dyDescent="0.3">
      <c r="A8" s="7" t="s">
        <v>222</v>
      </c>
      <c r="B8" s="7" t="s">
        <v>226</v>
      </c>
      <c r="C8" s="8" t="s">
        <v>132</v>
      </c>
      <c r="E8" s="7" t="str">
        <f t="shared" si="0"/>
        <v>INSERT INTO AIRPORTS (AIRLINE_CODE, AIRLINE_NAME, LANGUAGE) VALUES ('LJ', '진에어', 'KR');</v>
      </c>
    </row>
    <row r="9" spans="1:5" x14ac:dyDescent="0.3">
      <c r="A9" s="7" t="s">
        <v>222</v>
      </c>
      <c r="B9" s="7" t="s">
        <v>230</v>
      </c>
      <c r="C9" s="8" t="s">
        <v>218</v>
      </c>
      <c r="E9" s="7" t="str">
        <f t="shared" si="0"/>
        <v>INSERT INTO AIRPORTS (AIRLINE_CODE, AIRLINE_NAME, LANGUAGE) VALUES ('LJ', 'Jin Air', 'EN');</v>
      </c>
    </row>
    <row r="10" spans="1:5" x14ac:dyDescent="0.3">
      <c r="A10" s="7" t="s">
        <v>220</v>
      </c>
      <c r="B10" s="7" t="s">
        <v>234</v>
      </c>
      <c r="C10" s="8" t="s">
        <v>132</v>
      </c>
      <c r="E10" s="7" t="str">
        <f t="shared" si="0"/>
        <v>INSERT INTO AIRPORTS (AIRLINE_CODE, AIRLINE_NAME, LANGUAGE) VALUES ('OZ', '아시아나항공', 'KR');</v>
      </c>
    </row>
    <row r="11" spans="1:5" x14ac:dyDescent="0.3">
      <c r="A11" s="7" t="s">
        <v>220</v>
      </c>
      <c r="B11" s="7" t="s">
        <v>228</v>
      </c>
      <c r="C11" s="8" t="s">
        <v>218</v>
      </c>
      <c r="E11" s="7" t="str">
        <f t="shared" si="0"/>
        <v>INSERT INTO AIRPORTS (AIRLINE_CODE, AIRLINE_NAME, LANGUAGE) VALUES ('OZ', 'Asiana Airlines', 'EN');</v>
      </c>
    </row>
    <row r="12" spans="1:5" x14ac:dyDescent="0.3">
      <c r="A12" s="7" t="s">
        <v>225</v>
      </c>
      <c r="B12" s="7" t="s">
        <v>236</v>
      </c>
      <c r="C12" s="8" t="s">
        <v>132</v>
      </c>
      <c r="E12" s="7" t="str">
        <f t="shared" si="0"/>
        <v>INSERT INTO AIRPORTS (AIRLINE_CODE, AIRLINE_NAME, LANGUAGE) VALUES ('TW', '티웨이항공', 'KR');</v>
      </c>
    </row>
    <row r="13" spans="1:5" x14ac:dyDescent="0.3">
      <c r="A13" s="7" t="s">
        <v>225</v>
      </c>
      <c r="B13" s="7" t="s">
        <v>233</v>
      </c>
      <c r="C13" s="8" t="s">
        <v>218</v>
      </c>
      <c r="E13" s="7" t="str">
        <f t="shared" si="0"/>
        <v>INSERT INTO AIRPORTS (AIRLINE_CODE, AIRLINE_NAME, LANGUAGE) VALUES ('TW', 'Tway Airlines', 'EN');</v>
      </c>
    </row>
    <row r="14" spans="1:5" x14ac:dyDescent="0.3">
      <c r="A14" s="7" t="s">
        <v>224</v>
      </c>
      <c r="B14" s="7" t="s">
        <v>235</v>
      </c>
      <c r="C14" s="8" t="s">
        <v>132</v>
      </c>
      <c r="E14" s="7" t="str">
        <f t="shared" si="0"/>
        <v>INSERT INTO AIRPORTS (AIRLINE_CODE, AIRLINE_NAME, LANGUAGE) VALUES ('ZE', '이스타항공', 'KR');</v>
      </c>
    </row>
    <row r="15" spans="1:5" x14ac:dyDescent="0.3">
      <c r="A15" s="7" t="s">
        <v>224</v>
      </c>
      <c r="B15" s="7" t="s">
        <v>232</v>
      </c>
      <c r="C15" s="8" t="s">
        <v>218</v>
      </c>
      <c r="E15" s="7" t="str">
        <f t="shared" si="0"/>
        <v>INSERT INTO AIRPORTS (AIRLINE_CODE, AIRLINE_NAME, LANGUAGE) VALUES ('ZE', 'Eastar Jet', 'EN');</v>
      </c>
    </row>
  </sheetData>
  <sortState ref="A2:C15">
    <sortCondition ref="A2:A15"/>
  </sortState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AIRPORTS</vt:lpstr>
      <vt:lpstr>AIRLINES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2012-07-12T12:42:28Z</dcterms:created>
  <dcterms:modified xsi:type="dcterms:W3CDTF">2013-01-15T06:14:21Z</dcterms:modified>
</cp:coreProperties>
</file>