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8"/>
  <workbookPr/>
  <mc:AlternateContent xmlns:mc="http://schemas.openxmlformats.org/markup-compatibility/2006">
    <mc:Choice Requires="x15">
      <x15ac:absPath xmlns:x15ac="http://schemas.microsoft.com/office/spreadsheetml/2010/11/ac" url="/Users/pengi/Documents/src/advent_of_code/2019/"/>
    </mc:Choice>
  </mc:AlternateContent>
  <xr:revisionPtr revIDLastSave="0" documentId="13_ncr:1_{96D8534E-B7E2-3549-B683-42E8810C7633}" xr6:coauthVersionLast="45" xr6:coauthVersionMax="45" xr10:uidLastSave="{00000000-0000-0000-0000-000000000000}"/>
  <bookViews>
    <workbookView xWindow="0" yWindow="460" windowWidth="33600" windowHeight="20540" tabRatio="500" activeTab="1" xr2:uid="{00000000-000D-0000-FFFF-FFFF00000000}"/>
  </bookViews>
  <sheets>
    <sheet name="program" sheetId="2" r:id="rId1"/>
    <sheet name="disasm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2" i="2" l="1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A2" i="2"/>
  <c r="H30" i="1"/>
  <c r="F30" i="1"/>
  <c r="H23" i="1"/>
  <c r="H24" i="1" s="1"/>
  <c r="H22" i="1"/>
  <c r="H13" i="1"/>
  <c r="H14" i="1" s="1"/>
  <c r="F13" i="1"/>
  <c r="H12" i="1"/>
  <c r="M12" i="1" s="1"/>
  <c r="F12" i="1"/>
  <c r="H3" i="1"/>
  <c r="I3" i="1" s="1"/>
  <c r="I2" i="1"/>
  <c r="H2" i="1"/>
  <c r="H31" i="1" l="1"/>
  <c r="H32" i="1" s="1"/>
  <c r="H33" i="1" s="1"/>
  <c r="I24" i="1"/>
  <c r="H25" i="1"/>
  <c r="M14" i="1"/>
  <c r="I14" i="1"/>
  <c r="H15" i="1"/>
  <c r="I13" i="1"/>
  <c r="M13" i="1"/>
  <c r="I23" i="1"/>
  <c r="H4" i="1"/>
  <c r="I12" i="1"/>
  <c r="I22" i="1"/>
  <c r="I30" i="1"/>
  <c r="J2" i="1"/>
  <c r="K2" i="1" s="1"/>
  <c r="AA2" i="1" s="1"/>
  <c r="I32" i="1" l="1"/>
  <c r="O32" i="1" s="1"/>
  <c r="I31" i="1"/>
  <c r="H26" i="1"/>
  <c r="I25" i="1"/>
  <c r="H34" i="1"/>
  <c r="I33" i="1"/>
  <c r="N12" i="1"/>
  <c r="O12" i="1"/>
  <c r="O30" i="1"/>
  <c r="N30" i="1"/>
  <c r="I4" i="1"/>
  <c r="H5" i="1"/>
  <c r="O31" i="1"/>
  <c r="N31" i="1"/>
  <c r="O13" i="1"/>
  <c r="N13" i="1"/>
  <c r="O14" i="1"/>
  <c r="N14" i="1"/>
  <c r="N32" i="1"/>
  <c r="H16" i="1"/>
  <c r="M15" i="1"/>
  <c r="I15" i="1"/>
  <c r="G2" i="1"/>
  <c r="E2" i="1" s="1"/>
  <c r="L2" i="1"/>
  <c r="I5" i="1" l="1"/>
  <c r="H6" i="1"/>
  <c r="M16" i="1"/>
  <c r="I16" i="1"/>
  <c r="H17" i="1"/>
  <c r="Q14" i="1"/>
  <c r="P14" i="1"/>
  <c r="Q31" i="1"/>
  <c r="P31" i="1"/>
  <c r="O33" i="1"/>
  <c r="N33" i="1"/>
  <c r="O15" i="1"/>
  <c r="N15" i="1"/>
  <c r="Q32" i="1"/>
  <c r="P32" i="1"/>
  <c r="Q13" i="1"/>
  <c r="P13" i="1"/>
  <c r="Q30" i="1"/>
  <c r="P30" i="1"/>
  <c r="Q12" i="1"/>
  <c r="P12" i="1"/>
  <c r="I34" i="1"/>
  <c r="H35" i="1"/>
  <c r="I26" i="1"/>
  <c r="H27" i="1"/>
  <c r="F2" i="1"/>
  <c r="B2" i="1" s="1"/>
  <c r="O34" i="1" l="1"/>
  <c r="N34" i="1"/>
  <c r="Y30" i="1"/>
  <c r="S30" i="1"/>
  <c r="V30" i="1"/>
  <c r="Y32" i="1"/>
  <c r="S32" i="1"/>
  <c r="V32" i="1"/>
  <c r="S31" i="1"/>
  <c r="V31" i="1"/>
  <c r="Y31" i="1"/>
  <c r="H18" i="1"/>
  <c r="M17" i="1"/>
  <c r="I17" i="1"/>
  <c r="T30" i="1"/>
  <c r="W30" i="1"/>
  <c r="Z30" i="1"/>
  <c r="T32" i="1"/>
  <c r="W32" i="1"/>
  <c r="Z32" i="1"/>
  <c r="W31" i="1"/>
  <c r="Z31" i="1"/>
  <c r="T31" i="1"/>
  <c r="H28" i="1"/>
  <c r="I27" i="1"/>
  <c r="Y12" i="1"/>
  <c r="S12" i="1"/>
  <c r="V12" i="1"/>
  <c r="I6" i="1"/>
  <c r="H7" i="1"/>
  <c r="H36" i="1"/>
  <c r="I35" i="1"/>
  <c r="S13" i="1"/>
  <c r="V13" i="1"/>
  <c r="Y13" i="1"/>
  <c r="P15" i="1"/>
  <c r="Q15" i="1"/>
  <c r="Q33" i="1"/>
  <c r="P33" i="1"/>
  <c r="Y14" i="1"/>
  <c r="S14" i="1"/>
  <c r="V14" i="1"/>
  <c r="N16" i="1"/>
  <c r="O16" i="1"/>
  <c r="T12" i="1"/>
  <c r="W12" i="1"/>
  <c r="Z12" i="1"/>
  <c r="W13" i="1"/>
  <c r="Z13" i="1"/>
  <c r="T13" i="1"/>
  <c r="Z14" i="1"/>
  <c r="T14" i="1"/>
  <c r="W14" i="1"/>
  <c r="N2" i="1"/>
  <c r="Q34" i="1" l="1"/>
  <c r="P34" i="1"/>
  <c r="Q16" i="1"/>
  <c r="P16" i="1"/>
  <c r="O35" i="1"/>
  <c r="N35" i="1"/>
  <c r="W33" i="1"/>
  <c r="Z33" i="1"/>
  <c r="T33" i="1"/>
  <c r="M18" i="1"/>
  <c r="I18" i="1"/>
  <c r="H19" i="1"/>
  <c r="I36" i="1"/>
  <c r="H37" i="1"/>
  <c r="S33" i="1"/>
  <c r="V33" i="1"/>
  <c r="Y33" i="1"/>
  <c r="I28" i="1"/>
  <c r="H29" i="1"/>
  <c r="W15" i="1"/>
  <c r="Z15" i="1"/>
  <c r="T15" i="1"/>
  <c r="S15" i="1"/>
  <c r="V15" i="1"/>
  <c r="Y15" i="1"/>
  <c r="H8" i="1"/>
  <c r="I7" i="1"/>
  <c r="O17" i="1"/>
  <c r="N17" i="1"/>
  <c r="O2" i="1"/>
  <c r="R2" i="1" s="1"/>
  <c r="M2" i="1"/>
  <c r="C2" i="1" s="1"/>
  <c r="P2" i="1"/>
  <c r="Q2" i="1"/>
  <c r="Y16" i="1" l="1"/>
  <c r="V16" i="1"/>
  <c r="S16" i="1"/>
  <c r="H38" i="1"/>
  <c r="I37" i="1"/>
  <c r="H20" i="1"/>
  <c r="M19" i="1"/>
  <c r="I19" i="1"/>
  <c r="T16" i="1"/>
  <c r="Z16" i="1"/>
  <c r="W16" i="1"/>
  <c r="I29" i="1"/>
  <c r="P17" i="1"/>
  <c r="Q17" i="1"/>
  <c r="Q35" i="1"/>
  <c r="P35" i="1"/>
  <c r="Y34" i="1"/>
  <c r="S34" i="1"/>
  <c r="V34" i="1"/>
  <c r="I8" i="1"/>
  <c r="H9" i="1"/>
  <c r="O36" i="1"/>
  <c r="N36" i="1"/>
  <c r="N18" i="1"/>
  <c r="O18" i="1"/>
  <c r="T34" i="1"/>
  <c r="W34" i="1"/>
  <c r="Z34" i="1"/>
  <c r="U2" i="1"/>
  <c r="A3" i="1"/>
  <c r="T2" i="1"/>
  <c r="Z2" i="1"/>
  <c r="W2" i="1"/>
  <c r="Y2" i="1"/>
  <c r="V2" i="1"/>
  <c r="S2" i="1"/>
  <c r="S17" i="1" l="1"/>
  <c r="V17" i="1"/>
  <c r="Y17" i="1"/>
  <c r="H10" i="1"/>
  <c r="I9" i="1"/>
  <c r="Q18" i="1"/>
  <c r="P18" i="1"/>
  <c r="I38" i="1"/>
  <c r="H39" i="1"/>
  <c r="W35" i="1"/>
  <c r="Z35" i="1"/>
  <c r="T35" i="1"/>
  <c r="O37" i="1"/>
  <c r="N37" i="1"/>
  <c r="J3" i="1"/>
  <c r="K3" i="1" s="1"/>
  <c r="M20" i="1"/>
  <c r="I20" i="1"/>
  <c r="H21" i="1"/>
  <c r="Q36" i="1"/>
  <c r="P36" i="1"/>
  <c r="S35" i="1"/>
  <c r="V35" i="1"/>
  <c r="Y35" i="1"/>
  <c r="W17" i="1"/>
  <c r="Z17" i="1"/>
  <c r="T17" i="1"/>
  <c r="O19" i="1"/>
  <c r="N19" i="1"/>
  <c r="Q37" i="1" l="1"/>
  <c r="P37" i="1"/>
  <c r="Q19" i="1"/>
  <c r="P19" i="1"/>
  <c r="M21" i="1"/>
  <c r="I21" i="1"/>
  <c r="I39" i="1"/>
  <c r="H40" i="1"/>
  <c r="Y18" i="1"/>
  <c r="S18" i="1"/>
  <c r="V18" i="1"/>
  <c r="O38" i="1"/>
  <c r="N38" i="1"/>
  <c r="T18" i="1"/>
  <c r="Z18" i="1"/>
  <c r="W18" i="1"/>
  <c r="I10" i="1"/>
  <c r="H11" i="1"/>
  <c r="Y36" i="1"/>
  <c r="S36" i="1"/>
  <c r="V36" i="1"/>
  <c r="N20" i="1"/>
  <c r="O20" i="1"/>
  <c r="T36" i="1"/>
  <c r="W36" i="1"/>
  <c r="Z36" i="1"/>
  <c r="AA3" i="1"/>
  <c r="L3" i="1"/>
  <c r="N3" i="1"/>
  <c r="Q38" i="1" l="1"/>
  <c r="P38" i="1"/>
  <c r="S19" i="1"/>
  <c r="V19" i="1"/>
  <c r="Y19" i="1"/>
  <c r="I11" i="1"/>
  <c r="G3" i="1"/>
  <c r="E3" i="1" s="1"/>
  <c r="F3" i="1"/>
  <c r="S37" i="1"/>
  <c r="V37" i="1"/>
  <c r="Y37" i="1"/>
  <c r="Q3" i="1"/>
  <c r="P3" i="1"/>
  <c r="M3" i="1"/>
  <c r="O3" i="1"/>
  <c r="I40" i="1"/>
  <c r="H41" i="1"/>
  <c r="O21" i="1"/>
  <c r="N21" i="1"/>
  <c r="W19" i="1"/>
  <c r="Z19" i="1"/>
  <c r="T19" i="1"/>
  <c r="Q20" i="1"/>
  <c r="P20" i="1"/>
  <c r="O39" i="1"/>
  <c r="N39" i="1"/>
  <c r="W37" i="1"/>
  <c r="Z37" i="1"/>
  <c r="T37" i="1"/>
  <c r="B3" i="1" l="1"/>
  <c r="I41" i="1"/>
  <c r="H42" i="1"/>
  <c r="T20" i="1"/>
  <c r="W20" i="1"/>
  <c r="Z20" i="1"/>
  <c r="R3" i="1"/>
  <c r="U3" i="1"/>
  <c r="Y20" i="1"/>
  <c r="S20" i="1"/>
  <c r="V20" i="1"/>
  <c r="A4" i="1"/>
  <c r="C3" i="1"/>
  <c r="S38" i="1"/>
  <c r="Y38" i="1"/>
  <c r="V38" i="1"/>
  <c r="Q39" i="1"/>
  <c r="P39" i="1"/>
  <c r="Q21" i="1"/>
  <c r="P21" i="1"/>
  <c r="S3" i="1"/>
  <c r="V3" i="1"/>
  <c r="O40" i="1"/>
  <c r="N40" i="1"/>
  <c r="W3" i="1"/>
  <c r="T3" i="1"/>
  <c r="W38" i="1"/>
  <c r="T38" i="1"/>
  <c r="Z38" i="1"/>
  <c r="X3" i="1" l="1"/>
  <c r="Z3" i="1"/>
  <c r="I42" i="1"/>
  <c r="H43" i="1"/>
  <c r="P40" i="1"/>
  <c r="Q40" i="1"/>
  <c r="S21" i="1"/>
  <c r="V21" i="1"/>
  <c r="Y21" i="1"/>
  <c r="W21" i="1"/>
  <c r="Z21" i="1"/>
  <c r="T21" i="1"/>
  <c r="Y39" i="1"/>
  <c r="S39" i="1"/>
  <c r="V39" i="1"/>
  <c r="J4" i="1"/>
  <c r="K4" i="1" s="1"/>
  <c r="O41" i="1"/>
  <c r="N41" i="1"/>
  <c r="Z39" i="1"/>
  <c r="T39" i="1"/>
  <c r="W39" i="1"/>
  <c r="Q41" i="1" l="1"/>
  <c r="P41" i="1"/>
  <c r="W40" i="1"/>
  <c r="Z40" i="1"/>
  <c r="T40" i="1"/>
  <c r="O42" i="1"/>
  <c r="N42" i="1"/>
  <c r="S40" i="1"/>
  <c r="Y40" i="1"/>
  <c r="V40" i="1"/>
  <c r="L4" i="1"/>
  <c r="AA4" i="1"/>
  <c r="N4" i="1"/>
  <c r="I43" i="1"/>
  <c r="H44" i="1"/>
  <c r="I44" i="1" l="1"/>
  <c r="H45" i="1"/>
  <c r="Q4" i="1"/>
  <c r="P4" i="1"/>
  <c r="M4" i="1"/>
  <c r="O4" i="1"/>
  <c r="G4" i="1"/>
  <c r="E4" i="1" s="1"/>
  <c r="F4" i="1"/>
  <c r="O43" i="1"/>
  <c r="N43" i="1"/>
  <c r="Q42" i="1"/>
  <c r="P42" i="1"/>
  <c r="Y41" i="1"/>
  <c r="V41" i="1"/>
  <c r="S41" i="1"/>
  <c r="Z41" i="1"/>
  <c r="T41" i="1"/>
  <c r="W41" i="1"/>
  <c r="B4" i="1" l="1"/>
  <c r="W42" i="1"/>
  <c r="T42" i="1"/>
  <c r="Z42" i="1"/>
  <c r="Q43" i="1"/>
  <c r="P43" i="1"/>
  <c r="U4" i="1"/>
  <c r="R4" i="1"/>
  <c r="S42" i="1"/>
  <c r="Y42" i="1"/>
  <c r="V42" i="1"/>
  <c r="A5" i="1"/>
  <c r="C4" i="1"/>
  <c r="I45" i="1"/>
  <c r="H46" i="1"/>
  <c r="S4" i="1"/>
  <c r="V4" i="1"/>
  <c r="O44" i="1"/>
  <c r="N44" i="1"/>
  <c r="T4" i="1"/>
  <c r="Z4" i="1"/>
  <c r="W4" i="1"/>
  <c r="X4" i="1" l="1"/>
  <c r="I46" i="1"/>
  <c r="H47" i="1"/>
  <c r="W43" i="1"/>
  <c r="T43" i="1"/>
  <c r="Z43" i="1"/>
  <c r="J5" i="1"/>
  <c r="K5" i="1" s="1"/>
  <c r="O45" i="1"/>
  <c r="N45" i="1"/>
  <c r="Q44" i="1"/>
  <c r="P44" i="1"/>
  <c r="Y43" i="1"/>
  <c r="S43" i="1"/>
  <c r="V43" i="1"/>
  <c r="O46" i="1" l="1"/>
  <c r="N46" i="1"/>
  <c r="AA5" i="1"/>
  <c r="L5" i="1"/>
  <c r="N5" i="1"/>
  <c r="I47" i="1"/>
  <c r="H48" i="1"/>
  <c r="S44" i="1"/>
  <c r="Y44" i="1"/>
  <c r="V44" i="1"/>
  <c r="W44" i="1"/>
  <c r="Z44" i="1"/>
  <c r="T44" i="1"/>
  <c r="Q45" i="1"/>
  <c r="P45" i="1"/>
  <c r="I48" i="1" l="1"/>
  <c r="H49" i="1"/>
  <c r="Q5" i="1"/>
  <c r="P5" i="1"/>
  <c r="M5" i="1"/>
  <c r="O5" i="1"/>
  <c r="Y45" i="1"/>
  <c r="S45" i="1"/>
  <c r="V45" i="1"/>
  <c r="W45" i="1"/>
  <c r="T45" i="1"/>
  <c r="Z45" i="1"/>
  <c r="O47" i="1"/>
  <c r="N47" i="1"/>
  <c r="G5" i="1"/>
  <c r="E5" i="1" s="1"/>
  <c r="F5" i="1"/>
  <c r="Q46" i="1"/>
  <c r="P46" i="1"/>
  <c r="B5" i="1" l="1"/>
  <c r="I49" i="1"/>
  <c r="H50" i="1"/>
  <c r="O48" i="1"/>
  <c r="N48" i="1"/>
  <c r="W46" i="1"/>
  <c r="T46" i="1"/>
  <c r="Z46" i="1"/>
  <c r="R5" i="1"/>
  <c r="U5" i="1"/>
  <c r="A6" i="1"/>
  <c r="C5" i="1"/>
  <c r="S5" i="1"/>
  <c r="V5" i="1"/>
  <c r="S46" i="1"/>
  <c r="Y46" i="1"/>
  <c r="V46" i="1"/>
  <c r="Q47" i="1"/>
  <c r="P47" i="1"/>
  <c r="W5" i="1"/>
  <c r="T5" i="1"/>
  <c r="Y5" i="1" l="1"/>
  <c r="X5" i="1"/>
  <c r="J6" i="1"/>
  <c r="K6" i="1" s="1"/>
  <c r="I50" i="1"/>
  <c r="H51" i="1"/>
  <c r="W47" i="1"/>
  <c r="T47" i="1"/>
  <c r="Z47" i="1"/>
  <c r="Y47" i="1"/>
  <c r="S47" i="1"/>
  <c r="V47" i="1"/>
  <c r="Q48" i="1"/>
  <c r="P48" i="1"/>
  <c r="O49" i="1"/>
  <c r="N49" i="1"/>
  <c r="Q49" i="1" l="1"/>
  <c r="P49" i="1"/>
  <c r="S48" i="1"/>
  <c r="Y48" i="1"/>
  <c r="V48" i="1"/>
  <c r="I51" i="1"/>
  <c r="H52" i="1"/>
  <c r="L6" i="1"/>
  <c r="AA6" i="1"/>
  <c r="N6" i="1"/>
  <c r="W48" i="1"/>
  <c r="Z48" i="1"/>
  <c r="T48" i="1"/>
  <c r="O50" i="1"/>
  <c r="N50" i="1"/>
  <c r="F6" i="1" l="1"/>
  <c r="B6" i="1" s="1"/>
  <c r="G6" i="1"/>
  <c r="E6" i="1" s="1"/>
  <c r="Y49" i="1"/>
  <c r="S49" i="1"/>
  <c r="V49" i="1"/>
  <c r="Q6" i="1"/>
  <c r="P6" i="1"/>
  <c r="M6" i="1"/>
  <c r="O6" i="1"/>
  <c r="O51" i="1"/>
  <c r="N51" i="1"/>
  <c r="Q50" i="1"/>
  <c r="P50" i="1"/>
  <c r="I52" i="1"/>
  <c r="H53" i="1"/>
  <c r="W49" i="1"/>
  <c r="T49" i="1"/>
  <c r="Z49" i="1"/>
  <c r="Q51" i="1" l="1"/>
  <c r="P51" i="1"/>
  <c r="I53" i="1"/>
  <c r="H54" i="1"/>
  <c r="W50" i="1"/>
  <c r="T50" i="1"/>
  <c r="Z50" i="1"/>
  <c r="A7" i="1"/>
  <c r="C6" i="1"/>
  <c r="O52" i="1"/>
  <c r="N52" i="1"/>
  <c r="T6" i="1"/>
  <c r="W6" i="1"/>
  <c r="Z6" i="1"/>
  <c r="S6" i="1"/>
  <c r="V6" i="1"/>
  <c r="S50" i="1"/>
  <c r="Y50" i="1"/>
  <c r="V50" i="1"/>
  <c r="U6" i="1"/>
  <c r="R6" i="1"/>
  <c r="J7" i="1" l="1"/>
  <c r="K7" i="1" s="1"/>
  <c r="O53" i="1"/>
  <c r="N53" i="1"/>
  <c r="I54" i="1"/>
  <c r="H55" i="1"/>
  <c r="Y51" i="1"/>
  <c r="S51" i="1"/>
  <c r="V51" i="1"/>
  <c r="Q52" i="1"/>
  <c r="P52" i="1"/>
  <c r="W51" i="1"/>
  <c r="T51" i="1"/>
  <c r="Z51" i="1"/>
  <c r="O54" i="1" l="1"/>
  <c r="N54" i="1"/>
  <c r="S52" i="1"/>
  <c r="Y52" i="1"/>
  <c r="V52" i="1"/>
  <c r="AA7" i="1"/>
  <c r="L7" i="1"/>
  <c r="N7" i="1"/>
  <c r="W52" i="1"/>
  <c r="Z52" i="1"/>
  <c r="T52" i="1"/>
  <c r="I55" i="1"/>
  <c r="H56" i="1"/>
  <c r="Q53" i="1"/>
  <c r="P53" i="1"/>
  <c r="Y53" i="1" l="1"/>
  <c r="S53" i="1"/>
  <c r="V53" i="1"/>
  <c r="W53" i="1"/>
  <c r="T53" i="1"/>
  <c r="Z53" i="1"/>
  <c r="I56" i="1"/>
  <c r="H57" i="1"/>
  <c r="O55" i="1"/>
  <c r="N55" i="1"/>
  <c r="P7" i="1"/>
  <c r="Q7" i="1"/>
  <c r="M7" i="1"/>
  <c r="O7" i="1"/>
  <c r="G7" i="1"/>
  <c r="E7" i="1" s="1"/>
  <c r="F7" i="1"/>
  <c r="Q54" i="1"/>
  <c r="P54" i="1"/>
  <c r="B7" i="1" l="1"/>
  <c r="R7" i="1"/>
  <c r="U7" i="1"/>
  <c r="W7" i="1"/>
  <c r="T7" i="1"/>
  <c r="S54" i="1"/>
  <c r="Y54" i="1"/>
  <c r="V54" i="1"/>
  <c r="O56" i="1"/>
  <c r="N56" i="1"/>
  <c r="W54" i="1"/>
  <c r="T54" i="1"/>
  <c r="Z54" i="1"/>
  <c r="C7" i="1"/>
  <c r="A8" i="1"/>
  <c r="S7" i="1"/>
  <c r="V7" i="1"/>
  <c r="Q55" i="1"/>
  <c r="P55" i="1"/>
  <c r="I57" i="1"/>
  <c r="H58" i="1"/>
  <c r="Y7" i="1" l="1"/>
  <c r="I58" i="1"/>
  <c r="H59" i="1"/>
  <c r="Y55" i="1"/>
  <c r="S55" i="1"/>
  <c r="V55" i="1"/>
  <c r="W55" i="1"/>
  <c r="T55" i="1"/>
  <c r="Z55" i="1"/>
  <c r="J8" i="1"/>
  <c r="K8" i="1" s="1"/>
  <c r="O57" i="1"/>
  <c r="N57" i="1"/>
  <c r="Q56" i="1"/>
  <c r="P56" i="1"/>
  <c r="I59" i="1" l="1"/>
  <c r="H60" i="1"/>
  <c r="O58" i="1"/>
  <c r="N58" i="1"/>
  <c r="L8" i="1"/>
  <c r="AA8" i="1"/>
  <c r="N8" i="1"/>
  <c r="S56" i="1"/>
  <c r="Y56" i="1"/>
  <c r="V56" i="1"/>
  <c r="W56" i="1"/>
  <c r="Z56" i="1"/>
  <c r="T56" i="1"/>
  <c r="Q57" i="1"/>
  <c r="P57" i="1"/>
  <c r="I60" i="1" l="1"/>
  <c r="H61" i="1"/>
  <c r="Y57" i="1"/>
  <c r="S57" i="1"/>
  <c r="V57" i="1"/>
  <c r="W57" i="1"/>
  <c r="T57" i="1"/>
  <c r="Z57" i="1"/>
  <c r="Q58" i="1"/>
  <c r="P58" i="1"/>
  <c r="O59" i="1"/>
  <c r="N59" i="1"/>
  <c r="G8" i="1"/>
  <c r="E8" i="1" s="1"/>
  <c r="F8" i="1"/>
  <c r="Q8" i="1"/>
  <c r="P8" i="1"/>
  <c r="M8" i="1"/>
  <c r="O8" i="1"/>
  <c r="B8" i="1" l="1"/>
  <c r="U8" i="1"/>
  <c r="R8" i="1"/>
  <c r="C8" i="1"/>
  <c r="A9" i="1"/>
  <c r="W58" i="1"/>
  <c r="T58" i="1"/>
  <c r="Z58" i="1"/>
  <c r="S8" i="1"/>
  <c r="V8" i="1"/>
  <c r="I61" i="1"/>
  <c r="H62" i="1"/>
  <c r="Q59" i="1"/>
  <c r="P59" i="1"/>
  <c r="T8" i="1"/>
  <c r="W8" i="1"/>
  <c r="O60" i="1"/>
  <c r="N60" i="1"/>
  <c r="S58" i="1"/>
  <c r="Y58" i="1"/>
  <c r="V58" i="1"/>
  <c r="W59" i="1" l="1"/>
  <c r="T59" i="1"/>
  <c r="Z59" i="1"/>
  <c r="I62" i="1"/>
  <c r="H63" i="1"/>
  <c r="Q60" i="1"/>
  <c r="P60" i="1"/>
  <c r="Y59" i="1"/>
  <c r="S59" i="1"/>
  <c r="V59" i="1"/>
  <c r="O61" i="1"/>
  <c r="N61" i="1"/>
  <c r="J9" i="1"/>
  <c r="K9" i="1" s="1"/>
  <c r="Q61" i="1" l="1"/>
  <c r="P61" i="1"/>
  <c r="W60" i="1"/>
  <c r="Z60" i="1"/>
  <c r="T60" i="1"/>
  <c r="S60" i="1"/>
  <c r="Y60" i="1"/>
  <c r="V60" i="1"/>
  <c r="O62" i="1"/>
  <c r="N62" i="1"/>
  <c r="AA9" i="1"/>
  <c r="L9" i="1"/>
  <c r="N9" i="1"/>
  <c r="I63" i="1"/>
  <c r="H64" i="1"/>
  <c r="I64" i="1" l="1"/>
  <c r="H65" i="1"/>
  <c r="P9" i="1"/>
  <c r="Q9" i="1"/>
  <c r="M9" i="1"/>
  <c r="O9" i="1"/>
  <c r="O63" i="1"/>
  <c r="N63" i="1"/>
  <c r="Y61" i="1"/>
  <c r="S61" i="1"/>
  <c r="V61" i="1"/>
  <c r="G9" i="1"/>
  <c r="E9" i="1" s="1"/>
  <c r="F9" i="1"/>
  <c r="Q62" i="1"/>
  <c r="P62" i="1"/>
  <c r="W61" i="1"/>
  <c r="T61" i="1"/>
  <c r="Z61" i="1"/>
  <c r="B9" i="1" l="1"/>
  <c r="W62" i="1"/>
  <c r="T62" i="1"/>
  <c r="Z62" i="1"/>
  <c r="R9" i="1"/>
  <c r="U9" i="1"/>
  <c r="C9" i="1"/>
  <c r="A10" i="1"/>
  <c r="I65" i="1"/>
  <c r="H66" i="1"/>
  <c r="O64" i="1"/>
  <c r="N64" i="1"/>
  <c r="Q63" i="1"/>
  <c r="P63" i="1"/>
  <c r="W9" i="1"/>
  <c r="Z9" i="1"/>
  <c r="T9" i="1"/>
  <c r="S62" i="1"/>
  <c r="Y62" i="1"/>
  <c r="V62" i="1"/>
  <c r="S9" i="1"/>
  <c r="Y9" i="1"/>
  <c r="V9" i="1"/>
  <c r="Y63" i="1" l="1"/>
  <c r="S63" i="1"/>
  <c r="V63" i="1"/>
  <c r="I66" i="1"/>
  <c r="H67" i="1"/>
  <c r="J10" i="1"/>
  <c r="K10" i="1" s="1"/>
  <c r="W63" i="1"/>
  <c r="T63" i="1"/>
  <c r="Z63" i="1"/>
  <c r="Q64" i="1"/>
  <c r="P64" i="1"/>
  <c r="O65" i="1"/>
  <c r="N65" i="1"/>
  <c r="I67" i="1" l="1"/>
  <c r="H68" i="1"/>
  <c r="S64" i="1"/>
  <c r="Y64" i="1"/>
  <c r="V64" i="1"/>
  <c r="L10" i="1"/>
  <c r="AA10" i="1"/>
  <c r="N10" i="1"/>
  <c r="O66" i="1"/>
  <c r="N66" i="1"/>
  <c r="W64" i="1"/>
  <c r="Z64" i="1"/>
  <c r="T64" i="1"/>
  <c r="Q65" i="1"/>
  <c r="P65" i="1"/>
  <c r="I68" i="1" l="1"/>
  <c r="H69" i="1"/>
  <c r="Y65" i="1"/>
  <c r="S65" i="1"/>
  <c r="V65" i="1"/>
  <c r="W65" i="1"/>
  <c r="T65" i="1"/>
  <c r="Z65" i="1"/>
  <c r="Q66" i="1"/>
  <c r="P66" i="1"/>
  <c r="O67" i="1"/>
  <c r="N67" i="1"/>
  <c r="G10" i="1"/>
  <c r="E10" i="1" s="1"/>
  <c r="F10" i="1"/>
  <c r="Q10" i="1"/>
  <c r="P10" i="1"/>
  <c r="M10" i="1"/>
  <c r="O10" i="1"/>
  <c r="B10" i="1" l="1"/>
  <c r="S66" i="1"/>
  <c r="Y66" i="1"/>
  <c r="V66" i="1"/>
  <c r="U10" i="1"/>
  <c r="R10" i="1"/>
  <c r="I69" i="1"/>
  <c r="H70" i="1"/>
  <c r="O68" i="1"/>
  <c r="N68" i="1"/>
  <c r="C10" i="1"/>
  <c r="A11" i="1"/>
  <c r="W66" i="1"/>
  <c r="T66" i="1"/>
  <c r="Z66" i="1"/>
  <c r="V10" i="1"/>
  <c r="S10" i="1"/>
  <c r="Q67" i="1"/>
  <c r="P67" i="1"/>
  <c r="W10" i="1"/>
  <c r="Z10" i="1"/>
  <c r="T10" i="1"/>
  <c r="X10" i="1" l="1"/>
  <c r="Y67" i="1"/>
  <c r="S67" i="1"/>
  <c r="V67" i="1"/>
  <c r="J11" i="1"/>
  <c r="K11" i="1" s="1"/>
  <c r="I70" i="1"/>
  <c r="H71" i="1"/>
  <c r="W67" i="1"/>
  <c r="T67" i="1"/>
  <c r="Z67" i="1"/>
  <c r="Q68" i="1"/>
  <c r="P68" i="1"/>
  <c r="O69" i="1"/>
  <c r="N69" i="1"/>
  <c r="Q69" i="1" l="1"/>
  <c r="P69" i="1"/>
  <c r="S68" i="1"/>
  <c r="Y68" i="1"/>
  <c r="V68" i="1"/>
  <c r="W68" i="1"/>
  <c r="Z68" i="1"/>
  <c r="T68" i="1"/>
  <c r="I71" i="1"/>
  <c r="H72" i="1"/>
  <c r="AA11" i="1"/>
  <c r="L11" i="1"/>
  <c r="N11" i="1"/>
  <c r="O70" i="1"/>
  <c r="N70" i="1"/>
  <c r="I72" i="1" l="1"/>
  <c r="H73" i="1"/>
  <c r="Q70" i="1"/>
  <c r="P70" i="1"/>
  <c r="Q11" i="1"/>
  <c r="P11" i="1"/>
  <c r="M11" i="1"/>
  <c r="O11" i="1"/>
  <c r="O71" i="1"/>
  <c r="N71" i="1"/>
  <c r="Y69" i="1"/>
  <c r="S69" i="1"/>
  <c r="V69" i="1"/>
  <c r="G11" i="1"/>
  <c r="E11" i="1" s="1"/>
  <c r="F11" i="1"/>
  <c r="B11" i="1" s="1"/>
  <c r="W69" i="1"/>
  <c r="T69" i="1"/>
  <c r="Z69" i="1"/>
  <c r="Q71" i="1" l="1"/>
  <c r="P71" i="1"/>
  <c r="C11" i="1"/>
  <c r="A12" i="1"/>
  <c r="S11" i="1"/>
  <c r="V11" i="1"/>
  <c r="Y11" i="1"/>
  <c r="I73" i="1"/>
  <c r="H74" i="1"/>
  <c r="O72" i="1"/>
  <c r="N72" i="1"/>
  <c r="W11" i="1"/>
  <c r="Z11" i="1"/>
  <c r="T11" i="1"/>
  <c r="S70" i="1"/>
  <c r="Y70" i="1"/>
  <c r="V70" i="1"/>
  <c r="R11" i="1"/>
  <c r="U11" i="1"/>
  <c r="X11" i="1"/>
  <c r="W70" i="1"/>
  <c r="T70" i="1"/>
  <c r="Z70" i="1"/>
  <c r="Q72" i="1" l="1"/>
  <c r="P72" i="1"/>
  <c r="O73" i="1"/>
  <c r="N73" i="1"/>
  <c r="C12" i="1"/>
  <c r="J12" i="1"/>
  <c r="K12" i="1" s="1"/>
  <c r="U12" i="1"/>
  <c r="A13" i="1"/>
  <c r="Y71" i="1"/>
  <c r="S71" i="1"/>
  <c r="V71" i="1"/>
  <c r="I74" i="1"/>
  <c r="H75" i="1"/>
  <c r="D11" i="1"/>
  <c r="W71" i="1"/>
  <c r="T71" i="1"/>
  <c r="Z71" i="1"/>
  <c r="Q73" i="1" l="1"/>
  <c r="P73" i="1"/>
  <c r="I75" i="1"/>
  <c r="H76" i="1"/>
  <c r="S72" i="1"/>
  <c r="Y72" i="1"/>
  <c r="V72" i="1"/>
  <c r="L12" i="1"/>
  <c r="AA12" i="1"/>
  <c r="O74" i="1"/>
  <c r="N74" i="1"/>
  <c r="C13" i="1"/>
  <c r="J13" i="1"/>
  <c r="K13" i="1" s="1"/>
  <c r="U13" i="1"/>
  <c r="A14" i="1"/>
  <c r="W72" i="1"/>
  <c r="Z72" i="1"/>
  <c r="T72" i="1"/>
  <c r="AA13" i="1" l="1"/>
  <c r="L13" i="1"/>
  <c r="I76" i="1"/>
  <c r="H77" i="1"/>
  <c r="Y73" i="1"/>
  <c r="S73" i="1"/>
  <c r="V73" i="1"/>
  <c r="C14" i="1"/>
  <c r="J14" i="1"/>
  <c r="K14" i="1" s="1"/>
  <c r="U14" i="1"/>
  <c r="A15" i="1"/>
  <c r="Q74" i="1"/>
  <c r="P74" i="1"/>
  <c r="O75" i="1"/>
  <c r="N75" i="1"/>
  <c r="G12" i="1"/>
  <c r="R12" i="1"/>
  <c r="X12" i="1" s="1"/>
  <c r="D12" i="1" s="1"/>
  <c r="W73" i="1"/>
  <c r="T73" i="1"/>
  <c r="Z73" i="1"/>
  <c r="S74" i="1" l="1"/>
  <c r="Y74" i="1"/>
  <c r="V74" i="1"/>
  <c r="L14" i="1"/>
  <c r="AA14" i="1"/>
  <c r="Q75" i="1"/>
  <c r="P75" i="1"/>
  <c r="I77" i="1"/>
  <c r="H78" i="1"/>
  <c r="O76" i="1"/>
  <c r="N76" i="1"/>
  <c r="W74" i="1"/>
  <c r="T74" i="1"/>
  <c r="Z74" i="1"/>
  <c r="E12" i="1"/>
  <c r="B12" i="1"/>
  <c r="C15" i="1"/>
  <c r="J15" i="1"/>
  <c r="K15" i="1" s="1"/>
  <c r="U15" i="1"/>
  <c r="A16" i="1"/>
  <c r="G13" i="1"/>
  <c r="R13" i="1"/>
  <c r="X13" i="1" s="1"/>
  <c r="D13" i="1" s="1"/>
  <c r="AA15" i="1" l="1"/>
  <c r="L15" i="1"/>
  <c r="Y75" i="1"/>
  <c r="S75" i="1"/>
  <c r="V75" i="1"/>
  <c r="W75" i="1"/>
  <c r="T75" i="1"/>
  <c r="Z75" i="1"/>
  <c r="O77" i="1"/>
  <c r="N77" i="1"/>
  <c r="Q76" i="1"/>
  <c r="P76" i="1"/>
  <c r="I78" i="1"/>
  <c r="H79" i="1"/>
  <c r="E13" i="1"/>
  <c r="B13" i="1"/>
  <c r="J16" i="1"/>
  <c r="K16" i="1" s="1"/>
  <c r="C16" i="1"/>
  <c r="U16" i="1"/>
  <c r="A17" i="1"/>
  <c r="F14" i="1"/>
  <c r="G14" i="1"/>
  <c r="R14" i="1"/>
  <c r="X14" i="1" s="1"/>
  <c r="D14" i="1" s="1"/>
  <c r="E14" i="1" l="1"/>
  <c r="C17" i="1"/>
  <c r="J17" i="1"/>
  <c r="K17" i="1" s="1"/>
  <c r="U17" i="1"/>
  <c r="A18" i="1"/>
  <c r="I79" i="1"/>
  <c r="H80" i="1"/>
  <c r="S76" i="1"/>
  <c r="Y76" i="1"/>
  <c r="V76" i="1"/>
  <c r="B14" i="1"/>
  <c r="L16" i="1"/>
  <c r="AA16" i="1"/>
  <c r="W76" i="1"/>
  <c r="Z76" i="1"/>
  <c r="T76" i="1"/>
  <c r="O78" i="1"/>
  <c r="N78" i="1"/>
  <c r="Q77" i="1"/>
  <c r="P77" i="1"/>
  <c r="G15" i="1"/>
  <c r="E15" i="1" s="1"/>
  <c r="F15" i="1"/>
  <c r="R15" i="1"/>
  <c r="X15" i="1" s="1"/>
  <c r="D15" i="1" s="1"/>
  <c r="B15" i="1" l="1"/>
  <c r="Y77" i="1"/>
  <c r="S77" i="1"/>
  <c r="V77" i="1"/>
  <c r="C18" i="1"/>
  <c r="J18" i="1"/>
  <c r="K18" i="1" s="1"/>
  <c r="U18" i="1"/>
  <c r="A19" i="1"/>
  <c r="W77" i="1"/>
  <c r="T77" i="1"/>
  <c r="Z77" i="1"/>
  <c r="I80" i="1"/>
  <c r="H81" i="1"/>
  <c r="AA17" i="1"/>
  <c r="L17" i="1"/>
  <c r="Q78" i="1"/>
  <c r="P78" i="1"/>
  <c r="F16" i="1"/>
  <c r="G16" i="1"/>
  <c r="E16" i="1" s="1"/>
  <c r="R16" i="1"/>
  <c r="X16" i="1" s="1"/>
  <c r="D16" i="1" s="1"/>
  <c r="O79" i="1"/>
  <c r="N79" i="1"/>
  <c r="B16" i="1" l="1"/>
  <c r="Q79" i="1"/>
  <c r="P79" i="1"/>
  <c r="I81" i="1"/>
  <c r="H82" i="1"/>
  <c r="L18" i="1"/>
  <c r="AA18" i="1"/>
  <c r="W78" i="1"/>
  <c r="T78" i="1"/>
  <c r="Z78" i="1"/>
  <c r="O80" i="1"/>
  <c r="N80" i="1"/>
  <c r="G17" i="1"/>
  <c r="E17" i="1" s="1"/>
  <c r="F17" i="1"/>
  <c r="R17" i="1"/>
  <c r="X17" i="1" s="1"/>
  <c r="D17" i="1" s="1"/>
  <c r="C19" i="1"/>
  <c r="J19" i="1"/>
  <c r="K19" i="1" s="1"/>
  <c r="U19" i="1"/>
  <c r="A20" i="1"/>
  <c r="S78" i="1"/>
  <c r="Y78" i="1"/>
  <c r="V78" i="1"/>
  <c r="Q80" i="1" l="1"/>
  <c r="P80" i="1"/>
  <c r="F18" i="1"/>
  <c r="G18" i="1"/>
  <c r="E18" i="1" s="1"/>
  <c r="R18" i="1"/>
  <c r="X18" i="1" s="1"/>
  <c r="D18" i="1" s="1"/>
  <c r="O81" i="1"/>
  <c r="N81" i="1"/>
  <c r="C20" i="1"/>
  <c r="J20" i="1"/>
  <c r="K20" i="1" s="1"/>
  <c r="U20" i="1"/>
  <c r="A21" i="1"/>
  <c r="B17" i="1"/>
  <c r="Y79" i="1"/>
  <c r="S79" i="1"/>
  <c r="V79" i="1"/>
  <c r="AA19" i="1"/>
  <c r="L19" i="1"/>
  <c r="I82" i="1"/>
  <c r="H83" i="1"/>
  <c r="W79" i="1"/>
  <c r="T79" i="1"/>
  <c r="Z79" i="1"/>
  <c r="I83" i="1" l="1"/>
  <c r="H84" i="1"/>
  <c r="L20" i="1"/>
  <c r="AA20" i="1"/>
  <c r="G19" i="1"/>
  <c r="E19" i="1" s="1"/>
  <c r="F19" i="1"/>
  <c r="R19" i="1"/>
  <c r="X19" i="1" s="1"/>
  <c r="D19" i="1" s="1"/>
  <c r="O82" i="1"/>
  <c r="N82" i="1"/>
  <c r="C21" i="1"/>
  <c r="J21" i="1"/>
  <c r="K21" i="1" s="1"/>
  <c r="U21" i="1"/>
  <c r="A22" i="1"/>
  <c r="Q81" i="1"/>
  <c r="P81" i="1"/>
  <c r="B18" i="1"/>
  <c r="S80" i="1"/>
  <c r="Y80" i="1"/>
  <c r="V80" i="1"/>
  <c r="W80" i="1"/>
  <c r="Z80" i="1"/>
  <c r="T80" i="1"/>
  <c r="O83" i="1" l="1"/>
  <c r="N83" i="1"/>
  <c r="Y81" i="1"/>
  <c r="S81" i="1"/>
  <c r="V81" i="1"/>
  <c r="W81" i="1"/>
  <c r="T81" i="1"/>
  <c r="Z81" i="1"/>
  <c r="B19" i="1"/>
  <c r="I84" i="1"/>
  <c r="H85" i="1"/>
  <c r="J22" i="1"/>
  <c r="K22" i="1" s="1"/>
  <c r="Q82" i="1"/>
  <c r="P82" i="1"/>
  <c r="G20" i="1"/>
  <c r="E20" i="1" s="1"/>
  <c r="F20" i="1"/>
  <c r="R20" i="1"/>
  <c r="X20" i="1" s="1"/>
  <c r="D20" i="1" s="1"/>
  <c r="AA21" i="1"/>
  <c r="L21" i="1"/>
  <c r="B20" i="1" l="1"/>
  <c r="W82" i="1"/>
  <c r="T82" i="1"/>
  <c r="Z82" i="1"/>
  <c r="I85" i="1"/>
  <c r="H86" i="1"/>
  <c r="L22" i="1"/>
  <c r="AA22" i="1"/>
  <c r="N22" i="1"/>
  <c r="O84" i="1"/>
  <c r="N84" i="1"/>
  <c r="G21" i="1"/>
  <c r="E21" i="1" s="1"/>
  <c r="F21" i="1"/>
  <c r="R21" i="1"/>
  <c r="X21" i="1" s="1"/>
  <c r="D21" i="1" s="1"/>
  <c r="S82" i="1"/>
  <c r="Y82" i="1"/>
  <c r="V82" i="1"/>
  <c r="Q83" i="1"/>
  <c r="P83" i="1"/>
  <c r="Q84" i="1" l="1"/>
  <c r="P84" i="1"/>
  <c r="W83" i="1"/>
  <c r="T83" i="1"/>
  <c r="Z83" i="1"/>
  <c r="G22" i="1"/>
  <c r="E22" i="1" s="1"/>
  <c r="F22" i="1"/>
  <c r="O85" i="1"/>
  <c r="N85" i="1"/>
  <c r="Y83" i="1"/>
  <c r="S83" i="1"/>
  <c r="V83" i="1"/>
  <c r="I86" i="1"/>
  <c r="H87" i="1"/>
  <c r="B21" i="1"/>
  <c r="Q22" i="1"/>
  <c r="P22" i="1"/>
  <c r="M22" i="1"/>
  <c r="O22" i="1"/>
  <c r="B22" i="1" l="1"/>
  <c r="C22" i="1"/>
  <c r="A23" i="1"/>
  <c r="I87" i="1"/>
  <c r="H88" i="1"/>
  <c r="Y22" i="1"/>
  <c r="S22" i="1"/>
  <c r="V22" i="1"/>
  <c r="T22" i="1"/>
  <c r="W22" i="1"/>
  <c r="Z22" i="1"/>
  <c r="O86" i="1"/>
  <c r="N86" i="1"/>
  <c r="Q85" i="1"/>
  <c r="P85" i="1"/>
  <c r="S84" i="1"/>
  <c r="Y84" i="1"/>
  <c r="V84" i="1"/>
  <c r="U22" i="1"/>
  <c r="R22" i="1"/>
  <c r="W84" i="1"/>
  <c r="Z84" i="1"/>
  <c r="T84" i="1"/>
  <c r="X22" i="1" l="1"/>
  <c r="D22" i="1" s="1"/>
  <c r="Y85" i="1"/>
  <c r="S85" i="1"/>
  <c r="V85" i="1"/>
  <c r="O87" i="1"/>
  <c r="N87" i="1"/>
  <c r="W85" i="1"/>
  <c r="T85" i="1"/>
  <c r="Z85" i="1"/>
  <c r="Q86" i="1"/>
  <c r="P86" i="1"/>
  <c r="I88" i="1"/>
  <c r="H89" i="1"/>
  <c r="J23" i="1"/>
  <c r="K23" i="1" s="1"/>
  <c r="O88" i="1" l="1"/>
  <c r="N88" i="1"/>
  <c r="S86" i="1"/>
  <c r="Y86" i="1"/>
  <c r="V86" i="1"/>
  <c r="AA23" i="1"/>
  <c r="L23" i="1"/>
  <c r="N23" i="1"/>
  <c r="I89" i="1"/>
  <c r="H90" i="1"/>
  <c r="W86" i="1"/>
  <c r="T86" i="1"/>
  <c r="Z86" i="1"/>
  <c r="Q87" i="1"/>
  <c r="P87" i="1"/>
  <c r="Y87" i="1" l="1"/>
  <c r="S87" i="1"/>
  <c r="V87" i="1"/>
  <c r="Q23" i="1"/>
  <c r="P23" i="1"/>
  <c r="M23" i="1"/>
  <c r="O23" i="1"/>
  <c r="W87" i="1"/>
  <c r="T87" i="1"/>
  <c r="Z87" i="1"/>
  <c r="I90" i="1"/>
  <c r="H91" i="1"/>
  <c r="G23" i="1"/>
  <c r="E23" i="1" s="1"/>
  <c r="F23" i="1"/>
  <c r="Q88" i="1"/>
  <c r="P88" i="1"/>
  <c r="O89" i="1"/>
  <c r="N89" i="1"/>
  <c r="O90" i="1" l="1"/>
  <c r="N90" i="1"/>
  <c r="W23" i="1"/>
  <c r="Z23" i="1"/>
  <c r="T23" i="1"/>
  <c r="R23" i="1"/>
  <c r="U23" i="1"/>
  <c r="S88" i="1"/>
  <c r="Y88" i="1"/>
  <c r="V88" i="1"/>
  <c r="W88" i="1"/>
  <c r="Z88" i="1"/>
  <c r="T88" i="1"/>
  <c r="I91" i="1"/>
  <c r="H92" i="1"/>
  <c r="A24" i="1"/>
  <c r="C23" i="1"/>
  <c r="Q89" i="1"/>
  <c r="P89" i="1"/>
  <c r="B23" i="1"/>
  <c r="S23" i="1"/>
  <c r="V23" i="1"/>
  <c r="Y23" i="1"/>
  <c r="X23" i="1" l="1"/>
  <c r="D23" i="1" s="1"/>
  <c r="W89" i="1"/>
  <c r="T89" i="1"/>
  <c r="Z89" i="1"/>
  <c r="O91" i="1"/>
  <c r="N91" i="1"/>
  <c r="J24" i="1"/>
  <c r="K24" i="1" s="1"/>
  <c r="Q90" i="1"/>
  <c r="P90" i="1"/>
  <c r="Y89" i="1"/>
  <c r="S89" i="1"/>
  <c r="V89" i="1"/>
  <c r="I92" i="1"/>
  <c r="H93" i="1"/>
  <c r="O92" i="1" l="1"/>
  <c r="N92" i="1"/>
  <c r="L24" i="1"/>
  <c r="AA24" i="1"/>
  <c r="N24" i="1"/>
  <c r="S90" i="1"/>
  <c r="Y90" i="1"/>
  <c r="V90" i="1"/>
  <c r="I93" i="1"/>
  <c r="H94" i="1"/>
  <c r="W90" i="1"/>
  <c r="T90" i="1"/>
  <c r="Z90" i="1"/>
  <c r="Q91" i="1"/>
  <c r="P91" i="1"/>
  <c r="Y91" i="1" l="1"/>
  <c r="S91" i="1"/>
  <c r="V91" i="1"/>
  <c r="Q24" i="1"/>
  <c r="P24" i="1"/>
  <c r="M24" i="1"/>
  <c r="O24" i="1"/>
  <c r="I94" i="1"/>
  <c r="H95" i="1"/>
  <c r="G24" i="1"/>
  <c r="E24" i="1" s="1"/>
  <c r="F24" i="1"/>
  <c r="W91" i="1"/>
  <c r="T91" i="1"/>
  <c r="Z91" i="1"/>
  <c r="O93" i="1"/>
  <c r="N93" i="1"/>
  <c r="Q92" i="1"/>
  <c r="P92" i="1"/>
  <c r="S92" i="1" l="1"/>
  <c r="Y92" i="1"/>
  <c r="V92" i="1"/>
  <c r="B24" i="1"/>
  <c r="O94" i="1"/>
  <c r="N94" i="1"/>
  <c r="T24" i="1"/>
  <c r="W24" i="1"/>
  <c r="Z24" i="1"/>
  <c r="W92" i="1"/>
  <c r="Z92" i="1"/>
  <c r="T92" i="1"/>
  <c r="U24" i="1"/>
  <c r="R24" i="1"/>
  <c r="Q93" i="1"/>
  <c r="P93" i="1"/>
  <c r="I95" i="1"/>
  <c r="H96" i="1"/>
  <c r="C24" i="1"/>
  <c r="A25" i="1"/>
  <c r="Y24" i="1"/>
  <c r="S24" i="1"/>
  <c r="V24" i="1"/>
  <c r="X24" i="1" l="1"/>
  <c r="D24" i="1" s="1"/>
  <c r="W93" i="1"/>
  <c r="T93" i="1"/>
  <c r="Z93" i="1"/>
  <c r="J25" i="1"/>
  <c r="K25" i="1" s="1"/>
  <c r="O95" i="1"/>
  <c r="N95" i="1"/>
  <c r="Q94" i="1"/>
  <c r="P94" i="1"/>
  <c r="I96" i="1"/>
  <c r="H97" i="1"/>
  <c r="Y93" i="1"/>
  <c r="S93" i="1"/>
  <c r="V93" i="1"/>
  <c r="Q95" i="1" l="1"/>
  <c r="P95" i="1"/>
  <c r="I97" i="1"/>
  <c r="H98" i="1"/>
  <c r="O96" i="1"/>
  <c r="N96" i="1"/>
  <c r="S94" i="1"/>
  <c r="Y94" i="1"/>
  <c r="V94" i="1"/>
  <c r="W94" i="1"/>
  <c r="T94" i="1"/>
  <c r="Z94" i="1"/>
  <c r="AA25" i="1"/>
  <c r="L25" i="1"/>
  <c r="N25" i="1"/>
  <c r="W95" i="1" l="1"/>
  <c r="T95" i="1"/>
  <c r="Z95" i="1"/>
  <c r="Q25" i="1"/>
  <c r="P25" i="1"/>
  <c r="M25" i="1"/>
  <c r="O25" i="1"/>
  <c r="Q96" i="1"/>
  <c r="P96" i="1"/>
  <c r="O97" i="1"/>
  <c r="N97" i="1"/>
  <c r="G25" i="1"/>
  <c r="E25" i="1" s="1"/>
  <c r="F25" i="1"/>
  <c r="I98" i="1"/>
  <c r="H99" i="1"/>
  <c r="Y95" i="1"/>
  <c r="S95" i="1"/>
  <c r="V95" i="1"/>
  <c r="B25" i="1" l="1"/>
  <c r="W96" i="1"/>
  <c r="Z96" i="1"/>
  <c r="T96" i="1"/>
  <c r="W25" i="1"/>
  <c r="Z25" i="1"/>
  <c r="T25" i="1"/>
  <c r="I99" i="1"/>
  <c r="H100" i="1"/>
  <c r="O98" i="1"/>
  <c r="N98" i="1"/>
  <c r="Q97" i="1"/>
  <c r="P97" i="1"/>
  <c r="R25" i="1"/>
  <c r="U25" i="1"/>
  <c r="A26" i="1"/>
  <c r="C25" i="1"/>
  <c r="S96" i="1"/>
  <c r="Y96" i="1"/>
  <c r="V96" i="1"/>
  <c r="S25" i="1"/>
  <c r="V25" i="1"/>
  <c r="Y25" i="1"/>
  <c r="X25" i="1" l="1"/>
  <c r="D25" i="1" s="1"/>
  <c r="Q98" i="1"/>
  <c r="P98" i="1"/>
  <c r="O99" i="1"/>
  <c r="N99" i="1"/>
  <c r="Y97" i="1"/>
  <c r="S97" i="1"/>
  <c r="V97" i="1"/>
  <c r="I100" i="1"/>
  <c r="H101" i="1"/>
  <c r="J26" i="1"/>
  <c r="K26" i="1" s="1"/>
  <c r="W97" i="1"/>
  <c r="T97" i="1"/>
  <c r="Z97" i="1"/>
  <c r="Q99" i="1" l="1"/>
  <c r="P99" i="1"/>
  <c r="L26" i="1"/>
  <c r="AA26" i="1"/>
  <c r="N26" i="1"/>
  <c r="O100" i="1"/>
  <c r="N100" i="1"/>
  <c r="S98" i="1"/>
  <c r="Y98" i="1"/>
  <c r="V98" i="1"/>
  <c r="H102" i="1"/>
  <c r="I101" i="1"/>
  <c r="W98" i="1"/>
  <c r="T98" i="1"/>
  <c r="Z98" i="1"/>
  <c r="G26" i="1" l="1"/>
  <c r="E26" i="1" s="1"/>
  <c r="F26" i="1"/>
  <c r="Q100" i="1"/>
  <c r="P100" i="1"/>
  <c r="I102" i="1"/>
  <c r="H103" i="1"/>
  <c r="Y99" i="1"/>
  <c r="S99" i="1"/>
  <c r="V99" i="1"/>
  <c r="N101" i="1"/>
  <c r="O101" i="1"/>
  <c r="Q26" i="1"/>
  <c r="P26" i="1"/>
  <c r="M26" i="1"/>
  <c r="O26" i="1"/>
  <c r="W99" i="1"/>
  <c r="T99" i="1"/>
  <c r="Z99" i="1"/>
  <c r="B26" i="1" l="1"/>
  <c r="T26" i="1"/>
  <c r="W26" i="1"/>
  <c r="Z26" i="1"/>
  <c r="C26" i="1"/>
  <c r="A27" i="1"/>
  <c r="Q101" i="1"/>
  <c r="P101" i="1"/>
  <c r="O102" i="1"/>
  <c r="N102" i="1"/>
  <c r="S100" i="1"/>
  <c r="Y100" i="1"/>
  <c r="V100" i="1"/>
  <c r="Y26" i="1"/>
  <c r="S26" i="1"/>
  <c r="V26" i="1"/>
  <c r="W100" i="1"/>
  <c r="Z100" i="1"/>
  <c r="T100" i="1"/>
  <c r="U26" i="1"/>
  <c r="R26" i="1"/>
  <c r="H104" i="1"/>
  <c r="I103" i="1"/>
  <c r="X26" i="1" l="1"/>
  <c r="D26" i="1" s="1"/>
  <c r="I104" i="1"/>
  <c r="H105" i="1"/>
  <c r="V101" i="1"/>
  <c r="Y101" i="1"/>
  <c r="S101" i="1"/>
  <c r="N103" i="1"/>
  <c r="O103" i="1"/>
  <c r="Z101" i="1"/>
  <c r="W101" i="1"/>
  <c r="T101" i="1"/>
  <c r="P102" i="1"/>
  <c r="Q102" i="1"/>
  <c r="J27" i="1"/>
  <c r="K27" i="1" s="1"/>
  <c r="S102" i="1" l="1"/>
  <c r="Y102" i="1"/>
  <c r="V102" i="1"/>
  <c r="AA27" i="1"/>
  <c r="L27" i="1"/>
  <c r="N27" i="1"/>
  <c r="H106" i="1"/>
  <c r="I105" i="1"/>
  <c r="Q103" i="1"/>
  <c r="P103" i="1"/>
  <c r="O104" i="1"/>
  <c r="N104" i="1"/>
  <c r="T102" i="1"/>
  <c r="W102" i="1"/>
  <c r="Z102" i="1"/>
  <c r="V103" i="1" l="1"/>
  <c r="Y103" i="1"/>
  <c r="S103" i="1"/>
  <c r="N105" i="1"/>
  <c r="O105" i="1"/>
  <c r="I106" i="1"/>
  <c r="H107" i="1"/>
  <c r="G27" i="1"/>
  <c r="E27" i="1" s="1"/>
  <c r="F27" i="1"/>
  <c r="Z103" i="1"/>
  <c r="W103" i="1"/>
  <c r="T103" i="1"/>
  <c r="P104" i="1"/>
  <c r="Q104" i="1"/>
  <c r="Q27" i="1"/>
  <c r="P27" i="1"/>
  <c r="M27" i="1"/>
  <c r="O27" i="1"/>
  <c r="S27" i="1" l="1"/>
  <c r="V27" i="1"/>
  <c r="Y27" i="1"/>
  <c r="O106" i="1"/>
  <c r="N106" i="1"/>
  <c r="W27" i="1"/>
  <c r="Z27" i="1"/>
  <c r="T27" i="1"/>
  <c r="R27" i="1"/>
  <c r="U27" i="1"/>
  <c r="T104" i="1"/>
  <c r="W104" i="1"/>
  <c r="Z104" i="1"/>
  <c r="C27" i="1"/>
  <c r="A28" i="1"/>
  <c r="S104" i="1"/>
  <c r="Y104" i="1"/>
  <c r="V104" i="1"/>
  <c r="B27" i="1"/>
  <c r="Q105" i="1"/>
  <c r="P105" i="1"/>
  <c r="H108" i="1"/>
  <c r="I107" i="1"/>
  <c r="X27" i="1" l="1"/>
  <c r="D27" i="1" s="1"/>
  <c r="N107" i="1"/>
  <c r="O107" i="1"/>
  <c r="Z105" i="1"/>
  <c r="W105" i="1"/>
  <c r="T105" i="1"/>
  <c r="J28" i="1"/>
  <c r="K28" i="1" s="1"/>
  <c r="I108" i="1"/>
  <c r="H109" i="1"/>
  <c r="V105" i="1"/>
  <c r="Y105" i="1"/>
  <c r="S105" i="1"/>
  <c r="P106" i="1"/>
  <c r="Q106" i="1"/>
  <c r="T106" i="1" l="1"/>
  <c r="W106" i="1"/>
  <c r="Z106" i="1"/>
  <c r="S106" i="1"/>
  <c r="Y106" i="1"/>
  <c r="V106" i="1"/>
  <c r="O108" i="1"/>
  <c r="N108" i="1"/>
  <c r="L28" i="1"/>
  <c r="AA28" i="1"/>
  <c r="N28" i="1"/>
  <c r="H110" i="1"/>
  <c r="I109" i="1"/>
  <c r="Q107" i="1"/>
  <c r="P107" i="1"/>
  <c r="V107" i="1" l="1"/>
  <c r="Y107" i="1"/>
  <c r="S107" i="1"/>
  <c r="P108" i="1"/>
  <c r="Q108" i="1"/>
  <c r="I110" i="1"/>
  <c r="H111" i="1"/>
  <c r="Q28" i="1"/>
  <c r="P28" i="1"/>
  <c r="M28" i="1"/>
  <c r="O28" i="1"/>
  <c r="Z107" i="1"/>
  <c r="W107" i="1"/>
  <c r="T107" i="1"/>
  <c r="G28" i="1"/>
  <c r="E28" i="1" s="1"/>
  <c r="F28" i="1"/>
  <c r="N109" i="1"/>
  <c r="O109" i="1"/>
  <c r="C28" i="1" l="1"/>
  <c r="A29" i="1"/>
  <c r="O110" i="1"/>
  <c r="N110" i="1"/>
  <c r="S108" i="1"/>
  <c r="Y108" i="1"/>
  <c r="V108" i="1"/>
  <c r="Y28" i="1"/>
  <c r="S28" i="1"/>
  <c r="V28" i="1"/>
  <c r="Q109" i="1"/>
  <c r="P109" i="1"/>
  <c r="T28" i="1"/>
  <c r="W28" i="1"/>
  <c r="Z28" i="1"/>
  <c r="B28" i="1"/>
  <c r="U28" i="1"/>
  <c r="R28" i="1"/>
  <c r="H112" i="1"/>
  <c r="I111" i="1"/>
  <c r="T108" i="1"/>
  <c r="W108" i="1"/>
  <c r="Z108" i="1"/>
  <c r="X28" i="1" l="1"/>
  <c r="D28" i="1" s="1"/>
  <c r="P110" i="1"/>
  <c r="Q110" i="1"/>
  <c r="I112" i="1"/>
  <c r="H113" i="1"/>
  <c r="V109" i="1"/>
  <c r="Y109" i="1"/>
  <c r="S109" i="1"/>
  <c r="J29" i="1"/>
  <c r="K29" i="1" s="1"/>
  <c r="Z109" i="1"/>
  <c r="W109" i="1"/>
  <c r="T109" i="1"/>
  <c r="N111" i="1"/>
  <c r="O111" i="1"/>
  <c r="AA29" i="1" l="1"/>
  <c r="L29" i="1"/>
  <c r="N29" i="1"/>
  <c r="H114" i="1"/>
  <c r="I113" i="1"/>
  <c r="T110" i="1"/>
  <c r="W110" i="1"/>
  <c r="Z110" i="1"/>
  <c r="Q111" i="1"/>
  <c r="P111" i="1"/>
  <c r="O112" i="1"/>
  <c r="N112" i="1"/>
  <c r="S110" i="1"/>
  <c r="Y110" i="1"/>
  <c r="V110" i="1"/>
  <c r="P112" i="1" l="1"/>
  <c r="Q112" i="1"/>
  <c r="I114" i="1"/>
  <c r="H115" i="1"/>
  <c r="V111" i="1"/>
  <c r="Y111" i="1"/>
  <c r="S111" i="1"/>
  <c r="Q29" i="1"/>
  <c r="P29" i="1"/>
  <c r="M29" i="1"/>
  <c r="O29" i="1"/>
  <c r="Z111" i="1"/>
  <c r="W111" i="1"/>
  <c r="T111" i="1"/>
  <c r="N113" i="1"/>
  <c r="O113" i="1"/>
  <c r="G29" i="1"/>
  <c r="E29" i="1" s="1"/>
  <c r="F29" i="1"/>
  <c r="B29" i="1" l="1"/>
  <c r="Q113" i="1"/>
  <c r="P113" i="1"/>
  <c r="R29" i="1"/>
  <c r="U29" i="1"/>
  <c r="C29" i="1"/>
  <c r="A30" i="1"/>
  <c r="S29" i="1"/>
  <c r="V29" i="1"/>
  <c r="H116" i="1"/>
  <c r="I115" i="1"/>
  <c r="T112" i="1"/>
  <c r="W112" i="1"/>
  <c r="Z112" i="1"/>
  <c r="W29" i="1"/>
  <c r="Z29" i="1"/>
  <c r="T29" i="1"/>
  <c r="O114" i="1"/>
  <c r="N114" i="1"/>
  <c r="S112" i="1"/>
  <c r="Y112" i="1"/>
  <c r="V112" i="1"/>
  <c r="X29" i="1" l="1"/>
  <c r="Y29" i="1"/>
  <c r="I116" i="1"/>
  <c r="H117" i="1"/>
  <c r="J30" i="1"/>
  <c r="U30" i="1"/>
  <c r="P114" i="1"/>
  <c r="Q114" i="1"/>
  <c r="N115" i="1"/>
  <c r="O115" i="1"/>
  <c r="V113" i="1"/>
  <c r="Y113" i="1"/>
  <c r="S113" i="1"/>
  <c r="Z113" i="1"/>
  <c r="W113" i="1"/>
  <c r="T113" i="1"/>
  <c r="K30" i="1" l="1"/>
  <c r="L30" i="1" s="1"/>
  <c r="M30" i="1"/>
  <c r="D29" i="1"/>
  <c r="H118" i="1"/>
  <c r="I117" i="1"/>
  <c r="T114" i="1"/>
  <c r="W114" i="1"/>
  <c r="Z114" i="1"/>
  <c r="O116" i="1"/>
  <c r="N116" i="1"/>
  <c r="Q115" i="1"/>
  <c r="P115" i="1"/>
  <c r="S114" i="1"/>
  <c r="Y114" i="1"/>
  <c r="V114" i="1"/>
  <c r="AA30" i="1" l="1"/>
  <c r="G30" i="1" s="1"/>
  <c r="A31" i="1"/>
  <c r="C30" i="1"/>
  <c r="P116" i="1"/>
  <c r="Q116" i="1"/>
  <c r="N117" i="1"/>
  <c r="O117" i="1"/>
  <c r="V115" i="1"/>
  <c r="Y115" i="1"/>
  <c r="S115" i="1"/>
  <c r="Z115" i="1"/>
  <c r="W115" i="1"/>
  <c r="T115" i="1"/>
  <c r="H119" i="1"/>
  <c r="I118" i="1"/>
  <c r="R30" i="1" l="1"/>
  <c r="X30" i="1" s="1"/>
  <c r="D30" i="1" s="1"/>
  <c r="J31" i="1"/>
  <c r="U31" i="1"/>
  <c r="E30" i="1"/>
  <c r="B30" i="1"/>
  <c r="O118" i="1"/>
  <c r="N118" i="1"/>
  <c r="H120" i="1"/>
  <c r="I119" i="1"/>
  <c r="Q117" i="1"/>
  <c r="P117" i="1"/>
  <c r="T116" i="1"/>
  <c r="W116" i="1"/>
  <c r="Z116" i="1"/>
  <c r="S116" i="1"/>
  <c r="Y116" i="1"/>
  <c r="V116" i="1"/>
  <c r="K31" i="1" l="1"/>
  <c r="M31" i="1"/>
  <c r="N119" i="1"/>
  <c r="O119" i="1"/>
  <c r="Z117" i="1"/>
  <c r="W117" i="1"/>
  <c r="T117" i="1"/>
  <c r="V117" i="1"/>
  <c r="Y117" i="1"/>
  <c r="S117" i="1"/>
  <c r="H121" i="1"/>
  <c r="I120" i="1"/>
  <c r="P118" i="1"/>
  <c r="Q118" i="1"/>
  <c r="A32" i="1" l="1"/>
  <c r="C31" i="1"/>
  <c r="L31" i="1"/>
  <c r="AA31" i="1"/>
  <c r="T118" i="1"/>
  <c r="W118" i="1"/>
  <c r="Z118" i="1"/>
  <c r="O120" i="1"/>
  <c r="N120" i="1"/>
  <c r="S118" i="1"/>
  <c r="Y118" i="1"/>
  <c r="V118" i="1"/>
  <c r="H122" i="1"/>
  <c r="I121" i="1"/>
  <c r="Q119" i="1"/>
  <c r="P119" i="1"/>
  <c r="G31" i="1" l="1"/>
  <c r="E31" i="1" s="1"/>
  <c r="F31" i="1"/>
  <c r="R31" i="1"/>
  <c r="X31" i="1" s="1"/>
  <c r="D31" i="1" s="1"/>
  <c r="J32" i="1"/>
  <c r="U32" i="1"/>
  <c r="H123" i="1"/>
  <c r="I122" i="1"/>
  <c r="V119" i="1"/>
  <c r="Y119" i="1"/>
  <c r="S119" i="1"/>
  <c r="Z119" i="1"/>
  <c r="T119" i="1"/>
  <c r="W119" i="1"/>
  <c r="N121" i="1"/>
  <c r="O121" i="1"/>
  <c r="P120" i="1"/>
  <c r="Q120" i="1"/>
  <c r="B31" i="1" l="1"/>
  <c r="K32" i="1"/>
  <c r="M32" i="1"/>
  <c r="H124" i="1"/>
  <c r="I123" i="1"/>
  <c r="Q121" i="1"/>
  <c r="P121" i="1"/>
  <c r="T120" i="1"/>
  <c r="W120" i="1"/>
  <c r="Z120" i="1"/>
  <c r="S120" i="1"/>
  <c r="V120" i="1"/>
  <c r="Y120" i="1"/>
  <c r="O122" i="1"/>
  <c r="N122" i="1"/>
  <c r="A33" i="1" l="1"/>
  <c r="C32" i="1"/>
  <c r="L32" i="1"/>
  <c r="AA32" i="1"/>
  <c r="Z121" i="1"/>
  <c r="T121" i="1"/>
  <c r="W121" i="1"/>
  <c r="N123" i="1"/>
  <c r="O123" i="1"/>
  <c r="P122" i="1"/>
  <c r="Q122" i="1"/>
  <c r="V121" i="1"/>
  <c r="Y121" i="1"/>
  <c r="S121" i="1"/>
  <c r="H125" i="1"/>
  <c r="I124" i="1"/>
  <c r="F32" i="1" l="1"/>
  <c r="R32" i="1"/>
  <c r="X32" i="1" s="1"/>
  <c r="D32" i="1" s="1"/>
  <c r="G32" i="1"/>
  <c r="E32" i="1" s="1"/>
  <c r="U33" i="1"/>
  <c r="J33" i="1"/>
  <c r="T122" i="1"/>
  <c r="W122" i="1"/>
  <c r="Z122" i="1"/>
  <c r="Q123" i="1"/>
  <c r="P123" i="1"/>
  <c r="O124" i="1"/>
  <c r="N124" i="1"/>
  <c r="S122" i="1"/>
  <c r="V122" i="1"/>
  <c r="Y122" i="1"/>
  <c r="H126" i="1"/>
  <c r="I125" i="1"/>
  <c r="K33" i="1" l="1"/>
  <c r="M33" i="1"/>
  <c r="B32" i="1"/>
  <c r="Z123" i="1"/>
  <c r="T123" i="1"/>
  <c r="W123" i="1"/>
  <c r="H127" i="1"/>
  <c r="I126" i="1"/>
  <c r="P124" i="1"/>
  <c r="Q124" i="1"/>
  <c r="N125" i="1"/>
  <c r="O125" i="1"/>
  <c r="V123" i="1"/>
  <c r="Y123" i="1"/>
  <c r="S123" i="1"/>
  <c r="A34" i="1" l="1"/>
  <c r="C33" i="1"/>
  <c r="AA33" i="1"/>
  <c r="L33" i="1"/>
  <c r="S124" i="1"/>
  <c r="V124" i="1"/>
  <c r="Y124" i="1"/>
  <c r="O126" i="1"/>
  <c r="N126" i="1"/>
  <c r="T124" i="1"/>
  <c r="W124" i="1"/>
  <c r="Z124" i="1"/>
  <c r="Q125" i="1"/>
  <c r="P125" i="1"/>
  <c r="H128" i="1"/>
  <c r="I127" i="1"/>
  <c r="R33" i="1" l="1"/>
  <c r="X33" i="1" s="1"/>
  <c r="D33" i="1" s="1"/>
  <c r="F33" i="1"/>
  <c r="G33" i="1"/>
  <c r="E33" i="1" s="1"/>
  <c r="U34" i="1"/>
  <c r="J34" i="1"/>
  <c r="H129" i="1"/>
  <c r="I128" i="1"/>
  <c r="N127" i="1"/>
  <c r="O127" i="1"/>
  <c r="V125" i="1"/>
  <c r="Y125" i="1"/>
  <c r="S125" i="1"/>
  <c r="Z125" i="1"/>
  <c r="T125" i="1"/>
  <c r="W125" i="1"/>
  <c r="P126" i="1"/>
  <c r="Q126" i="1"/>
  <c r="B33" i="1" l="1"/>
  <c r="K34" i="1"/>
  <c r="M34" i="1"/>
  <c r="Q127" i="1"/>
  <c r="P127" i="1"/>
  <c r="T126" i="1"/>
  <c r="W126" i="1"/>
  <c r="Z126" i="1"/>
  <c r="O128" i="1"/>
  <c r="N128" i="1"/>
  <c r="S126" i="1"/>
  <c r="V126" i="1"/>
  <c r="Y126" i="1"/>
  <c r="H130" i="1"/>
  <c r="I129" i="1"/>
  <c r="A35" i="1" l="1"/>
  <c r="C34" i="1"/>
  <c r="L34" i="1"/>
  <c r="AA34" i="1"/>
  <c r="H131" i="1"/>
  <c r="I130" i="1"/>
  <c r="V127" i="1"/>
  <c r="Y127" i="1"/>
  <c r="S127" i="1"/>
  <c r="N129" i="1"/>
  <c r="O129" i="1"/>
  <c r="P128" i="1"/>
  <c r="Q128" i="1"/>
  <c r="Z127" i="1"/>
  <c r="T127" i="1"/>
  <c r="W127" i="1"/>
  <c r="F34" i="1" l="1"/>
  <c r="R34" i="1"/>
  <c r="X34" i="1" s="1"/>
  <c r="D34" i="1" s="1"/>
  <c r="G34" i="1"/>
  <c r="E34" i="1" s="1"/>
  <c r="J35" i="1"/>
  <c r="U35" i="1"/>
  <c r="Q129" i="1"/>
  <c r="P129" i="1"/>
  <c r="T128" i="1"/>
  <c r="W128" i="1"/>
  <c r="Z128" i="1"/>
  <c r="O130" i="1"/>
  <c r="N130" i="1"/>
  <c r="S128" i="1"/>
  <c r="V128" i="1"/>
  <c r="Y128" i="1"/>
  <c r="H132" i="1"/>
  <c r="I131" i="1"/>
  <c r="K35" i="1" l="1"/>
  <c r="M35" i="1"/>
  <c r="B34" i="1"/>
  <c r="P130" i="1"/>
  <c r="Q130" i="1"/>
  <c r="H133" i="1"/>
  <c r="I132" i="1"/>
  <c r="N131" i="1"/>
  <c r="O131" i="1"/>
  <c r="V129" i="1"/>
  <c r="Y129" i="1"/>
  <c r="S129" i="1"/>
  <c r="Z129" i="1"/>
  <c r="T129" i="1"/>
  <c r="W129" i="1"/>
  <c r="C35" i="1" l="1"/>
  <c r="A36" i="1"/>
  <c r="AA35" i="1"/>
  <c r="L35" i="1"/>
  <c r="Q131" i="1"/>
  <c r="P131" i="1"/>
  <c r="S130" i="1"/>
  <c r="V130" i="1"/>
  <c r="Y130" i="1"/>
  <c r="O132" i="1"/>
  <c r="N132" i="1"/>
  <c r="H134" i="1"/>
  <c r="I133" i="1"/>
  <c r="T130" i="1"/>
  <c r="W130" i="1"/>
  <c r="Z130" i="1"/>
  <c r="R35" i="1" l="1"/>
  <c r="X35" i="1" s="1"/>
  <c r="D35" i="1" s="1"/>
  <c r="G35" i="1"/>
  <c r="E35" i="1" s="1"/>
  <c r="F35" i="1"/>
  <c r="U36" i="1"/>
  <c r="J36" i="1"/>
  <c r="H135" i="1"/>
  <c r="I134" i="1"/>
  <c r="P132" i="1"/>
  <c r="Q132" i="1"/>
  <c r="V131" i="1"/>
  <c r="Y131" i="1"/>
  <c r="S131" i="1"/>
  <c r="N133" i="1"/>
  <c r="O133" i="1"/>
  <c r="Z131" i="1"/>
  <c r="T131" i="1"/>
  <c r="W131" i="1"/>
  <c r="K36" i="1" l="1"/>
  <c r="M36" i="1"/>
  <c r="B35" i="1"/>
  <c r="S132" i="1"/>
  <c r="V132" i="1"/>
  <c r="Y132" i="1"/>
  <c r="O134" i="1"/>
  <c r="N134" i="1"/>
  <c r="Q133" i="1"/>
  <c r="P133" i="1"/>
  <c r="H136" i="1"/>
  <c r="I135" i="1"/>
  <c r="T132" i="1"/>
  <c r="W132" i="1"/>
  <c r="Z132" i="1"/>
  <c r="C36" i="1" l="1"/>
  <c r="A37" i="1"/>
  <c r="L36" i="1"/>
  <c r="AA36" i="1"/>
  <c r="V133" i="1"/>
  <c r="Y133" i="1"/>
  <c r="S133" i="1"/>
  <c r="Z133" i="1"/>
  <c r="T133" i="1"/>
  <c r="W133" i="1"/>
  <c r="P134" i="1"/>
  <c r="Q134" i="1"/>
  <c r="N135" i="1"/>
  <c r="O135" i="1"/>
  <c r="H137" i="1"/>
  <c r="I136" i="1"/>
  <c r="G36" i="1" l="1"/>
  <c r="E36" i="1" s="1"/>
  <c r="F36" i="1"/>
  <c r="R36" i="1"/>
  <c r="X36" i="1" s="1"/>
  <c r="D36" i="1" s="1"/>
  <c r="J37" i="1"/>
  <c r="U37" i="1"/>
  <c r="T134" i="1"/>
  <c r="W134" i="1"/>
  <c r="Z134" i="1"/>
  <c r="H138" i="1"/>
  <c r="I137" i="1"/>
  <c r="S134" i="1"/>
  <c r="V134" i="1"/>
  <c r="Y134" i="1"/>
  <c r="O136" i="1"/>
  <c r="N136" i="1"/>
  <c r="Q135" i="1"/>
  <c r="P135" i="1"/>
  <c r="K37" i="1" l="1"/>
  <c r="M37" i="1"/>
  <c r="B36" i="1"/>
  <c r="N137" i="1"/>
  <c r="O137" i="1"/>
  <c r="V135" i="1"/>
  <c r="Y135" i="1"/>
  <c r="S135" i="1"/>
  <c r="Z135" i="1"/>
  <c r="T135" i="1"/>
  <c r="W135" i="1"/>
  <c r="H139" i="1"/>
  <c r="I138" i="1"/>
  <c r="P136" i="1"/>
  <c r="Q136" i="1"/>
  <c r="A38" i="1" l="1"/>
  <c r="C37" i="1"/>
  <c r="L37" i="1"/>
  <c r="AA37" i="1"/>
  <c r="O138" i="1"/>
  <c r="N138" i="1"/>
  <c r="H140" i="1"/>
  <c r="I139" i="1"/>
  <c r="T136" i="1"/>
  <c r="W136" i="1"/>
  <c r="Z136" i="1"/>
  <c r="S136" i="1"/>
  <c r="V136" i="1"/>
  <c r="Y136" i="1"/>
  <c r="Q137" i="1"/>
  <c r="P137" i="1"/>
  <c r="G37" i="1" l="1"/>
  <c r="E37" i="1" s="1"/>
  <c r="F37" i="1"/>
  <c r="R37" i="1"/>
  <c r="X37" i="1" s="1"/>
  <c r="D37" i="1" s="1"/>
  <c r="J38" i="1"/>
  <c r="U38" i="1"/>
  <c r="H141" i="1"/>
  <c r="I140" i="1"/>
  <c r="Z137" i="1"/>
  <c r="T137" i="1"/>
  <c r="W137" i="1"/>
  <c r="V137" i="1"/>
  <c r="Y137" i="1"/>
  <c r="S137" i="1"/>
  <c r="P138" i="1"/>
  <c r="Q138" i="1"/>
  <c r="N139" i="1"/>
  <c r="O139" i="1"/>
  <c r="B37" i="1" l="1"/>
  <c r="K38" i="1"/>
  <c r="M38" i="1"/>
  <c r="S138" i="1"/>
  <c r="V138" i="1"/>
  <c r="Y138" i="1"/>
  <c r="Q139" i="1"/>
  <c r="P139" i="1"/>
  <c r="H142" i="1"/>
  <c r="I141" i="1"/>
  <c r="T138" i="1"/>
  <c r="W138" i="1"/>
  <c r="Z138" i="1"/>
  <c r="O140" i="1"/>
  <c r="N140" i="1"/>
  <c r="A39" i="1" l="1"/>
  <c r="C38" i="1"/>
  <c r="AA38" i="1"/>
  <c r="L38" i="1"/>
  <c r="V139" i="1"/>
  <c r="Y139" i="1"/>
  <c r="S139" i="1"/>
  <c r="N141" i="1"/>
  <c r="O141" i="1"/>
  <c r="Z139" i="1"/>
  <c r="T139" i="1"/>
  <c r="W139" i="1"/>
  <c r="P140" i="1"/>
  <c r="Q140" i="1"/>
  <c r="H143" i="1"/>
  <c r="I142" i="1"/>
  <c r="R38" i="1" l="1"/>
  <c r="X38" i="1" s="1"/>
  <c r="D38" i="1" s="1"/>
  <c r="F38" i="1"/>
  <c r="G38" i="1"/>
  <c r="E38" i="1" s="1"/>
  <c r="J39" i="1"/>
  <c r="U39" i="1"/>
  <c r="H144" i="1"/>
  <c r="I143" i="1"/>
  <c r="O142" i="1"/>
  <c r="N142" i="1"/>
  <c r="T140" i="1"/>
  <c r="W140" i="1"/>
  <c r="Z140" i="1"/>
  <c r="S140" i="1"/>
  <c r="V140" i="1"/>
  <c r="Y140" i="1"/>
  <c r="Q141" i="1"/>
  <c r="P141" i="1"/>
  <c r="B38" i="1" l="1"/>
  <c r="K39" i="1"/>
  <c r="M39" i="1"/>
  <c r="N143" i="1"/>
  <c r="O143" i="1"/>
  <c r="V141" i="1"/>
  <c r="Y141" i="1"/>
  <c r="S141" i="1"/>
  <c r="Z141" i="1"/>
  <c r="T141" i="1"/>
  <c r="W141" i="1"/>
  <c r="P142" i="1"/>
  <c r="Q142" i="1"/>
  <c r="H145" i="1"/>
  <c r="I144" i="1"/>
  <c r="C39" i="1" l="1"/>
  <c r="A40" i="1"/>
  <c r="L39" i="1"/>
  <c r="AA39" i="1"/>
  <c r="T142" i="1"/>
  <c r="W142" i="1"/>
  <c r="Z142" i="1"/>
  <c r="H146" i="1"/>
  <c r="I145" i="1"/>
  <c r="O144" i="1"/>
  <c r="N144" i="1"/>
  <c r="S142" i="1"/>
  <c r="V142" i="1"/>
  <c r="Y142" i="1"/>
  <c r="Q143" i="1"/>
  <c r="P143" i="1"/>
  <c r="F39" i="1" l="1"/>
  <c r="R39" i="1"/>
  <c r="X39" i="1" s="1"/>
  <c r="D39" i="1" s="1"/>
  <c r="G39" i="1"/>
  <c r="E39" i="1" s="1"/>
  <c r="U40" i="1"/>
  <c r="J40" i="1"/>
  <c r="V143" i="1"/>
  <c r="Y143" i="1"/>
  <c r="S143" i="1"/>
  <c r="N145" i="1"/>
  <c r="O145" i="1"/>
  <c r="Z143" i="1"/>
  <c r="T143" i="1"/>
  <c r="W143" i="1"/>
  <c r="H147" i="1"/>
  <c r="I146" i="1"/>
  <c r="P144" i="1"/>
  <c r="Q144" i="1"/>
  <c r="K40" i="1" l="1"/>
  <c r="M40" i="1"/>
  <c r="B39" i="1"/>
  <c r="O146" i="1"/>
  <c r="N146" i="1"/>
  <c r="Q145" i="1"/>
  <c r="P145" i="1"/>
  <c r="T144" i="1"/>
  <c r="W144" i="1"/>
  <c r="Z144" i="1"/>
  <c r="H148" i="1"/>
  <c r="I147" i="1"/>
  <c r="S144" i="1"/>
  <c r="V144" i="1"/>
  <c r="Y144" i="1"/>
  <c r="A41" i="1" l="1"/>
  <c r="C40" i="1"/>
  <c r="AA40" i="1"/>
  <c r="L40" i="1"/>
  <c r="V145" i="1"/>
  <c r="Y145" i="1"/>
  <c r="S145" i="1"/>
  <c r="N147" i="1"/>
  <c r="O147" i="1"/>
  <c r="Z145" i="1"/>
  <c r="T145" i="1"/>
  <c r="W145" i="1"/>
  <c r="H149" i="1"/>
  <c r="I148" i="1"/>
  <c r="P146" i="1"/>
  <c r="Q146" i="1"/>
  <c r="G40" i="1" l="1"/>
  <c r="E40" i="1" s="1"/>
  <c r="F40" i="1"/>
  <c r="R40" i="1"/>
  <c r="X40" i="1" s="1"/>
  <c r="D40" i="1" s="1"/>
  <c r="J41" i="1"/>
  <c r="U41" i="1"/>
  <c r="H150" i="1"/>
  <c r="I149" i="1"/>
  <c r="T146" i="1"/>
  <c r="W146" i="1"/>
  <c r="Z146" i="1"/>
  <c r="S146" i="1"/>
  <c r="V146" i="1"/>
  <c r="Y146" i="1"/>
  <c r="O148" i="1"/>
  <c r="N148" i="1"/>
  <c r="Q147" i="1"/>
  <c r="P147" i="1"/>
  <c r="B40" i="1" l="1"/>
  <c r="K41" i="1"/>
  <c r="M41" i="1"/>
  <c r="N149" i="1"/>
  <c r="O149" i="1"/>
  <c r="P148" i="1"/>
  <c r="Q148" i="1"/>
  <c r="V147" i="1"/>
  <c r="Y147" i="1"/>
  <c r="S147" i="1"/>
  <c r="Z147" i="1"/>
  <c r="T147" i="1"/>
  <c r="W147" i="1"/>
  <c r="H151" i="1"/>
  <c r="I150" i="1"/>
  <c r="C41" i="1" l="1"/>
  <c r="A42" i="1"/>
  <c r="L41" i="1"/>
  <c r="AA41" i="1"/>
  <c r="T148" i="1"/>
  <c r="W148" i="1"/>
  <c r="Z148" i="1"/>
  <c r="H152" i="1"/>
  <c r="I151" i="1"/>
  <c r="S148" i="1"/>
  <c r="V148" i="1"/>
  <c r="Y148" i="1"/>
  <c r="Q149" i="1"/>
  <c r="P149" i="1"/>
  <c r="O150" i="1"/>
  <c r="N150" i="1"/>
  <c r="F41" i="1" l="1"/>
  <c r="G41" i="1"/>
  <c r="E41" i="1" s="1"/>
  <c r="R41" i="1"/>
  <c r="X41" i="1" s="1"/>
  <c r="D41" i="1" s="1"/>
  <c r="U42" i="1"/>
  <c r="J42" i="1"/>
  <c r="H153" i="1"/>
  <c r="I152" i="1"/>
  <c r="V149" i="1"/>
  <c r="Y149" i="1"/>
  <c r="S149" i="1"/>
  <c r="Z149" i="1"/>
  <c r="T149" i="1"/>
  <c r="W149" i="1"/>
  <c r="P150" i="1"/>
  <c r="Q150" i="1"/>
  <c r="N151" i="1"/>
  <c r="O151" i="1"/>
  <c r="K42" i="1" l="1"/>
  <c r="M42" i="1"/>
  <c r="B41" i="1"/>
  <c r="S150" i="1"/>
  <c r="V150" i="1"/>
  <c r="Y150" i="1"/>
  <c r="Q151" i="1"/>
  <c r="P151" i="1"/>
  <c r="O152" i="1"/>
  <c r="N152" i="1"/>
  <c r="T150" i="1"/>
  <c r="W150" i="1"/>
  <c r="Z150" i="1"/>
  <c r="H154" i="1"/>
  <c r="I153" i="1"/>
  <c r="A43" i="1" l="1"/>
  <c r="C42" i="1"/>
  <c r="AA42" i="1"/>
  <c r="L42" i="1"/>
  <c r="H155" i="1"/>
  <c r="I154" i="1"/>
  <c r="V151" i="1"/>
  <c r="Y151" i="1"/>
  <c r="S151" i="1"/>
  <c r="Z151" i="1"/>
  <c r="T151" i="1"/>
  <c r="W151" i="1"/>
  <c r="N153" i="1"/>
  <c r="O153" i="1"/>
  <c r="P152" i="1"/>
  <c r="Q152" i="1"/>
  <c r="R42" i="1" l="1"/>
  <c r="X42" i="1" s="1"/>
  <c r="D42" i="1" s="1"/>
  <c r="F42" i="1"/>
  <c r="G42" i="1"/>
  <c r="E42" i="1" s="1"/>
  <c r="J43" i="1"/>
  <c r="U43" i="1"/>
  <c r="O154" i="1"/>
  <c r="N154" i="1"/>
  <c r="Q153" i="1"/>
  <c r="P153" i="1"/>
  <c r="H156" i="1"/>
  <c r="I155" i="1"/>
  <c r="T152" i="1"/>
  <c r="W152" i="1"/>
  <c r="Z152" i="1"/>
  <c r="S152" i="1"/>
  <c r="V152" i="1"/>
  <c r="Y152" i="1"/>
  <c r="B42" i="1" l="1"/>
  <c r="K43" i="1"/>
  <c r="M43" i="1"/>
  <c r="H157" i="1"/>
  <c r="I156" i="1"/>
  <c r="V153" i="1"/>
  <c r="Y153" i="1"/>
  <c r="S153" i="1"/>
  <c r="N155" i="1"/>
  <c r="O155" i="1"/>
  <c r="Z153" i="1"/>
  <c r="T153" i="1"/>
  <c r="W153" i="1"/>
  <c r="P154" i="1"/>
  <c r="Q154" i="1"/>
  <c r="A44" i="1" l="1"/>
  <c r="C43" i="1"/>
  <c r="AA43" i="1"/>
  <c r="L43" i="1"/>
  <c r="H158" i="1"/>
  <c r="I157" i="1"/>
  <c r="T154" i="1"/>
  <c r="W154" i="1"/>
  <c r="Z154" i="1"/>
  <c r="O156" i="1"/>
  <c r="N156" i="1"/>
  <c r="S154" i="1"/>
  <c r="V154" i="1"/>
  <c r="Y154" i="1"/>
  <c r="Q155" i="1"/>
  <c r="P155" i="1"/>
  <c r="G43" i="1" l="1"/>
  <c r="E43" i="1" s="1"/>
  <c r="R43" i="1"/>
  <c r="X43" i="1" s="1"/>
  <c r="D43" i="1" s="1"/>
  <c r="F43" i="1"/>
  <c r="U44" i="1"/>
  <c r="J44" i="1"/>
  <c r="V155" i="1"/>
  <c r="Y155" i="1"/>
  <c r="S155" i="1"/>
  <c r="Z155" i="1"/>
  <c r="T155" i="1"/>
  <c r="W155" i="1"/>
  <c r="P156" i="1"/>
  <c r="Q156" i="1"/>
  <c r="N157" i="1"/>
  <c r="O157" i="1"/>
  <c r="H159" i="1"/>
  <c r="I158" i="1"/>
  <c r="K44" i="1" l="1"/>
  <c r="M44" i="1"/>
  <c r="B43" i="1"/>
  <c r="H160" i="1"/>
  <c r="I159" i="1"/>
  <c r="Q157" i="1"/>
  <c r="P157" i="1"/>
  <c r="T156" i="1"/>
  <c r="W156" i="1"/>
  <c r="Z156" i="1"/>
  <c r="O158" i="1"/>
  <c r="N158" i="1"/>
  <c r="S156" i="1"/>
  <c r="V156" i="1"/>
  <c r="Y156" i="1"/>
  <c r="A45" i="1" l="1"/>
  <c r="C44" i="1"/>
  <c r="AA44" i="1"/>
  <c r="L44" i="1"/>
  <c r="V157" i="1"/>
  <c r="Y157" i="1"/>
  <c r="S157" i="1"/>
  <c r="P158" i="1"/>
  <c r="Q158" i="1"/>
  <c r="Z157" i="1"/>
  <c r="T157" i="1"/>
  <c r="W157" i="1"/>
  <c r="N159" i="1"/>
  <c r="O159" i="1"/>
  <c r="H161" i="1"/>
  <c r="I160" i="1"/>
  <c r="G44" i="1" l="1"/>
  <c r="E44" i="1" s="1"/>
  <c r="F44" i="1"/>
  <c r="R44" i="1"/>
  <c r="X44" i="1" s="1"/>
  <c r="D44" i="1" s="1"/>
  <c r="J45" i="1"/>
  <c r="U45" i="1"/>
  <c r="O160" i="1"/>
  <c r="N160" i="1"/>
  <c r="H162" i="1"/>
  <c r="I161" i="1"/>
  <c r="Q159" i="1"/>
  <c r="P159" i="1"/>
  <c r="T158" i="1"/>
  <c r="W158" i="1"/>
  <c r="Z158" i="1"/>
  <c r="S158" i="1"/>
  <c r="V158" i="1"/>
  <c r="Y158" i="1"/>
  <c r="B44" i="1" l="1"/>
  <c r="K45" i="1"/>
  <c r="M45" i="1"/>
  <c r="V159" i="1"/>
  <c r="Y159" i="1"/>
  <c r="S159" i="1"/>
  <c r="Z159" i="1"/>
  <c r="T159" i="1"/>
  <c r="W159" i="1"/>
  <c r="H163" i="1"/>
  <c r="I162" i="1"/>
  <c r="P160" i="1"/>
  <c r="Q160" i="1"/>
  <c r="N161" i="1"/>
  <c r="O161" i="1"/>
  <c r="C45" i="1" l="1"/>
  <c r="A46" i="1"/>
  <c r="AA45" i="1"/>
  <c r="L45" i="1"/>
  <c r="O162" i="1"/>
  <c r="N162" i="1"/>
  <c r="Q161" i="1"/>
  <c r="P161" i="1"/>
  <c r="T160" i="1"/>
  <c r="W160" i="1"/>
  <c r="Z160" i="1"/>
  <c r="H164" i="1"/>
  <c r="I163" i="1"/>
  <c r="S160" i="1"/>
  <c r="V160" i="1"/>
  <c r="Y160" i="1"/>
  <c r="G45" i="1" l="1"/>
  <c r="E45" i="1" s="1"/>
  <c r="F45" i="1"/>
  <c r="R45" i="1"/>
  <c r="X45" i="1" s="1"/>
  <c r="D45" i="1" s="1"/>
  <c r="J46" i="1"/>
  <c r="U46" i="1"/>
  <c r="V161" i="1"/>
  <c r="Y161" i="1"/>
  <c r="S161" i="1"/>
  <c r="Z161" i="1"/>
  <c r="T161" i="1"/>
  <c r="W161" i="1"/>
  <c r="P162" i="1"/>
  <c r="Q162" i="1"/>
  <c r="N163" i="1"/>
  <c r="O163" i="1"/>
  <c r="H165" i="1"/>
  <c r="I164" i="1"/>
  <c r="B45" i="1" l="1"/>
  <c r="K46" i="1"/>
  <c r="M46" i="1"/>
  <c r="O164" i="1"/>
  <c r="N164" i="1"/>
  <c r="T162" i="1"/>
  <c r="W162" i="1"/>
  <c r="Z162" i="1"/>
  <c r="Q163" i="1"/>
  <c r="P163" i="1"/>
  <c r="S162" i="1"/>
  <c r="V162" i="1"/>
  <c r="Y162" i="1"/>
  <c r="H166" i="1"/>
  <c r="I165" i="1"/>
  <c r="A47" i="1" l="1"/>
  <c r="C46" i="1"/>
  <c r="L46" i="1"/>
  <c r="AA46" i="1"/>
  <c r="V163" i="1"/>
  <c r="Y163" i="1"/>
  <c r="S163" i="1"/>
  <c r="Z163" i="1"/>
  <c r="T163" i="1"/>
  <c r="W163" i="1"/>
  <c r="P164" i="1"/>
  <c r="Q164" i="1"/>
  <c r="N165" i="1"/>
  <c r="O165" i="1"/>
  <c r="H167" i="1"/>
  <c r="I166" i="1"/>
  <c r="F46" i="1" l="1"/>
  <c r="R46" i="1"/>
  <c r="X46" i="1" s="1"/>
  <c r="D46" i="1" s="1"/>
  <c r="G46" i="1"/>
  <c r="E46" i="1" s="1"/>
  <c r="U47" i="1"/>
  <c r="J47" i="1"/>
  <c r="O166" i="1"/>
  <c r="N166" i="1"/>
  <c r="Q165" i="1"/>
  <c r="P165" i="1"/>
  <c r="H168" i="1"/>
  <c r="I167" i="1"/>
  <c r="T164" i="1"/>
  <c r="W164" i="1"/>
  <c r="Z164" i="1"/>
  <c r="S164" i="1"/>
  <c r="V164" i="1"/>
  <c r="Y164" i="1"/>
  <c r="K47" i="1" l="1"/>
  <c r="M47" i="1"/>
  <c r="B46" i="1"/>
  <c r="V165" i="1"/>
  <c r="Y165" i="1"/>
  <c r="S165" i="1"/>
  <c r="N167" i="1"/>
  <c r="O167" i="1"/>
  <c r="H169" i="1"/>
  <c r="I168" i="1"/>
  <c r="Z165" i="1"/>
  <c r="T165" i="1"/>
  <c r="W165" i="1"/>
  <c r="P166" i="1"/>
  <c r="Q166" i="1"/>
  <c r="A48" i="1" l="1"/>
  <c r="C47" i="1"/>
  <c r="AA47" i="1"/>
  <c r="L47" i="1"/>
  <c r="S166" i="1"/>
  <c r="V166" i="1"/>
  <c r="Y166" i="1"/>
  <c r="H170" i="1"/>
  <c r="I169" i="1"/>
  <c r="O168" i="1"/>
  <c r="N168" i="1"/>
  <c r="T166" i="1"/>
  <c r="W166" i="1"/>
  <c r="Z166" i="1"/>
  <c r="Q167" i="1"/>
  <c r="P167" i="1"/>
  <c r="G47" i="1" l="1"/>
  <c r="E47" i="1" s="1"/>
  <c r="F47" i="1"/>
  <c r="R47" i="1"/>
  <c r="X47" i="1" s="1"/>
  <c r="D47" i="1" s="1"/>
  <c r="J48" i="1"/>
  <c r="U48" i="1"/>
  <c r="N169" i="1"/>
  <c r="O169" i="1"/>
  <c r="V167" i="1"/>
  <c r="Y167" i="1"/>
  <c r="S167" i="1"/>
  <c r="P168" i="1"/>
  <c r="Q168" i="1"/>
  <c r="Z167" i="1"/>
  <c r="T167" i="1"/>
  <c r="W167" i="1"/>
  <c r="H171" i="1"/>
  <c r="I170" i="1"/>
  <c r="B47" i="1" l="1"/>
  <c r="K48" i="1"/>
  <c r="M48" i="1"/>
  <c r="O170" i="1"/>
  <c r="N170" i="1"/>
  <c r="Q169" i="1"/>
  <c r="P169" i="1"/>
  <c r="T168" i="1"/>
  <c r="W168" i="1"/>
  <c r="Z168" i="1"/>
  <c r="H172" i="1"/>
  <c r="I171" i="1"/>
  <c r="S168" i="1"/>
  <c r="V168" i="1"/>
  <c r="Y168" i="1"/>
  <c r="A49" i="1" l="1"/>
  <c r="C48" i="1"/>
  <c r="L48" i="1"/>
  <c r="AA48" i="1"/>
  <c r="N171" i="1"/>
  <c r="O171" i="1"/>
  <c r="V169" i="1"/>
  <c r="Y169" i="1"/>
  <c r="S169" i="1"/>
  <c r="Z169" i="1"/>
  <c r="T169" i="1"/>
  <c r="W169" i="1"/>
  <c r="H173" i="1"/>
  <c r="I172" i="1"/>
  <c r="P170" i="1"/>
  <c r="Q170" i="1"/>
  <c r="G48" i="1" l="1"/>
  <c r="E48" i="1" s="1"/>
  <c r="F48" i="1"/>
  <c r="B48" i="1" s="1"/>
  <c r="R48" i="1"/>
  <c r="X48" i="1" s="1"/>
  <c r="D48" i="1" s="1"/>
  <c r="U49" i="1"/>
  <c r="J49" i="1"/>
  <c r="H174" i="1"/>
  <c r="I173" i="1"/>
  <c r="T170" i="1"/>
  <c r="W170" i="1"/>
  <c r="Z170" i="1"/>
  <c r="S170" i="1"/>
  <c r="V170" i="1"/>
  <c r="Y170" i="1"/>
  <c r="O172" i="1"/>
  <c r="N172" i="1"/>
  <c r="Q171" i="1"/>
  <c r="P171" i="1"/>
  <c r="K49" i="1" l="1"/>
  <c r="M49" i="1"/>
  <c r="H175" i="1"/>
  <c r="I174" i="1"/>
  <c r="P172" i="1"/>
  <c r="Q172" i="1"/>
  <c r="V171" i="1"/>
  <c r="Y171" i="1"/>
  <c r="S171" i="1"/>
  <c r="N173" i="1"/>
  <c r="O173" i="1"/>
  <c r="Z171" i="1"/>
  <c r="T171" i="1"/>
  <c r="W171" i="1"/>
  <c r="A50" i="1" l="1"/>
  <c r="C49" i="1"/>
  <c r="L49" i="1"/>
  <c r="AA49" i="1"/>
  <c r="T172" i="1"/>
  <c r="W172" i="1"/>
  <c r="Z172" i="1"/>
  <c r="O174" i="1"/>
  <c r="N174" i="1"/>
  <c r="S172" i="1"/>
  <c r="V172" i="1"/>
  <c r="Y172" i="1"/>
  <c r="Q173" i="1"/>
  <c r="P173" i="1"/>
  <c r="H176" i="1"/>
  <c r="I175" i="1"/>
  <c r="R49" i="1" l="1"/>
  <c r="X49" i="1" s="1"/>
  <c r="D49" i="1" s="1"/>
  <c r="G49" i="1"/>
  <c r="E49" i="1" s="1"/>
  <c r="F49" i="1"/>
  <c r="J50" i="1"/>
  <c r="U50" i="1"/>
  <c r="H177" i="1"/>
  <c r="I176" i="1"/>
  <c r="V173" i="1"/>
  <c r="Y173" i="1"/>
  <c r="S173" i="1"/>
  <c r="P174" i="1"/>
  <c r="Q174" i="1"/>
  <c r="Z173" i="1"/>
  <c r="T173" i="1"/>
  <c r="W173" i="1"/>
  <c r="N175" i="1"/>
  <c r="O175" i="1"/>
  <c r="K50" i="1" l="1"/>
  <c r="M50" i="1"/>
  <c r="B49" i="1"/>
  <c r="T174" i="1"/>
  <c r="W174" i="1"/>
  <c r="Z174" i="1"/>
  <c r="S174" i="1"/>
  <c r="V174" i="1"/>
  <c r="Y174" i="1"/>
  <c r="O176" i="1"/>
  <c r="N176" i="1"/>
  <c r="Q175" i="1"/>
  <c r="P175" i="1"/>
  <c r="H178" i="1"/>
  <c r="I177" i="1"/>
  <c r="A51" i="1" l="1"/>
  <c r="C50" i="1"/>
  <c r="AA50" i="1"/>
  <c r="L50" i="1"/>
  <c r="Z175" i="1"/>
  <c r="T175" i="1"/>
  <c r="W175" i="1"/>
  <c r="P176" i="1"/>
  <c r="Q176" i="1"/>
  <c r="V175" i="1"/>
  <c r="Y175" i="1"/>
  <c r="S175" i="1"/>
  <c r="N177" i="1"/>
  <c r="O177" i="1"/>
  <c r="H179" i="1"/>
  <c r="I178" i="1"/>
  <c r="G50" i="1" l="1"/>
  <c r="E50" i="1" s="1"/>
  <c r="F50" i="1"/>
  <c r="R50" i="1"/>
  <c r="X50" i="1" s="1"/>
  <c r="D50" i="1" s="1"/>
  <c r="J51" i="1"/>
  <c r="U51" i="1"/>
  <c r="Q177" i="1"/>
  <c r="P177" i="1"/>
  <c r="O178" i="1"/>
  <c r="N178" i="1"/>
  <c r="S176" i="1"/>
  <c r="V176" i="1"/>
  <c r="Y176" i="1"/>
  <c r="H180" i="1"/>
  <c r="I179" i="1"/>
  <c r="T176" i="1"/>
  <c r="W176" i="1"/>
  <c r="Z176" i="1"/>
  <c r="B50" i="1" l="1"/>
  <c r="K51" i="1"/>
  <c r="M51" i="1"/>
  <c r="N179" i="1"/>
  <c r="O179" i="1"/>
  <c r="V177" i="1"/>
  <c r="Y177" i="1"/>
  <c r="S177" i="1"/>
  <c r="P178" i="1"/>
  <c r="Q178" i="1"/>
  <c r="H181" i="1"/>
  <c r="I180" i="1"/>
  <c r="Z177" i="1"/>
  <c r="T177" i="1"/>
  <c r="W177" i="1"/>
  <c r="C51" i="1" l="1"/>
  <c r="A52" i="1"/>
  <c r="AA51" i="1"/>
  <c r="L51" i="1"/>
  <c r="S178" i="1"/>
  <c r="V178" i="1"/>
  <c r="Y178" i="1"/>
  <c r="O180" i="1"/>
  <c r="N180" i="1"/>
  <c r="T178" i="1"/>
  <c r="W178" i="1"/>
  <c r="Z178" i="1"/>
  <c r="H182" i="1"/>
  <c r="I181" i="1"/>
  <c r="Q179" i="1"/>
  <c r="P179" i="1"/>
  <c r="R51" i="1" l="1"/>
  <c r="X51" i="1" s="1"/>
  <c r="D51" i="1" s="1"/>
  <c r="G51" i="1"/>
  <c r="E51" i="1" s="1"/>
  <c r="F51" i="1"/>
  <c r="J52" i="1"/>
  <c r="U52" i="1"/>
  <c r="H183" i="1"/>
  <c r="I182" i="1"/>
  <c r="V179" i="1"/>
  <c r="Y179" i="1"/>
  <c r="S179" i="1"/>
  <c r="Z179" i="1"/>
  <c r="T179" i="1"/>
  <c r="W179" i="1"/>
  <c r="N181" i="1"/>
  <c r="O181" i="1"/>
  <c r="P180" i="1"/>
  <c r="Q180" i="1"/>
  <c r="B51" i="1" l="1"/>
  <c r="K52" i="1"/>
  <c r="M52" i="1"/>
  <c r="T180" i="1"/>
  <c r="W180" i="1"/>
  <c r="Z180" i="1"/>
  <c r="O182" i="1"/>
  <c r="N182" i="1"/>
  <c r="H184" i="1"/>
  <c r="I183" i="1"/>
  <c r="S180" i="1"/>
  <c r="V180" i="1"/>
  <c r="Y180" i="1"/>
  <c r="Q181" i="1"/>
  <c r="P181" i="1"/>
  <c r="A53" i="1" l="1"/>
  <c r="C52" i="1"/>
  <c r="AA52" i="1"/>
  <c r="L52" i="1"/>
  <c r="H185" i="1"/>
  <c r="I184" i="1"/>
  <c r="V181" i="1"/>
  <c r="Y181" i="1"/>
  <c r="S181" i="1"/>
  <c r="Z181" i="1"/>
  <c r="T181" i="1"/>
  <c r="W181" i="1"/>
  <c r="N183" i="1"/>
  <c r="O183" i="1"/>
  <c r="P182" i="1"/>
  <c r="Q182" i="1"/>
  <c r="F52" i="1" l="1"/>
  <c r="R52" i="1"/>
  <c r="X52" i="1" s="1"/>
  <c r="D52" i="1" s="1"/>
  <c r="G52" i="1"/>
  <c r="E52" i="1" s="1"/>
  <c r="J53" i="1"/>
  <c r="U53" i="1"/>
  <c r="T182" i="1"/>
  <c r="W182" i="1"/>
  <c r="Z182" i="1"/>
  <c r="S182" i="1"/>
  <c r="V182" i="1"/>
  <c r="Y182" i="1"/>
  <c r="O184" i="1"/>
  <c r="N184" i="1"/>
  <c r="Q183" i="1"/>
  <c r="P183" i="1"/>
  <c r="H186" i="1"/>
  <c r="I185" i="1"/>
  <c r="K53" i="1" l="1"/>
  <c r="M53" i="1"/>
  <c r="B52" i="1"/>
  <c r="Z183" i="1"/>
  <c r="T183" i="1"/>
  <c r="W183" i="1"/>
  <c r="N185" i="1"/>
  <c r="O185" i="1"/>
  <c r="P184" i="1"/>
  <c r="Q184" i="1"/>
  <c r="H187" i="1"/>
  <c r="I186" i="1"/>
  <c r="V183" i="1"/>
  <c r="Y183" i="1"/>
  <c r="S183" i="1"/>
  <c r="C53" i="1" l="1"/>
  <c r="A54" i="1"/>
  <c r="L53" i="1"/>
  <c r="AA53" i="1"/>
  <c r="Q185" i="1"/>
  <c r="P185" i="1"/>
  <c r="O186" i="1"/>
  <c r="N186" i="1"/>
  <c r="T184" i="1"/>
  <c r="W184" i="1"/>
  <c r="Z184" i="1"/>
  <c r="S184" i="1"/>
  <c r="V184" i="1"/>
  <c r="Y184" i="1"/>
  <c r="H188" i="1"/>
  <c r="I187" i="1"/>
  <c r="G53" i="1" l="1"/>
  <c r="E53" i="1" s="1"/>
  <c r="F53" i="1"/>
  <c r="R53" i="1"/>
  <c r="X53" i="1" s="1"/>
  <c r="D53" i="1" s="1"/>
  <c r="J54" i="1"/>
  <c r="U54" i="1"/>
  <c r="N187" i="1"/>
  <c r="O187" i="1"/>
  <c r="P186" i="1"/>
  <c r="Q186" i="1"/>
  <c r="H189" i="1"/>
  <c r="I188" i="1"/>
  <c r="V185" i="1"/>
  <c r="Y185" i="1"/>
  <c r="S185" i="1"/>
  <c r="Z185" i="1"/>
  <c r="T185" i="1"/>
  <c r="W185" i="1"/>
  <c r="B53" i="1" l="1"/>
  <c r="K54" i="1"/>
  <c r="M54" i="1"/>
  <c r="H190" i="1"/>
  <c r="I189" i="1"/>
  <c r="O188" i="1"/>
  <c r="N188" i="1"/>
  <c r="T186" i="1"/>
  <c r="W186" i="1"/>
  <c r="Z186" i="1"/>
  <c r="S186" i="1"/>
  <c r="V186" i="1"/>
  <c r="Y186" i="1"/>
  <c r="Q187" i="1"/>
  <c r="P187" i="1"/>
  <c r="A55" i="1" l="1"/>
  <c r="C54" i="1"/>
  <c r="L54" i="1"/>
  <c r="AA54" i="1"/>
  <c r="V187" i="1"/>
  <c r="Y187" i="1"/>
  <c r="S187" i="1"/>
  <c r="P188" i="1"/>
  <c r="Q188" i="1"/>
  <c r="H191" i="1"/>
  <c r="I190" i="1"/>
  <c r="Z187" i="1"/>
  <c r="T187" i="1"/>
  <c r="W187" i="1"/>
  <c r="N189" i="1"/>
  <c r="O189" i="1"/>
  <c r="F54" i="1" l="1"/>
  <c r="R54" i="1"/>
  <c r="X54" i="1" s="1"/>
  <c r="D54" i="1" s="1"/>
  <c r="G54" i="1"/>
  <c r="E54" i="1" s="1"/>
  <c r="J55" i="1"/>
  <c r="U55" i="1"/>
  <c r="O190" i="1"/>
  <c r="N190" i="1"/>
  <c r="T188" i="1"/>
  <c r="W188" i="1"/>
  <c r="Z188" i="1"/>
  <c r="Q189" i="1"/>
  <c r="P189" i="1"/>
  <c r="S188" i="1"/>
  <c r="V188" i="1"/>
  <c r="Y188" i="1"/>
  <c r="H192" i="1"/>
  <c r="I191" i="1"/>
  <c r="K55" i="1" l="1"/>
  <c r="M55" i="1"/>
  <c r="B54" i="1"/>
  <c r="H193" i="1"/>
  <c r="I192" i="1"/>
  <c r="V189" i="1"/>
  <c r="Y189" i="1"/>
  <c r="S189" i="1"/>
  <c r="N191" i="1"/>
  <c r="O191" i="1"/>
  <c r="Z189" i="1"/>
  <c r="T189" i="1"/>
  <c r="W189" i="1"/>
  <c r="P190" i="1"/>
  <c r="Q190" i="1"/>
  <c r="C55" i="1" l="1"/>
  <c r="A56" i="1"/>
  <c r="AA55" i="1"/>
  <c r="L55" i="1"/>
  <c r="O192" i="1"/>
  <c r="N192" i="1"/>
  <c r="H194" i="1"/>
  <c r="I193" i="1"/>
  <c r="Q191" i="1"/>
  <c r="P191" i="1"/>
  <c r="T190" i="1"/>
  <c r="W190" i="1"/>
  <c r="Z190" i="1"/>
  <c r="S190" i="1"/>
  <c r="V190" i="1"/>
  <c r="Y190" i="1"/>
  <c r="R55" i="1" l="1"/>
  <c r="X55" i="1" s="1"/>
  <c r="D55" i="1" s="1"/>
  <c r="G55" i="1"/>
  <c r="E55" i="1" s="1"/>
  <c r="F55" i="1"/>
  <c r="J56" i="1"/>
  <c r="U56" i="1"/>
  <c r="V191" i="1"/>
  <c r="Y191" i="1"/>
  <c r="S191" i="1"/>
  <c r="H195" i="1"/>
  <c r="I194" i="1"/>
  <c r="Z191" i="1"/>
  <c r="T191" i="1"/>
  <c r="W191" i="1"/>
  <c r="N193" i="1"/>
  <c r="O193" i="1"/>
  <c r="P192" i="1"/>
  <c r="Q192" i="1"/>
  <c r="B55" i="1" l="1"/>
  <c r="K56" i="1"/>
  <c r="M56" i="1"/>
  <c r="S192" i="1"/>
  <c r="V192" i="1"/>
  <c r="Y192" i="1"/>
  <c r="H196" i="1"/>
  <c r="I195" i="1"/>
  <c r="Q193" i="1"/>
  <c r="P193" i="1"/>
  <c r="T192" i="1"/>
  <c r="W192" i="1"/>
  <c r="Z192" i="1"/>
  <c r="O194" i="1"/>
  <c r="N194" i="1"/>
  <c r="A57" i="1" l="1"/>
  <c r="C56" i="1"/>
  <c r="AA56" i="1"/>
  <c r="L56" i="1"/>
  <c r="V193" i="1"/>
  <c r="Y193" i="1"/>
  <c r="S193" i="1"/>
  <c r="P194" i="1"/>
  <c r="Q194" i="1"/>
  <c r="Z193" i="1"/>
  <c r="T193" i="1"/>
  <c r="W193" i="1"/>
  <c r="H197" i="1"/>
  <c r="I196" i="1"/>
  <c r="N195" i="1"/>
  <c r="O195" i="1"/>
  <c r="G56" i="1" l="1"/>
  <c r="E56" i="1" s="1"/>
  <c r="R56" i="1"/>
  <c r="X56" i="1" s="1"/>
  <c r="D56" i="1" s="1"/>
  <c r="F56" i="1"/>
  <c r="J57" i="1"/>
  <c r="U57" i="1"/>
  <c r="T194" i="1"/>
  <c r="W194" i="1"/>
  <c r="Z194" i="1"/>
  <c r="O196" i="1"/>
  <c r="N196" i="1"/>
  <c r="S194" i="1"/>
  <c r="V194" i="1"/>
  <c r="Y194" i="1"/>
  <c r="H198" i="1"/>
  <c r="I197" i="1"/>
  <c r="Q195" i="1"/>
  <c r="P195" i="1"/>
  <c r="B56" i="1" l="1"/>
  <c r="K57" i="1"/>
  <c r="M57" i="1"/>
  <c r="Z195" i="1"/>
  <c r="T195" i="1"/>
  <c r="W195" i="1"/>
  <c r="H199" i="1"/>
  <c r="I198" i="1"/>
  <c r="P196" i="1"/>
  <c r="Q196" i="1"/>
  <c r="N197" i="1"/>
  <c r="O197" i="1"/>
  <c r="V195" i="1"/>
  <c r="Y195" i="1"/>
  <c r="S195" i="1"/>
  <c r="A58" i="1" l="1"/>
  <c r="C57" i="1"/>
  <c r="AA57" i="1"/>
  <c r="L57" i="1"/>
  <c r="S196" i="1"/>
  <c r="V196" i="1"/>
  <c r="Y196" i="1"/>
  <c r="O198" i="1"/>
  <c r="N198" i="1"/>
  <c r="Q197" i="1"/>
  <c r="P197" i="1"/>
  <c r="T196" i="1"/>
  <c r="W196" i="1"/>
  <c r="Z196" i="1"/>
  <c r="H200" i="1"/>
  <c r="I199" i="1"/>
  <c r="G57" i="1" l="1"/>
  <c r="E57" i="1" s="1"/>
  <c r="F57" i="1"/>
  <c r="R57" i="1"/>
  <c r="X57" i="1" s="1"/>
  <c r="D57" i="1" s="1"/>
  <c r="J58" i="1"/>
  <c r="U58" i="1"/>
  <c r="N199" i="1"/>
  <c r="O199" i="1"/>
  <c r="V197" i="1"/>
  <c r="Y197" i="1"/>
  <c r="S197" i="1"/>
  <c r="Z197" i="1"/>
  <c r="T197" i="1"/>
  <c r="W197" i="1"/>
  <c r="P198" i="1"/>
  <c r="Q198" i="1"/>
  <c r="H201" i="1"/>
  <c r="I200" i="1"/>
  <c r="B57" i="1" l="1"/>
  <c r="K58" i="1"/>
  <c r="M58" i="1"/>
  <c r="H202" i="1"/>
  <c r="I201" i="1"/>
  <c r="Q199" i="1"/>
  <c r="P199" i="1"/>
  <c r="T198" i="1"/>
  <c r="W198" i="1"/>
  <c r="Z198" i="1"/>
  <c r="O200" i="1"/>
  <c r="N200" i="1"/>
  <c r="S198" i="1"/>
  <c r="V198" i="1"/>
  <c r="Y198" i="1"/>
  <c r="A59" i="1" l="1"/>
  <c r="C58" i="1"/>
  <c r="AA58" i="1"/>
  <c r="L58" i="1"/>
  <c r="V199" i="1"/>
  <c r="Y199" i="1"/>
  <c r="S199" i="1"/>
  <c r="P200" i="1"/>
  <c r="Q200" i="1"/>
  <c r="H203" i="1"/>
  <c r="I202" i="1"/>
  <c r="Z199" i="1"/>
  <c r="T199" i="1"/>
  <c r="W199" i="1"/>
  <c r="N201" i="1"/>
  <c r="O201" i="1"/>
  <c r="G58" i="1" l="1"/>
  <c r="E58" i="1" s="1"/>
  <c r="F58" i="1"/>
  <c r="R58" i="1"/>
  <c r="X58" i="1" s="1"/>
  <c r="D58" i="1" s="1"/>
  <c r="J59" i="1"/>
  <c r="U59" i="1"/>
  <c r="O202" i="1"/>
  <c r="N202" i="1"/>
  <c r="T200" i="1"/>
  <c r="W200" i="1"/>
  <c r="Z200" i="1"/>
  <c r="S200" i="1"/>
  <c r="V200" i="1"/>
  <c r="Y200" i="1"/>
  <c r="H204" i="1"/>
  <c r="I203" i="1"/>
  <c r="Q201" i="1"/>
  <c r="P201" i="1"/>
  <c r="B58" i="1" l="1"/>
  <c r="K59" i="1"/>
  <c r="M59" i="1"/>
  <c r="N203" i="1"/>
  <c r="O203" i="1"/>
  <c r="V201" i="1"/>
  <c r="Y201" i="1"/>
  <c r="S201" i="1"/>
  <c r="Z201" i="1"/>
  <c r="T201" i="1"/>
  <c r="W201" i="1"/>
  <c r="H205" i="1"/>
  <c r="I204" i="1"/>
  <c r="P202" i="1"/>
  <c r="Q202" i="1"/>
  <c r="A60" i="1" l="1"/>
  <c r="C59" i="1"/>
  <c r="AA59" i="1"/>
  <c r="L59" i="1"/>
  <c r="H206" i="1"/>
  <c r="I205" i="1"/>
  <c r="Q203" i="1"/>
  <c r="P203" i="1"/>
  <c r="T202" i="1"/>
  <c r="W202" i="1"/>
  <c r="Z202" i="1"/>
  <c r="S202" i="1"/>
  <c r="V202" i="1"/>
  <c r="Y202" i="1"/>
  <c r="O204" i="1"/>
  <c r="N204" i="1"/>
  <c r="G59" i="1" l="1"/>
  <c r="E59" i="1" s="1"/>
  <c r="F59" i="1"/>
  <c r="R59" i="1"/>
  <c r="X59" i="1" s="1"/>
  <c r="D59" i="1" s="1"/>
  <c r="J60" i="1"/>
  <c r="U60" i="1"/>
  <c r="N205" i="1"/>
  <c r="O205" i="1"/>
  <c r="P204" i="1"/>
  <c r="Q204" i="1"/>
  <c r="V203" i="1"/>
  <c r="Y203" i="1"/>
  <c r="S203" i="1"/>
  <c r="Z203" i="1"/>
  <c r="T203" i="1"/>
  <c r="W203" i="1"/>
  <c r="H207" i="1"/>
  <c r="I206" i="1"/>
  <c r="B59" i="1" l="1"/>
  <c r="K60" i="1"/>
  <c r="M60" i="1"/>
  <c r="O206" i="1"/>
  <c r="N206" i="1"/>
  <c r="S204" i="1"/>
  <c r="V204" i="1"/>
  <c r="Y204" i="1"/>
  <c r="Q205" i="1"/>
  <c r="P205" i="1"/>
  <c r="T204" i="1"/>
  <c r="W204" i="1"/>
  <c r="Z204" i="1"/>
  <c r="H208" i="1"/>
  <c r="I207" i="1"/>
  <c r="A61" i="1" l="1"/>
  <c r="C60" i="1"/>
  <c r="L60" i="1"/>
  <c r="AA60" i="1"/>
  <c r="N207" i="1"/>
  <c r="O207" i="1"/>
  <c r="V205" i="1"/>
  <c r="Y205" i="1"/>
  <c r="S205" i="1"/>
  <c r="H209" i="1"/>
  <c r="I208" i="1"/>
  <c r="Z205" i="1"/>
  <c r="T205" i="1"/>
  <c r="W205" i="1"/>
  <c r="P206" i="1"/>
  <c r="Q206" i="1"/>
  <c r="G60" i="1" l="1"/>
  <c r="E60" i="1" s="1"/>
  <c r="F60" i="1"/>
  <c r="R60" i="1"/>
  <c r="X60" i="1" s="1"/>
  <c r="D60" i="1" s="1"/>
  <c r="J61" i="1"/>
  <c r="U61" i="1"/>
  <c r="T206" i="1"/>
  <c r="W206" i="1"/>
  <c r="Z206" i="1"/>
  <c r="S206" i="1"/>
  <c r="V206" i="1"/>
  <c r="Y206" i="1"/>
  <c r="O208" i="1"/>
  <c r="N208" i="1"/>
  <c r="H210" i="1"/>
  <c r="I209" i="1"/>
  <c r="Q207" i="1"/>
  <c r="P207" i="1"/>
  <c r="B60" i="1" l="1"/>
  <c r="K61" i="1"/>
  <c r="M61" i="1"/>
  <c r="Z207" i="1"/>
  <c r="T207" i="1"/>
  <c r="W207" i="1"/>
  <c r="V207" i="1"/>
  <c r="Y207" i="1"/>
  <c r="S207" i="1"/>
  <c r="H211" i="1"/>
  <c r="I210" i="1"/>
  <c r="P208" i="1"/>
  <c r="Q208" i="1"/>
  <c r="N209" i="1"/>
  <c r="O209" i="1"/>
  <c r="C61" i="1" l="1"/>
  <c r="A62" i="1"/>
  <c r="L61" i="1"/>
  <c r="AA61" i="1"/>
  <c r="Q209" i="1"/>
  <c r="P209" i="1"/>
  <c r="T208" i="1"/>
  <c r="W208" i="1"/>
  <c r="Z208" i="1"/>
  <c r="H212" i="1"/>
  <c r="I211" i="1"/>
  <c r="S208" i="1"/>
  <c r="V208" i="1"/>
  <c r="Y208" i="1"/>
  <c r="O210" i="1"/>
  <c r="N210" i="1"/>
  <c r="F61" i="1" l="1"/>
  <c r="R61" i="1"/>
  <c r="X61" i="1" s="1"/>
  <c r="D61" i="1" s="1"/>
  <c r="G61" i="1"/>
  <c r="E61" i="1" s="1"/>
  <c r="U62" i="1"/>
  <c r="J62" i="1"/>
  <c r="P210" i="1"/>
  <c r="Q210" i="1"/>
  <c r="Z209" i="1"/>
  <c r="T209" i="1"/>
  <c r="W209" i="1"/>
  <c r="N211" i="1"/>
  <c r="O211" i="1"/>
  <c r="H213" i="1"/>
  <c r="I212" i="1"/>
  <c r="V209" i="1"/>
  <c r="Y209" i="1"/>
  <c r="S209" i="1"/>
  <c r="K62" i="1" l="1"/>
  <c r="M62" i="1"/>
  <c r="B61" i="1"/>
  <c r="O212" i="1"/>
  <c r="N212" i="1"/>
  <c r="Q211" i="1"/>
  <c r="P211" i="1"/>
  <c r="T210" i="1"/>
  <c r="W210" i="1"/>
  <c r="Z210" i="1"/>
  <c r="H214" i="1"/>
  <c r="I213" i="1"/>
  <c r="S210" i="1"/>
  <c r="V210" i="1"/>
  <c r="Y210" i="1"/>
  <c r="C62" i="1" l="1"/>
  <c r="A63" i="1"/>
  <c r="AA62" i="1"/>
  <c r="L62" i="1"/>
  <c r="N213" i="1"/>
  <c r="O213" i="1"/>
  <c r="P212" i="1"/>
  <c r="Q212" i="1"/>
  <c r="H215" i="1"/>
  <c r="I214" i="1"/>
  <c r="V211" i="1"/>
  <c r="Y211" i="1"/>
  <c r="S211" i="1"/>
  <c r="Z211" i="1"/>
  <c r="T211" i="1"/>
  <c r="W211" i="1"/>
  <c r="F62" i="1" l="1"/>
  <c r="R62" i="1"/>
  <c r="X62" i="1" s="1"/>
  <c r="D62" i="1" s="1"/>
  <c r="G62" i="1"/>
  <c r="E62" i="1" s="1"/>
  <c r="U63" i="1"/>
  <c r="J63" i="1"/>
  <c r="Q213" i="1"/>
  <c r="P213" i="1"/>
  <c r="O214" i="1"/>
  <c r="N214" i="1"/>
  <c r="T212" i="1"/>
  <c r="W212" i="1"/>
  <c r="Z212" i="1"/>
  <c r="S212" i="1"/>
  <c r="V212" i="1"/>
  <c r="Y212" i="1"/>
  <c r="H216" i="1"/>
  <c r="I215" i="1"/>
  <c r="B62" i="1" l="1"/>
  <c r="K63" i="1"/>
  <c r="M63" i="1"/>
  <c r="Z213" i="1"/>
  <c r="T213" i="1"/>
  <c r="W213" i="1"/>
  <c r="N215" i="1"/>
  <c r="O215" i="1"/>
  <c r="P214" i="1"/>
  <c r="Q214" i="1"/>
  <c r="H217" i="1"/>
  <c r="I216" i="1"/>
  <c r="V213" i="1"/>
  <c r="Y213" i="1"/>
  <c r="S213" i="1"/>
  <c r="A64" i="1" l="1"/>
  <c r="C63" i="1"/>
  <c r="L63" i="1"/>
  <c r="AA63" i="1"/>
  <c r="Q215" i="1"/>
  <c r="P215" i="1"/>
  <c r="O216" i="1"/>
  <c r="N216" i="1"/>
  <c r="T214" i="1"/>
  <c r="W214" i="1"/>
  <c r="Z214" i="1"/>
  <c r="H218" i="1"/>
  <c r="I217" i="1"/>
  <c r="S214" i="1"/>
  <c r="V214" i="1"/>
  <c r="Y214" i="1"/>
  <c r="F63" i="1" l="1"/>
  <c r="R63" i="1"/>
  <c r="X63" i="1" s="1"/>
  <c r="D63" i="1" s="1"/>
  <c r="G63" i="1"/>
  <c r="E63" i="1" s="1"/>
  <c r="U64" i="1"/>
  <c r="J64" i="1"/>
  <c r="Z215" i="1"/>
  <c r="T215" i="1"/>
  <c r="W215" i="1"/>
  <c r="N217" i="1"/>
  <c r="O217" i="1"/>
  <c r="P216" i="1"/>
  <c r="Q216" i="1"/>
  <c r="H219" i="1"/>
  <c r="I218" i="1"/>
  <c r="V215" i="1"/>
  <c r="Y215" i="1"/>
  <c r="S215" i="1"/>
  <c r="K64" i="1" l="1"/>
  <c r="M64" i="1"/>
  <c r="B63" i="1"/>
  <c r="H220" i="1"/>
  <c r="I219" i="1"/>
  <c r="Q217" i="1"/>
  <c r="P217" i="1"/>
  <c r="O218" i="1"/>
  <c r="N218" i="1"/>
  <c r="T216" i="1"/>
  <c r="W216" i="1"/>
  <c r="Z216" i="1"/>
  <c r="S216" i="1"/>
  <c r="V216" i="1"/>
  <c r="Y216" i="1"/>
  <c r="A65" i="1" l="1"/>
  <c r="C64" i="1"/>
  <c r="AA64" i="1"/>
  <c r="L64" i="1"/>
  <c r="V217" i="1"/>
  <c r="Y217" i="1"/>
  <c r="S217" i="1"/>
  <c r="N219" i="1"/>
  <c r="O219" i="1"/>
  <c r="Z217" i="1"/>
  <c r="T217" i="1"/>
  <c r="W217" i="1"/>
  <c r="P218" i="1"/>
  <c r="Q218" i="1"/>
  <c r="H221" i="1"/>
  <c r="I220" i="1"/>
  <c r="G64" i="1" l="1"/>
  <c r="E64" i="1" s="1"/>
  <c r="F64" i="1"/>
  <c r="R64" i="1"/>
  <c r="X64" i="1" s="1"/>
  <c r="D64" i="1" s="1"/>
  <c r="J65" i="1"/>
  <c r="U65" i="1"/>
  <c r="H222" i="1"/>
  <c r="I221" i="1"/>
  <c r="T218" i="1"/>
  <c r="W218" i="1"/>
  <c r="Z218" i="1"/>
  <c r="O220" i="1"/>
  <c r="N220" i="1"/>
  <c r="S218" i="1"/>
  <c r="V218" i="1"/>
  <c r="Y218" i="1"/>
  <c r="Q219" i="1"/>
  <c r="P219" i="1"/>
  <c r="B64" i="1" l="1"/>
  <c r="K65" i="1"/>
  <c r="M65" i="1"/>
  <c r="V219" i="1"/>
  <c r="Y219" i="1"/>
  <c r="S219" i="1"/>
  <c r="Z219" i="1"/>
  <c r="T219" i="1"/>
  <c r="W219" i="1"/>
  <c r="P220" i="1"/>
  <c r="Q220" i="1"/>
  <c r="N221" i="1"/>
  <c r="O221" i="1"/>
  <c r="H223" i="1"/>
  <c r="I222" i="1"/>
  <c r="C65" i="1" l="1"/>
  <c r="A66" i="1"/>
  <c r="L65" i="1"/>
  <c r="AA65" i="1"/>
  <c r="O222" i="1"/>
  <c r="N222" i="1"/>
  <c r="H224" i="1"/>
  <c r="I223" i="1"/>
  <c r="T220" i="1"/>
  <c r="W220" i="1"/>
  <c r="Z220" i="1"/>
  <c r="S220" i="1"/>
  <c r="V220" i="1"/>
  <c r="Y220" i="1"/>
  <c r="Q221" i="1"/>
  <c r="P221" i="1"/>
  <c r="G65" i="1" l="1"/>
  <c r="E65" i="1" s="1"/>
  <c r="F65" i="1"/>
  <c r="R65" i="1"/>
  <c r="X65" i="1" s="1"/>
  <c r="D65" i="1" s="1"/>
  <c r="J66" i="1"/>
  <c r="U66" i="1"/>
  <c r="H225" i="1"/>
  <c r="I224" i="1"/>
  <c r="V221" i="1"/>
  <c r="Y221" i="1"/>
  <c r="S221" i="1"/>
  <c r="P222" i="1"/>
  <c r="Q222" i="1"/>
  <c r="Z221" i="1"/>
  <c r="T221" i="1"/>
  <c r="W221" i="1"/>
  <c r="N223" i="1"/>
  <c r="O223" i="1"/>
  <c r="B65" i="1" l="1"/>
  <c r="K66" i="1"/>
  <c r="M66" i="1"/>
  <c r="T222" i="1"/>
  <c r="W222" i="1"/>
  <c r="Z222" i="1"/>
  <c r="Q223" i="1"/>
  <c r="P223" i="1"/>
  <c r="S222" i="1"/>
  <c r="V222" i="1"/>
  <c r="Y222" i="1"/>
  <c r="O224" i="1"/>
  <c r="N224" i="1"/>
  <c r="H226" i="1"/>
  <c r="I225" i="1"/>
  <c r="C66" i="1" l="1"/>
  <c r="A67" i="1"/>
  <c r="AA66" i="1"/>
  <c r="L66" i="1"/>
  <c r="H227" i="1"/>
  <c r="I226" i="1"/>
  <c r="P224" i="1"/>
  <c r="Q224" i="1"/>
  <c r="V223" i="1"/>
  <c r="Y223" i="1"/>
  <c r="S223" i="1"/>
  <c r="N225" i="1"/>
  <c r="O225" i="1"/>
  <c r="Z223" i="1"/>
  <c r="T223" i="1"/>
  <c r="W223" i="1"/>
  <c r="G66" i="1" l="1"/>
  <c r="E66" i="1" s="1"/>
  <c r="F66" i="1"/>
  <c r="R66" i="1"/>
  <c r="X66" i="1" s="1"/>
  <c r="D66" i="1" s="1"/>
  <c r="J67" i="1"/>
  <c r="U67" i="1"/>
  <c r="I227" i="1"/>
  <c r="H228" i="1"/>
  <c r="T224" i="1"/>
  <c r="W224" i="1"/>
  <c r="Z224" i="1"/>
  <c r="Q225" i="1"/>
  <c r="P225" i="1"/>
  <c r="S224" i="1"/>
  <c r="V224" i="1"/>
  <c r="Y224" i="1"/>
  <c r="O226" i="1"/>
  <c r="N226" i="1"/>
  <c r="B66" i="1" l="1"/>
  <c r="K67" i="1"/>
  <c r="M67" i="1"/>
  <c r="H229" i="1"/>
  <c r="I228" i="1"/>
  <c r="Q226" i="1"/>
  <c r="P226" i="1"/>
  <c r="O227" i="1"/>
  <c r="N227" i="1"/>
  <c r="V225" i="1"/>
  <c r="Y225" i="1"/>
  <c r="S225" i="1"/>
  <c r="Z225" i="1"/>
  <c r="T225" i="1"/>
  <c r="W225" i="1"/>
  <c r="A68" i="1" l="1"/>
  <c r="C67" i="1"/>
  <c r="AA67" i="1"/>
  <c r="L67" i="1"/>
  <c r="Q227" i="1"/>
  <c r="P227" i="1"/>
  <c r="O228" i="1"/>
  <c r="N228" i="1"/>
  <c r="S226" i="1"/>
  <c r="V226" i="1"/>
  <c r="Y226" i="1"/>
  <c r="I229" i="1"/>
  <c r="H230" i="1"/>
  <c r="W226" i="1"/>
  <c r="Z226" i="1"/>
  <c r="T226" i="1"/>
  <c r="G67" i="1" l="1"/>
  <c r="E67" i="1" s="1"/>
  <c r="R67" i="1"/>
  <c r="X67" i="1" s="1"/>
  <c r="D67" i="1" s="1"/>
  <c r="F67" i="1"/>
  <c r="U68" i="1"/>
  <c r="J68" i="1"/>
  <c r="W227" i="1"/>
  <c r="Z227" i="1"/>
  <c r="T227" i="1"/>
  <c r="I230" i="1"/>
  <c r="H231" i="1"/>
  <c r="Q228" i="1"/>
  <c r="P228" i="1"/>
  <c r="O229" i="1"/>
  <c r="N229" i="1"/>
  <c r="Y227" i="1"/>
  <c r="V227" i="1"/>
  <c r="S227" i="1"/>
  <c r="B67" i="1" l="1"/>
  <c r="K68" i="1"/>
  <c r="M68" i="1"/>
  <c r="W228" i="1"/>
  <c r="T228" i="1"/>
  <c r="Z228" i="1"/>
  <c r="Q229" i="1"/>
  <c r="P229" i="1"/>
  <c r="I231" i="1"/>
  <c r="H232" i="1"/>
  <c r="S228" i="1"/>
  <c r="Y228" i="1"/>
  <c r="V228" i="1"/>
  <c r="O230" i="1"/>
  <c r="N230" i="1"/>
  <c r="A69" i="1" l="1"/>
  <c r="C68" i="1"/>
  <c r="AA68" i="1"/>
  <c r="L68" i="1"/>
  <c r="Q230" i="1"/>
  <c r="P230" i="1"/>
  <c r="Y229" i="1"/>
  <c r="S229" i="1"/>
  <c r="V229" i="1"/>
  <c r="O231" i="1"/>
  <c r="N231" i="1"/>
  <c r="W229" i="1"/>
  <c r="T229" i="1"/>
  <c r="Z229" i="1"/>
  <c r="I232" i="1"/>
  <c r="H233" i="1"/>
  <c r="G68" i="1" l="1"/>
  <c r="E68" i="1" s="1"/>
  <c r="F68" i="1"/>
  <c r="R68" i="1"/>
  <c r="X68" i="1" s="1"/>
  <c r="D68" i="1" s="1"/>
  <c r="J69" i="1"/>
  <c r="U69" i="1"/>
  <c r="Q231" i="1"/>
  <c r="P231" i="1"/>
  <c r="O232" i="1"/>
  <c r="N232" i="1"/>
  <c r="S230" i="1"/>
  <c r="Y230" i="1"/>
  <c r="V230" i="1"/>
  <c r="I233" i="1"/>
  <c r="H234" i="1"/>
  <c r="W230" i="1"/>
  <c r="Z230" i="1"/>
  <c r="T230" i="1"/>
  <c r="B68" i="1" l="1"/>
  <c r="K69" i="1"/>
  <c r="M69" i="1"/>
  <c r="I234" i="1"/>
  <c r="H235" i="1"/>
  <c r="Y231" i="1"/>
  <c r="S231" i="1"/>
  <c r="V231" i="1"/>
  <c r="O233" i="1"/>
  <c r="N233" i="1"/>
  <c r="Q232" i="1"/>
  <c r="P232" i="1"/>
  <c r="W231" i="1"/>
  <c r="T231" i="1"/>
  <c r="Z231" i="1"/>
  <c r="C69" i="1" l="1"/>
  <c r="A70" i="1"/>
  <c r="L69" i="1"/>
  <c r="AA69" i="1"/>
  <c r="W232" i="1"/>
  <c r="T232" i="1"/>
  <c r="Z232" i="1"/>
  <c r="S232" i="1"/>
  <c r="Y232" i="1"/>
  <c r="V232" i="1"/>
  <c r="I235" i="1"/>
  <c r="H236" i="1"/>
  <c r="O234" i="1"/>
  <c r="N234" i="1"/>
  <c r="Q233" i="1"/>
  <c r="P233" i="1"/>
  <c r="G69" i="1" l="1"/>
  <c r="E69" i="1" s="1"/>
  <c r="F69" i="1"/>
  <c r="R69" i="1"/>
  <c r="X69" i="1" s="1"/>
  <c r="D69" i="1" s="1"/>
  <c r="J70" i="1"/>
  <c r="U70" i="1"/>
  <c r="W233" i="1"/>
  <c r="T233" i="1"/>
  <c r="Z233" i="1"/>
  <c r="Q234" i="1"/>
  <c r="P234" i="1"/>
  <c r="O235" i="1"/>
  <c r="N235" i="1"/>
  <c r="I236" i="1"/>
  <c r="H237" i="1"/>
  <c r="Y233" i="1"/>
  <c r="S233" i="1"/>
  <c r="V233" i="1"/>
  <c r="B69" i="1" l="1"/>
  <c r="K70" i="1"/>
  <c r="M70" i="1"/>
  <c r="S234" i="1"/>
  <c r="Y234" i="1"/>
  <c r="V234" i="1"/>
  <c r="O236" i="1"/>
  <c r="N236" i="1"/>
  <c r="W234" i="1"/>
  <c r="Z234" i="1"/>
  <c r="T234" i="1"/>
  <c r="Q235" i="1"/>
  <c r="P235" i="1"/>
  <c r="I237" i="1"/>
  <c r="H238" i="1"/>
  <c r="C70" i="1" l="1"/>
  <c r="A71" i="1"/>
  <c r="L70" i="1"/>
  <c r="AA70" i="1"/>
  <c r="I238" i="1"/>
  <c r="H239" i="1"/>
  <c r="Y235" i="1"/>
  <c r="S235" i="1"/>
  <c r="V235" i="1"/>
  <c r="Q236" i="1"/>
  <c r="P236" i="1"/>
  <c r="W235" i="1"/>
  <c r="T235" i="1"/>
  <c r="Z235" i="1"/>
  <c r="O237" i="1"/>
  <c r="N237" i="1"/>
  <c r="G70" i="1" l="1"/>
  <c r="E70" i="1" s="1"/>
  <c r="F70" i="1"/>
  <c r="B70" i="1" s="1"/>
  <c r="R70" i="1"/>
  <c r="X70" i="1" s="1"/>
  <c r="D70" i="1" s="1"/>
  <c r="J71" i="1"/>
  <c r="U71" i="1"/>
  <c r="O238" i="1"/>
  <c r="N238" i="1"/>
  <c r="Q237" i="1"/>
  <c r="P237" i="1"/>
  <c r="S236" i="1"/>
  <c r="Y236" i="1"/>
  <c r="V236" i="1"/>
  <c r="W236" i="1"/>
  <c r="T236" i="1"/>
  <c r="Z236" i="1"/>
  <c r="I239" i="1"/>
  <c r="H240" i="1"/>
  <c r="K71" i="1" l="1"/>
  <c r="M71" i="1"/>
  <c r="Q238" i="1"/>
  <c r="P238" i="1"/>
  <c r="I240" i="1"/>
  <c r="H241" i="1"/>
  <c r="Y237" i="1"/>
  <c r="S237" i="1"/>
  <c r="V237" i="1"/>
  <c r="O239" i="1"/>
  <c r="N239" i="1"/>
  <c r="W237" i="1"/>
  <c r="T237" i="1"/>
  <c r="Z237" i="1"/>
  <c r="C71" i="1" l="1"/>
  <c r="A72" i="1"/>
  <c r="AA71" i="1"/>
  <c r="L71" i="1"/>
  <c r="S238" i="1"/>
  <c r="Y238" i="1"/>
  <c r="V238" i="1"/>
  <c r="O240" i="1"/>
  <c r="N240" i="1"/>
  <c r="Q239" i="1"/>
  <c r="P239" i="1"/>
  <c r="I241" i="1"/>
  <c r="H242" i="1"/>
  <c r="W238" i="1"/>
  <c r="Z238" i="1"/>
  <c r="T238" i="1"/>
  <c r="F71" i="1" l="1"/>
  <c r="R71" i="1"/>
  <c r="X71" i="1" s="1"/>
  <c r="D71" i="1" s="1"/>
  <c r="G71" i="1"/>
  <c r="E71" i="1" s="1"/>
  <c r="U72" i="1"/>
  <c r="J72" i="1"/>
  <c r="O241" i="1"/>
  <c r="N241" i="1"/>
  <c r="Y239" i="1"/>
  <c r="S239" i="1"/>
  <c r="V239" i="1"/>
  <c r="I242" i="1"/>
  <c r="H243" i="1"/>
  <c r="W239" i="1"/>
  <c r="T239" i="1"/>
  <c r="Z239" i="1"/>
  <c r="Q240" i="1"/>
  <c r="P240" i="1"/>
  <c r="B71" i="1" l="1"/>
  <c r="K72" i="1"/>
  <c r="M72" i="1"/>
  <c r="W240" i="1"/>
  <c r="T240" i="1"/>
  <c r="Z240" i="1"/>
  <c r="I243" i="1"/>
  <c r="H244" i="1"/>
  <c r="Q241" i="1"/>
  <c r="P241" i="1"/>
  <c r="S240" i="1"/>
  <c r="Y240" i="1"/>
  <c r="V240" i="1"/>
  <c r="O242" i="1"/>
  <c r="N242" i="1"/>
  <c r="A73" i="1" l="1"/>
  <c r="C72" i="1"/>
  <c r="AA72" i="1"/>
  <c r="L72" i="1"/>
  <c r="W241" i="1"/>
  <c r="T241" i="1"/>
  <c r="Z241" i="1"/>
  <c r="I244" i="1"/>
  <c r="H245" i="1"/>
  <c r="Q242" i="1"/>
  <c r="P242" i="1"/>
  <c r="Y241" i="1"/>
  <c r="S241" i="1"/>
  <c r="V241" i="1"/>
  <c r="O243" i="1"/>
  <c r="N243" i="1"/>
  <c r="G72" i="1" l="1"/>
  <c r="E72" i="1" s="1"/>
  <c r="F72" i="1"/>
  <c r="R72" i="1"/>
  <c r="X72" i="1" s="1"/>
  <c r="D72" i="1" s="1"/>
  <c r="J73" i="1"/>
  <c r="U73" i="1"/>
  <c r="Q243" i="1"/>
  <c r="P243" i="1"/>
  <c r="I245" i="1"/>
  <c r="H246" i="1"/>
  <c r="S242" i="1"/>
  <c r="Y242" i="1"/>
  <c r="V242" i="1"/>
  <c r="W242" i="1"/>
  <c r="Z242" i="1"/>
  <c r="T242" i="1"/>
  <c r="O244" i="1"/>
  <c r="N244" i="1"/>
  <c r="K73" i="1" l="1"/>
  <c r="M73" i="1"/>
  <c r="B72" i="1"/>
  <c r="W243" i="1"/>
  <c r="T243" i="1"/>
  <c r="Z243" i="1"/>
  <c r="O245" i="1"/>
  <c r="N245" i="1"/>
  <c r="Q244" i="1"/>
  <c r="P244" i="1"/>
  <c r="I246" i="1"/>
  <c r="H247" i="1"/>
  <c r="Y243" i="1"/>
  <c r="S243" i="1"/>
  <c r="V243" i="1"/>
  <c r="A74" i="1" l="1"/>
  <c r="C73" i="1"/>
  <c r="AA73" i="1"/>
  <c r="L73" i="1"/>
  <c r="W244" i="1"/>
  <c r="T244" i="1"/>
  <c r="Z244" i="1"/>
  <c r="Q245" i="1"/>
  <c r="P245" i="1"/>
  <c r="I247" i="1"/>
  <c r="H248" i="1"/>
  <c r="O246" i="1"/>
  <c r="N246" i="1"/>
  <c r="S244" i="1"/>
  <c r="Y244" i="1"/>
  <c r="V244" i="1"/>
  <c r="G73" i="1" l="1"/>
  <c r="E73" i="1" s="1"/>
  <c r="F73" i="1"/>
  <c r="R73" i="1"/>
  <c r="X73" i="1" s="1"/>
  <c r="D73" i="1" s="1"/>
  <c r="J74" i="1"/>
  <c r="U74" i="1"/>
  <c r="I248" i="1"/>
  <c r="H249" i="1"/>
  <c r="Y245" i="1"/>
  <c r="S245" i="1"/>
  <c r="V245" i="1"/>
  <c r="Q246" i="1"/>
  <c r="P246" i="1"/>
  <c r="W245" i="1"/>
  <c r="T245" i="1"/>
  <c r="Z245" i="1"/>
  <c r="O247" i="1"/>
  <c r="N247" i="1"/>
  <c r="B73" i="1" l="1"/>
  <c r="K74" i="1"/>
  <c r="M74" i="1"/>
  <c r="S246" i="1"/>
  <c r="Y246" i="1"/>
  <c r="V246" i="1"/>
  <c r="W246" i="1"/>
  <c r="Z246" i="1"/>
  <c r="T246" i="1"/>
  <c r="I249" i="1"/>
  <c r="H250" i="1"/>
  <c r="Q247" i="1"/>
  <c r="P247" i="1"/>
  <c r="O248" i="1"/>
  <c r="N248" i="1"/>
  <c r="C74" i="1" l="1"/>
  <c r="A75" i="1"/>
  <c r="AA74" i="1"/>
  <c r="L74" i="1"/>
  <c r="W247" i="1"/>
  <c r="T247" i="1"/>
  <c r="Z247" i="1"/>
  <c r="I250" i="1"/>
  <c r="H251" i="1"/>
  <c r="Y247" i="1"/>
  <c r="S247" i="1"/>
  <c r="V247" i="1"/>
  <c r="Q248" i="1"/>
  <c r="P248" i="1"/>
  <c r="O249" i="1"/>
  <c r="N249" i="1"/>
  <c r="G74" i="1" l="1"/>
  <c r="E74" i="1" s="1"/>
  <c r="F74" i="1"/>
  <c r="R74" i="1"/>
  <c r="X74" i="1" s="1"/>
  <c r="D74" i="1" s="1"/>
  <c r="U75" i="1"/>
  <c r="J75" i="1"/>
  <c r="S248" i="1"/>
  <c r="Y248" i="1"/>
  <c r="V248" i="1"/>
  <c r="W248" i="1"/>
  <c r="T248" i="1"/>
  <c r="Z248" i="1"/>
  <c r="O250" i="1"/>
  <c r="N250" i="1"/>
  <c r="Q249" i="1"/>
  <c r="P249" i="1"/>
  <c r="I251" i="1"/>
  <c r="H252" i="1"/>
  <c r="B74" i="1" l="1"/>
  <c r="K75" i="1"/>
  <c r="M75" i="1"/>
  <c r="O251" i="1"/>
  <c r="N251" i="1"/>
  <c r="Y249" i="1"/>
  <c r="S249" i="1"/>
  <c r="V249" i="1"/>
  <c r="Q250" i="1"/>
  <c r="P250" i="1"/>
  <c r="W249" i="1"/>
  <c r="T249" i="1"/>
  <c r="Z249" i="1"/>
  <c r="I252" i="1"/>
  <c r="H253" i="1"/>
  <c r="C75" i="1" l="1"/>
  <c r="A76" i="1"/>
  <c r="L75" i="1"/>
  <c r="AA75" i="1"/>
  <c r="I253" i="1"/>
  <c r="H254" i="1"/>
  <c r="S250" i="1"/>
  <c r="Y250" i="1"/>
  <c r="V250" i="1"/>
  <c r="O252" i="1"/>
  <c r="N252" i="1"/>
  <c r="W250" i="1"/>
  <c r="Z250" i="1"/>
  <c r="T250" i="1"/>
  <c r="Q251" i="1"/>
  <c r="P251" i="1"/>
  <c r="G75" i="1" l="1"/>
  <c r="E75" i="1" s="1"/>
  <c r="F75" i="1"/>
  <c r="R75" i="1"/>
  <c r="X75" i="1" s="1"/>
  <c r="D75" i="1" s="1"/>
  <c r="U76" i="1"/>
  <c r="J76" i="1"/>
  <c r="O253" i="1"/>
  <c r="N253" i="1"/>
  <c r="Q252" i="1"/>
  <c r="P252" i="1"/>
  <c r="W251" i="1"/>
  <c r="T251" i="1"/>
  <c r="Z251" i="1"/>
  <c r="I254" i="1"/>
  <c r="H255" i="1"/>
  <c r="Y251" i="1"/>
  <c r="S251" i="1"/>
  <c r="V251" i="1"/>
  <c r="B75" i="1" l="1"/>
  <c r="K76" i="1"/>
  <c r="M76" i="1"/>
  <c r="O254" i="1"/>
  <c r="N254" i="1"/>
  <c r="W252" i="1"/>
  <c r="T252" i="1"/>
  <c r="Z252" i="1"/>
  <c r="Q253" i="1"/>
  <c r="P253" i="1"/>
  <c r="I255" i="1"/>
  <c r="H256" i="1"/>
  <c r="S252" i="1"/>
  <c r="Y252" i="1"/>
  <c r="V252" i="1"/>
  <c r="A77" i="1" l="1"/>
  <c r="C76" i="1"/>
  <c r="AA76" i="1"/>
  <c r="L76" i="1"/>
  <c r="I256" i="1"/>
  <c r="H257" i="1"/>
  <c r="Y253" i="1"/>
  <c r="S253" i="1"/>
  <c r="V253" i="1"/>
  <c r="W253" i="1"/>
  <c r="T253" i="1"/>
  <c r="Z253" i="1"/>
  <c r="Q254" i="1"/>
  <c r="P254" i="1"/>
  <c r="O255" i="1"/>
  <c r="N255" i="1"/>
  <c r="G76" i="1" l="1"/>
  <c r="E76" i="1" s="1"/>
  <c r="F76" i="1"/>
  <c r="R76" i="1"/>
  <c r="X76" i="1" s="1"/>
  <c r="D76" i="1" s="1"/>
  <c r="J77" i="1"/>
  <c r="U77" i="1"/>
  <c r="W254" i="1"/>
  <c r="Z254" i="1"/>
  <c r="T254" i="1"/>
  <c r="I257" i="1"/>
  <c r="H258" i="1"/>
  <c r="Q255" i="1"/>
  <c r="P255" i="1"/>
  <c r="O256" i="1"/>
  <c r="N256" i="1"/>
  <c r="S254" i="1"/>
  <c r="Y254" i="1"/>
  <c r="V254" i="1"/>
  <c r="B76" i="1" l="1"/>
  <c r="K77" i="1"/>
  <c r="M77" i="1"/>
  <c r="Q256" i="1"/>
  <c r="P256" i="1"/>
  <c r="W255" i="1"/>
  <c r="T255" i="1"/>
  <c r="Z255" i="1"/>
  <c r="I258" i="1"/>
  <c r="H259" i="1"/>
  <c r="Y255" i="1"/>
  <c r="S255" i="1"/>
  <c r="V255" i="1"/>
  <c r="O257" i="1"/>
  <c r="N257" i="1"/>
  <c r="C77" i="1" l="1"/>
  <c r="A78" i="1"/>
  <c r="L77" i="1"/>
  <c r="AA77" i="1"/>
  <c r="O258" i="1"/>
  <c r="N258" i="1"/>
  <c r="S256" i="1"/>
  <c r="Y256" i="1"/>
  <c r="V256" i="1"/>
  <c r="Q257" i="1"/>
  <c r="P257" i="1"/>
  <c r="I259" i="1"/>
  <c r="H260" i="1"/>
  <c r="W256" i="1"/>
  <c r="T256" i="1"/>
  <c r="Z256" i="1"/>
  <c r="G77" i="1" l="1"/>
  <c r="E77" i="1" s="1"/>
  <c r="F77" i="1"/>
  <c r="R77" i="1"/>
  <c r="X77" i="1" s="1"/>
  <c r="D77" i="1" s="1"/>
  <c r="U78" i="1"/>
  <c r="J78" i="1"/>
  <c r="Y257" i="1"/>
  <c r="S257" i="1"/>
  <c r="V257" i="1"/>
  <c r="W257" i="1"/>
  <c r="T257" i="1"/>
  <c r="Z257" i="1"/>
  <c r="I260" i="1"/>
  <c r="H261" i="1"/>
  <c r="Q258" i="1"/>
  <c r="P258" i="1"/>
  <c r="O259" i="1"/>
  <c r="N259" i="1"/>
  <c r="B77" i="1" l="1"/>
  <c r="K78" i="1"/>
  <c r="M78" i="1"/>
  <c r="W258" i="1"/>
  <c r="Z258" i="1"/>
  <c r="T258" i="1"/>
  <c r="Q259" i="1"/>
  <c r="P259" i="1"/>
  <c r="I261" i="1"/>
  <c r="H262" i="1"/>
  <c r="S258" i="1"/>
  <c r="Y258" i="1"/>
  <c r="V258" i="1"/>
  <c r="O260" i="1"/>
  <c r="N260" i="1"/>
  <c r="A79" i="1" l="1"/>
  <c r="C78" i="1"/>
  <c r="L78" i="1"/>
  <c r="AA78" i="1"/>
  <c r="Q260" i="1"/>
  <c r="P260" i="1"/>
  <c r="W259" i="1"/>
  <c r="T259" i="1"/>
  <c r="Z259" i="1"/>
  <c r="O261" i="1"/>
  <c r="N261" i="1"/>
  <c r="H263" i="1"/>
  <c r="I262" i="1"/>
  <c r="Y259" i="1"/>
  <c r="S259" i="1"/>
  <c r="V259" i="1"/>
  <c r="G78" i="1" l="1"/>
  <c r="E78" i="1" s="1"/>
  <c r="F78" i="1"/>
  <c r="R78" i="1"/>
  <c r="X78" i="1" s="1"/>
  <c r="D78" i="1" s="1"/>
  <c r="J79" i="1"/>
  <c r="U79" i="1"/>
  <c r="W260" i="1"/>
  <c r="T260" i="1"/>
  <c r="Z260" i="1"/>
  <c r="O262" i="1"/>
  <c r="N262" i="1"/>
  <c r="Q261" i="1"/>
  <c r="P261" i="1"/>
  <c r="I263" i="1"/>
  <c r="H264" i="1"/>
  <c r="S260" i="1"/>
  <c r="Y260" i="1"/>
  <c r="V260" i="1"/>
  <c r="B78" i="1" l="1"/>
  <c r="K79" i="1"/>
  <c r="M79" i="1"/>
  <c r="H265" i="1"/>
  <c r="I264" i="1"/>
  <c r="W261" i="1"/>
  <c r="T261" i="1"/>
  <c r="Z261" i="1"/>
  <c r="Y261" i="1"/>
  <c r="S261" i="1"/>
  <c r="V261" i="1"/>
  <c r="O263" i="1"/>
  <c r="N263" i="1"/>
  <c r="Q262" i="1"/>
  <c r="P262" i="1"/>
  <c r="A80" i="1" l="1"/>
  <c r="C79" i="1"/>
  <c r="AA79" i="1"/>
  <c r="L79" i="1"/>
  <c r="S262" i="1"/>
  <c r="V262" i="1"/>
  <c r="Y262" i="1"/>
  <c r="W262" i="1"/>
  <c r="Z262" i="1"/>
  <c r="T262" i="1"/>
  <c r="Q263" i="1"/>
  <c r="P263" i="1"/>
  <c r="O264" i="1"/>
  <c r="N264" i="1"/>
  <c r="I265" i="1"/>
  <c r="H266" i="1"/>
  <c r="G79" i="1" l="1"/>
  <c r="E79" i="1" s="1"/>
  <c r="F79" i="1"/>
  <c r="R79" i="1"/>
  <c r="X79" i="1" s="1"/>
  <c r="D79" i="1" s="1"/>
  <c r="J80" i="1"/>
  <c r="U80" i="1"/>
  <c r="Y263" i="1"/>
  <c r="S263" i="1"/>
  <c r="V263" i="1"/>
  <c r="O265" i="1"/>
  <c r="N265" i="1"/>
  <c r="T263" i="1"/>
  <c r="W263" i="1"/>
  <c r="Z263" i="1"/>
  <c r="H267" i="1"/>
  <c r="I266" i="1"/>
  <c r="Q264" i="1"/>
  <c r="P264" i="1"/>
  <c r="B79" i="1" l="1"/>
  <c r="K80" i="1"/>
  <c r="M80" i="1"/>
  <c r="W264" i="1"/>
  <c r="Z264" i="1"/>
  <c r="T264" i="1"/>
  <c r="I267" i="1"/>
  <c r="H268" i="1"/>
  <c r="O266" i="1"/>
  <c r="N266" i="1"/>
  <c r="S264" i="1"/>
  <c r="V264" i="1"/>
  <c r="Y264" i="1"/>
  <c r="Q265" i="1"/>
  <c r="P265" i="1"/>
  <c r="A81" i="1" l="1"/>
  <c r="C80" i="1"/>
  <c r="L80" i="1"/>
  <c r="AA80" i="1"/>
  <c r="H269" i="1"/>
  <c r="I268" i="1"/>
  <c r="Y265" i="1"/>
  <c r="S265" i="1"/>
  <c r="V265" i="1"/>
  <c r="Q266" i="1"/>
  <c r="P266" i="1"/>
  <c r="O267" i="1"/>
  <c r="N267" i="1"/>
  <c r="T265" i="1"/>
  <c r="W265" i="1"/>
  <c r="Z265" i="1"/>
  <c r="F80" i="1" l="1"/>
  <c r="R80" i="1"/>
  <c r="X80" i="1" s="1"/>
  <c r="D80" i="1" s="1"/>
  <c r="G80" i="1"/>
  <c r="E80" i="1" s="1"/>
  <c r="J81" i="1"/>
  <c r="U81" i="1"/>
  <c r="Q267" i="1"/>
  <c r="P267" i="1"/>
  <c r="S266" i="1"/>
  <c r="V266" i="1"/>
  <c r="Y266" i="1"/>
  <c r="O268" i="1"/>
  <c r="N268" i="1"/>
  <c r="W266" i="1"/>
  <c r="Z266" i="1"/>
  <c r="T266" i="1"/>
  <c r="I269" i="1"/>
  <c r="H270" i="1"/>
  <c r="K81" i="1" l="1"/>
  <c r="M81" i="1"/>
  <c r="B80" i="1"/>
  <c r="Q268" i="1"/>
  <c r="P268" i="1"/>
  <c r="Y267" i="1"/>
  <c r="S267" i="1"/>
  <c r="V267" i="1"/>
  <c r="O269" i="1"/>
  <c r="N269" i="1"/>
  <c r="H271" i="1"/>
  <c r="I270" i="1"/>
  <c r="T267" i="1"/>
  <c r="W267" i="1"/>
  <c r="Z267" i="1"/>
  <c r="A82" i="1" l="1"/>
  <c r="C81" i="1"/>
  <c r="AA81" i="1"/>
  <c r="L81" i="1"/>
  <c r="I271" i="1"/>
  <c r="H272" i="1"/>
  <c r="Q269" i="1"/>
  <c r="P269" i="1"/>
  <c r="S268" i="1"/>
  <c r="V268" i="1"/>
  <c r="Y268" i="1"/>
  <c r="O270" i="1"/>
  <c r="N270" i="1"/>
  <c r="W268" i="1"/>
  <c r="Z268" i="1"/>
  <c r="T268" i="1"/>
  <c r="F81" i="1" l="1"/>
  <c r="R81" i="1"/>
  <c r="X81" i="1" s="1"/>
  <c r="D81" i="1" s="1"/>
  <c r="G81" i="1"/>
  <c r="E81" i="1" s="1"/>
  <c r="J82" i="1"/>
  <c r="U82" i="1"/>
  <c r="H273" i="1"/>
  <c r="I272" i="1"/>
  <c r="O271" i="1"/>
  <c r="N271" i="1"/>
  <c r="Q270" i="1"/>
  <c r="P270" i="1"/>
  <c r="Y269" i="1"/>
  <c r="S269" i="1"/>
  <c r="V269" i="1"/>
  <c r="T269" i="1"/>
  <c r="W269" i="1"/>
  <c r="Z269" i="1"/>
  <c r="K82" i="1" l="1"/>
  <c r="M82" i="1"/>
  <c r="B81" i="1"/>
  <c r="I273" i="1"/>
  <c r="H274" i="1"/>
  <c r="S270" i="1"/>
  <c r="V270" i="1"/>
  <c r="Y270" i="1"/>
  <c r="W270" i="1"/>
  <c r="Z270" i="1"/>
  <c r="T270" i="1"/>
  <c r="O272" i="1"/>
  <c r="N272" i="1"/>
  <c r="Q271" i="1"/>
  <c r="P271" i="1"/>
  <c r="A83" i="1" l="1"/>
  <c r="C82" i="1"/>
  <c r="L82" i="1"/>
  <c r="AA82" i="1"/>
  <c r="T271" i="1"/>
  <c r="W271" i="1"/>
  <c r="Z271" i="1"/>
  <c r="H275" i="1"/>
  <c r="I274" i="1"/>
  <c r="Q272" i="1"/>
  <c r="P272" i="1"/>
  <c r="Y271" i="1"/>
  <c r="S271" i="1"/>
  <c r="V271" i="1"/>
  <c r="O273" i="1"/>
  <c r="N273" i="1"/>
  <c r="F82" i="1" l="1"/>
  <c r="R82" i="1"/>
  <c r="X82" i="1" s="1"/>
  <c r="D82" i="1" s="1"/>
  <c r="G82" i="1"/>
  <c r="E82" i="1" s="1"/>
  <c r="U83" i="1"/>
  <c r="J83" i="1"/>
  <c r="Q273" i="1"/>
  <c r="P273" i="1"/>
  <c r="S272" i="1"/>
  <c r="V272" i="1"/>
  <c r="Y272" i="1"/>
  <c r="H276" i="1"/>
  <c r="I275" i="1"/>
  <c r="W272" i="1"/>
  <c r="Z272" i="1"/>
  <c r="T272" i="1"/>
  <c r="O274" i="1"/>
  <c r="N274" i="1"/>
  <c r="B82" i="1" l="1"/>
  <c r="K83" i="1"/>
  <c r="M83" i="1"/>
  <c r="O275" i="1"/>
  <c r="N275" i="1"/>
  <c r="Q274" i="1"/>
  <c r="P274" i="1"/>
  <c r="H277" i="1"/>
  <c r="I276" i="1"/>
  <c r="Y273" i="1"/>
  <c r="S273" i="1"/>
  <c r="V273" i="1"/>
  <c r="T273" i="1"/>
  <c r="W273" i="1"/>
  <c r="Z273" i="1"/>
  <c r="A84" i="1" l="1"/>
  <c r="C83" i="1"/>
  <c r="AA83" i="1"/>
  <c r="L83" i="1"/>
  <c r="S274" i="1"/>
  <c r="V274" i="1"/>
  <c r="Y274" i="1"/>
  <c r="H278" i="1"/>
  <c r="I277" i="1"/>
  <c r="W274" i="1"/>
  <c r="Z274" i="1"/>
  <c r="T274" i="1"/>
  <c r="Q275" i="1"/>
  <c r="P275" i="1"/>
  <c r="O276" i="1"/>
  <c r="N276" i="1"/>
  <c r="F83" i="1" l="1"/>
  <c r="R83" i="1"/>
  <c r="X83" i="1" s="1"/>
  <c r="D83" i="1" s="1"/>
  <c r="G83" i="1"/>
  <c r="E83" i="1" s="1"/>
  <c r="J84" i="1"/>
  <c r="U84" i="1"/>
  <c r="N277" i="1"/>
  <c r="O277" i="1"/>
  <c r="P276" i="1"/>
  <c r="Q276" i="1"/>
  <c r="Y275" i="1"/>
  <c r="S275" i="1"/>
  <c r="V275" i="1"/>
  <c r="H279" i="1"/>
  <c r="I278" i="1"/>
  <c r="Z275" i="1"/>
  <c r="T275" i="1"/>
  <c r="W275" i="1"/>
  <c r="B83" i="1" l="1"/>
  <c r="K84" i="1"/>
  <c r="M84" i="1"/>
  <c r="H280" i="1"/>
  <c r="I279" i="1"/>
  <c r="Q277" i="1"/>
  <c r="P277" i="1"/>
  <c r="T276" i="1"/>
  <c r="W276" i="1"/>
  <c r="Z276" i="1"/>
  <c r="O278" i="1"/>
  <c r="N278" i="1"/>
  <c r="S276" i="1"/>
  <c r="V276" i="1"/>
  <c r="Y276" i="1"/>
  <c r="A85" i="1" l="1"/>
  <c r="C84" i="1"/>
  <c r="L84" i="1"/>
  <c r="AA84" i="1"/>
  <c r="N279" i="1"/>
  <c r="O279" i="1"/>
  <c r="P278" i="1"/>
  <c r="Q278" i="1"/>
  <c r="V277" i="1"/>
  <c r="Y277" i="1"/>
  <c r="S277" i="1"/>
  <c r="H281" i="1"/>
  <c r="I280" i="1"/>
  <c r="Z277" i="1"/>
  <c r="T277" i="1"/>
  <c r="W277" i="1"/>
  <c r="G84" i="1" l="1"/>
  <c r="E84" i="1" s="1"/>
  <c r="F84" i="1"/>
  <c r="R84" i="1"/>
  <c r="X84" i="1" s="1"/>
  <c r="D84" i="1" s="1"/>
  <c r="J85" i="1"/>
  <c r="U85" i="1"/>
  <c r="H282" i="1"/>
  <c r="I281" i="1"/>
  <c r="S278" i="1"/>
  <c r="V278" i="1"/>
  <c r="Y278" i="1"/>
  <c r="O280" i="1"/>
  <c r="N280" i="1"/>
  <c r="Q279" i="1"/>
  <c r="P279" i="1"/>
  <c r="T278" i="1"/>
  <c r="W278" i="1"/>
  <c r="Z278" i="1"/>
  <c r="B84" i="1" l="1"/>
  <c r="K85" i="1"/>
  <c r="M85" i="1"/>
  <c r="H283" i="1"/>
  <c r="I282" i="1"/>
  <c r="V279" i="1"/>
  <c r="Y279" i="1"/>
  <c r="S279" i="1"/>
  <c r="Z279" i="1"/>
  <c r="T279" i="1"/>
  <c r="W279" i="1"/>
  <c r="P280" i="1"/>
  <c r="Q280" i="1"/>
  <c r="N281" i="1"/>
  <c r="O281" i="1"/>
  <c r="C85" i="1" l="1"/>
  <c r="A86" i="1"/>
  <c r="L85" i="1"/>
  <c r="AA85" i="1"/>
  <c r="O282" i="1"/>
  <c r="N282" i="1"/>
  <c r="T280" i="1"/>
  <c r="W280" i="1"/>
  <c r="Z280" i="1"/>
  <c r="S280" i="1"/>
  <c r="V280" i="1"/>
  <c r="Y280" i="1"/>
  <c r="H284" i="1"/>
  <c r="I283" i="1"/>
  <c r="Q281" i="1"/>
  <c r="P281" i="1"/>
  <c r="G85" i="1" l="1"/>
  <c r="E85" i="1" s="1"/>
  <c r="F85" i="1"/>
  <c r="R85" i="1"/>
  <c r="X85" i="1" s="1"/>
  <c r="D85" i="1" s="1"/>
  <c r="U86" i="1"/>
  <c r="J86" i="1"/>
  <c r="N283" i="1"/>
  <c r="O283" i="1"/>
  <c r="V281" i="1"/>
  <c r="Y281" i="1"/>
  <c r="S281" i="1"/>
  <c r="Z281" i="1"/>
  <c r="T281" i="1"/>
  <c r="W281" i="1"/>
  <c r="H285" i="1"/>
  <c r="I284" i="1"/>
  <c r="P282" i="1"/>
  <c r="Q282" i="1"/>
  <c r="B85" i="1" l="1"/>
  <c r="K86" i="1"/>
  <c r="M86" i="1"/>
  <c r="H286" i="1"/>
  <c r="I285" i="1"/>
  <c r="S282" i="1"/>
  <c r="V282" i="1"/>
  <c r="Y282" i="1"/>
  <c r="O284" i="1"/>
  <c r="N284" i="1"/>
  <c r="Q283" i="1"/>
  <c r="P283" i="1"/>
  <c r="T282" i="1"/>
  <c r="W282" i="1"/>
  <c r="Z282" i="1"/>
  <c r="C86" i="1" l="1"/>
  <c r="A87" i="1"/>
  <c r="AA86" i="1"/>
  <c r="L86" i="1"/>
  <c r="V283" i="1"/>
  <c r="Y283" i="1"/>
  <c r="S283" i="1"/>
  <c r="N285" i="1"/>
  <c r="O285" i="1"/>
  <c r="Z283" i="1"/>
  <c r="T283" i="1"/>
  <c r="W283" i="1"/>
  <c r="P284" i="1"/>
  <c r="Q284" i="1"/>
  <c r="H287" i="1"/>
  <c r="I286" i="1"/>
  <c r="F86" i="1" l="1"/>
  <c r="R86" i="1"/>
  <c r="X86" i="1" s="1"/>
  <c r="D86" i="1" s="1"/>
  <c r="G86" i="1"/>
  <c r="E86" i="1" s="1"/>
  <c r="J87" i="1"/>
  <c r="U87" i="1"/>
  <c r="Q285" i="1"/>
  <c r="P285" i="1"/>
  <c r="H288" i="1"/>
  <c r="I287" i="1"/>
  <c r="O286" i="1"/>
  <c r="N286" i="1"/>
  <c r="T284" i="1"/>
  <c r="W284" i="1"/>
  <c r="Z284" i="1"/>
  <c r="S284" i="1"/>
  <c r="V284" i="1"/>
  <c r="Y284" i="1"/>
  <c r="K87" i="1" l="1"/>
  <c r="M87" i="1"/>
  <c r="B86" i="1"/>
  <c r="N287" i="1"/>
  <c r="O287" i="1"/>
  <c r="P286" i="1"/>
  <c r="Q286" i="1"/>
  <c r="H289" i="1"/>
  <c r="I288" i="1"/>
  <c r="V285" i="1"/>
  <c r="Y285" i="1"/>
  <c r="S285" i="1"/>
  <c r="Z285" i="1"/>
  <c r="T285" i="1"/>
  <c r="W285" i="1"/>
  <c r="A88" i="1" l="1"/>
  <c r="C87" i="1"/>
  <c r="L87" i="1"/>
  <c r="AA87" i="1"/>
  <c r="H290" i="1"/>
  <c r="I289" i="1"/>
  <c r="Q287" i="1"/>
  <c r="P287" i="1"/>
  <c r="T286" i="1"/>
  <c r="W286" i="1"/>
  <c r="Z286" i="1"/>
  <c r="O288" i="1"/>
  <c r="N288" i="1"/>
  <c r="S286" i="1"/>
  <c r="V286" i="1"/>
  <c r="Y286" i="1"/>
  <c r="G87" i="1" l="1"/>
  <c r="E87" i="1" s="1"/>
  <c r="F87" i="1"/>
  <c r="R87" i="1"/>
  <c r="X87" i="1" s="1"/>
  <c r="D87" i="1" s="1"/>
  <c r="J88" i="1"/>
  <c r="U88" i="1"/>
  <c r="Z287" i="1"/>
  <c r="T287" i="1"/>
  <c r="W287" i="1"/>
  <c r="H291" i="1"/>
  <c r="I290" i="1"/>
  <c r="P288" i="1"/>
  <c r="Q288" i="1"/>
  <c r="N289" i="1"/>
  <c r="O289" i="1"/>
  <c r="V287" i="1"/>
  <c r="Y287" i="1"/>
  <c r="S287" i="1"/>
  <c r="B87" i="1" l="1"/>
  <c r="K88" i="1"/>
  <c r="M88" i="1"/>
  <c r="S288" i="1"/>
  <c r="V288" i="1"/>
  <c r="Y288" i="1"/>
  <c r="O290" i="1"/>
  <c r="N290" i="1"/>
  <c r="Q289" i="1"/>
  <c r="P289" i="1"/>
  <c r="T288" i="1"/>
  <c r="W288" i="1"/>
  <c r="Z288" i="1"/>
  <c r="H292" i="1"/>
  <c r="I291" i="1"/>
  <c r="C88" i="1" l="1"/>
  <c r="A89" i="1"/>
  <c r="AA88" i="1"/>
  <c r="L88" i="1"/>
  <c r="Z289" i="1"/>
  <c r="T289" i="1"/>
  <c r="W289" i="1"/>
  <c r="H293" i="1"/>
  <c r="I292" i="1"/>
  <c r="N291" i="1"/>
  <c r="O291" i="1"/>
  <c r="V289" i="1"/>
  <c r="Y289" i="1"/>
  <c r="S289" i="1"/>
  <c r="P290" i="1"/>
  <c r="Q290" i="1"/>
  <c r="R88" i="1" l="1"/>
  <c r="X88" i="1" s="1"/>
  <c r="D88" i="1" s="1"/>
  <c r="F88" i="1"/>
  <c r="G88" i="1"/>
  <c r="E88" i="1" s="1"/>
  <c r="J89" i="1"/>
  <c r="U89" i="1"/>
  <c r="Q291" i="1"/>
  <c r="P291" i="1"/>
  <c r="O292" i="1"/>
  <c r="N292" i="1"/>
  <c r="H294" i="1"/>
  <c r="I293" i="1"/>
  <c r="T290" i="1"/>
  <c r="W290" i="1"/>
  <c r="Z290" i="1"/>
  <c r="S290" i="1"/>
  <c r="V290" i="1"/>
  <c r="Y290" i="1"/>
  <c r="B88" i="1" l="1"/>
  <c r="K89" i="1"/>
  <c r="M89" i="1"/>
  <c r="P292" i="1"/>
  <c r="Q292" i="1"/>
  <c r="N293" i="1"/>
  <c r="O293" i="1"/>
  <c r="V291" i="1"/>
  <c r="Y291" i="1"/>
  <c r="S291" i="1"/>
  <c r="H295" i="1"/>
  <c r="I294" i="1"/>
  <c r="Z291" i="1"/>
  <c r="T291" i="1"/>
  <c r="W291" i="1"/>
  <c r="C89" i="1" l="1"/>
  <c r="A90" i="1"/>
  <c r="AA89" i="1"/>
  <c r="L89" i="1"/>
  <c r="O294" i="1"/>
  <c r="N294" i="1"/>
  <c r="Q293" i="1"/>
  <c r="P293" i="1"/>
  <c r="H296" i="1"/>
  <c r="I295" i="1"/>
  <c r="T292" i="1"/>
  <c r="W292" i="1"/>
  <c r="Z292" i="1"/>
  <c r="S292" i="1"/>
  <c r="V292" i="1"/>
  <c r="Y292" i="1"/>
  <c r="F89" i="1" l="1"/>
  <c r="R89" i="1"/>
  <c r="X89" i="1" s="1"/>
  <c r="D89" i="1" s="1"/>
  <c r="G89" i="1"/>
  <c r="E89" i="1" s="1"/>
  <c r="J90" i="1"/>
  <c r="U90" i="1"/>
  <c r="N295" i="1"/>
  <c r="O295" i="1"/>
  <c r="Z293" i="1"/>
  <c r="T293" i="1"/>
  <c r="W293" i="1"/>
  <c r="H297" i="1"/>
  <c r="I296" i="1"/>
  <c r="P294" i="1"/>
  <c r="Q294" i="1"/>
  <c r="V293" i="1"/>
  <c r="Y293" i="1"/>
  <c r="S293" i="1"/>
  <c r="K90" i="1" l="1"/>
  <c r="M90" i="1"/>
  <c r="B89" i="1"/>
  <c r="H298" i="1"/>
  <c r="I297" i="1"/>
  <c r="O296" i="1"/>
  <c r="N296" i="1"/>
  <c r="T294" i="1"/>
  <c r="W294" i="1"/>
  <c r="Z294" i="1"/>
  <c r="S294" i="1"/>
  <c r="V294" i="1"/>
  <c r="Y294" i="1"/>
  <c r="Q295" i="1"/>
  <c r="P295" i="1"/>
  <c r="C90" i="1" l="1"/>
  <c r="A91" i="1"/>
  <c r="AA90" i="1"/>
  <c r="L90" i="1"/>
  <c r="P296" i="1"/>
  <c r="Q296" i="1"/>
  <c r="N297" i="1"/>
  <c r="O297" i="1"/>
  <c r="Z295" i="1"/>
  <c r="T295" i="1"/>
  <c r="W295" i="1"/>
  <c r="V295" i="1"/>
  <c r="Y295" i="1"/>
  <c r="S295" i="1"/>
  <c r="H299" i="1"/>
  <c r="I298" i="1"/>
  <c r="R90" i="1" l="1"/>
  <c r="X90" i="1" s="1"/>
  <c r="D90" i="1" s="1"/>
  <c r="G90" i="1"/>
  <c r="E90" i="1" s="1"/>
  <c r="F90" i="1"/>
  <c r="J91" i="1"/>
  <c r="U91" i="1"/>
  <c r="H300" i="1"/>
  <c r="I299" i="1"/>
  <c r="Q297" i="1"/>
  <c r="P297" i="1"/>
  <c r="O298" i="1"/>
  <c r="N298" i="1"/>
  <c r="T296" i="1"/>
  <c r="W296" i="1"/>
  <c r="Z296" i="1"/>
  <c r="S296" i="1"/>
  <c r="V296" i="1"/>
  <c r="Y296" i="1"/>
  <c r="K91" i="1" l="1"/>
  <c r="M91" i="1"/>
  <c r="B90" i="1"/>
  <c r="N299" i="1"/>
  <c r="O299" i="1"/>
  <c r="V297" i="1"/>
  <c r="Y297" i="1"/>
  <c r="S297" i="1"/>
  <c r="Z297" i="1"/>
  <c r="T297" i="1"/>
  <c r="W297" i="1"/>
  <c r="P298" i="1"/>
  <c r="Q298" i="1"/>
  <c r="H301" i="1"/>
  <c r="I300" i="1"/>
  <c r="A92" i="1" l="1"/>
  <c r="C91" i="1"/>
  <c r="AA91" i="1"/>
  <c r="L91" i="1"/>
  <c r="O300" i="1"/>
  <c r="N300" i="1"/>
  <c r="T298" i="1"/>
  <c r="W298" i="1"/>
  <c r="Z298" i="1"/>
  <c r="S298" i="1"/>
  <c r="V298" i="1"/>
  <c r="Y298" i="1"/>
  <c r="H302" i="1"/>
  <c r="I301" i="1"/>
  <c r="Q299" i="1"/>
  <c r="P299" i="1"/>
  <c r="G91" i="1" l="1"/>
  <c r="E91" i="1" s="1"/>
  <c r="F91" i="1"/>
  <c r="B91" i="1" s="1"/>
  <c r="R91" i="1"/>
  <c r="X91" i="1" s="1"/>
  <c r="D91" i="1" s="1"/>
  <c r="U92" i="1"/>
  <c r="J92" i="1"/>
  <c r="H303" i="1"/>
  <c r="I302" i="1"/>
  <c r="V299" i="1"/>
  <c r="Y299" i="1"/>
  <c r="S299" i="1"/>
  <c r="P300" i="1"/>
  <c r="Q300" i="1"/>
  <c r="Z299" i="1"/>
  <c r="T299" i="1"/>
  <c r="W299" i="1"/>
  <c r="N301" i="1"/>
  <c r="O301" i="1"/>
  <c r="K92" i="1" l="1"/>
  <c r="M92" i="1"/>
  <c r="Q301" i="1"/>
  <c r="P301" i="1"/>
  <c r="H304" i="1"/>
  <c r="I303" i="1"/>
  <c r="T300" i="1"/>
  <c r="W300" i="1"/>
  <c r="Z300" i="1"/>
  <c r="S300" i="1"/>
  <c r="V300" i="1"/>
  <c r="Y300" i="1"/>
  <c r="O302" i="1"/>
  <c r="N302" i="1"/>
  <c r="A93" i="1" l="1"/>
  <c r="C92" i="1"/>
  <c r="AA92" i="1"/>
  <c r="L92" i="1"/>
  <c r="N303" i="1"/>
  <c r="O303" i="1"/>
  <c r="V301" i="1"/>
  <c r="Y301" i="1"/>
  <c r="S301" i="1"/>
  <c r="H305" i="1"/>
  <c r="I304" i="1"/>
  <c r="P302" i="1"/>
  <c r="Q302" i="1"/>
  <c r="Z301" i="1"/>
  <c r="T301" i="1"/>
  <c r="W301" i="1"/>
  <c r="F92" i="1" l="1"/>
  <c r="R92" i="1"/>
  <c r="X92" i="1" s="1"/>
  <c r="D92" i="1" s="1"/>
  <c r="G92" i="1"/>
  <c r="E92" i="1" s="1"/>
  <c r="U93" i="1"/>
  <c r="J93" i="1"/>
  <c r="T302" i="1"/>
  <c r="W302" i="1"/>
  <c r="Z302" i="1"/>
  <c r="S302" i="1"/>
  <c r="V302" i="1"/>
  <c r="Y302" i="1"/>
  <c r="O304" i="1"/>
  <c r="N304" i="1"/>
  <c r="H306" i="1"/>
  <c r="I305" i="1"/>
  <c r="Q303" i="1"/>
  <c r="P303" i="1"/>
  <c r="B92" i="1" l="1"/>
  <c r="K93" i="1"/>
  <c r="M93" i="1"/>
  <c r="N305" i="1"/>
  <c r="O305" i="1"/>
  <c r="P304" i="1"/>
  <c r="Q304" i="1"/>
  <c r="Z303" i="1"/>
  <c r="T303" i="1"/>
  <c r="W303" i="1"/>
  <c r="V303" i="1"/>
  <c r="Y303" i="1"/>
  <c r="S303" i="1"/>
  <c r="H307" i="1"/>
  <c r="I306" i="1"/>
  <c r="C93" i="1" l="1"/>
  <c r="A94" i="1"/>
  <c r="AA93" i="1"/>
  <c r="L93" i="1"/>
  <c r="S304" i="1"/>
  <c r="V304" i="1"/>
  <c r="Y304" i="1"/>
  <c r="H308" i="1"/>
  <c r="I307" i="1"/>
  <c r="Q305" i="1"/>
  <c r="P305" i="1"/>
  <c r="O306" i="1"/>
  <c r="N306" i="1"/>
  <c r="T304" i="1"/>
  <c r="W304" i="1"/>
  <c r="Z304" i="1"/>
  <c r="G93" i="1" l="1"/>
  <c r="E93" i="1" s="1"/>
  <c r="F93" i="1"/>
  <c r="B93" i="1" s="1"/>
  <c r="R93" i="1"/>
  <c r="X93" i="1" s="1"/>
  <c r="D93" i="1" s="1"/>
  <c r="U94" i="1"/>
  <c r="J94" i="1"/>
  <c r="Z305" i="1"/>
  <c r="T305" i="1"/>
  <c r="W305" i="1"/>
  <c r="P306" i="1"/>
  <c r="Q306" i="1"/>
  <c r="V305" i="1"/>
  <c r="Y305" i="1"/>
  <c r="S305" i="1"/>
  <c r="H309" i="1"/>
  <c r="I308" i="1"/>
  <c r="N307" i="1"/>
  <c r="O307" i="1"/>
  <c r="K94" i="1" l="1"/>
  <c r="M94" i="1"/>
  <c r="H310" i="1"/>
  <c r="I309" i="1"/>
  <c r="Q307" i="1"/>
  <c r="P307" i="1"/>
  <c r="T306" i="1"/>
  <c r="W306" i="1"/>
  <c r="Z306" i="1"/>
  <c r="O308" i="1"/>
  <c r="N308" i="1"/>
  <c r="S306" i="1"/>
  <c r="V306" i="1"/>
  <c r="Y306" i="1"/>
  <c r="A95" i="1" l="1"/>
  <c r="C94" i="1"/>
  <c r="AA94" i="1"/>
  <c r="L94" i="1"/>
  <c r="N309" i="1"/>
  <c r="O309" i="1"/>
  <c r="V307" i="1"/>
  <c r="Y307" i="1"/>
  <c r="S307" i="1"/>
  <c r="P308" i="1"/>
  <c r="Q308" i="1"/>
  <c r="Z307" i="1"/>
  <c r="T307" i="1"/>
  <c r="W307" i="1"/>
  <c r="H311" i="1"/>
  <c r="I310" i="1"/>
  <c r="F94" i="1" l="1"/>
  <c r="R94" i="1"/>
  <c r="X94" i="1" s="1"/>
  <c r="D94" i="1" s="1"/>
  <c r="G94" i="1"/>
  <c r="E94" i="1" s="1"/>
  <c r="J95" i="1"/>
  <c r="U95" i="1"/>
  <c r="O310" i="1"/>
  <c r="N310" i="1"/>
  <c r="H312" i="1"/>
  <c r="I311" i="1"/>
  <c r="Q309" i="1"/>
  <c r="P309" i="1"/>
  <c r="T308" i="1"/>
  <c r="W308" i="1"/>
  <c r="Z308" i="1"/>
  <c r="S308" i="1"/>
  <c r="V308" i="1"/>
  <c r="Y308" i="1"/>
  <c r="B94" i="1" l="1"/>
  <c r="K95" i="1"/>
  <c r="M95" i="1"/>
  <c r="V309" i="1"/>
  <c r="Y309" i="1"/>
  <c r="S309" i="1"/>
  <c r="H313" i="1"/>
  <c r="I312" i="1"/>
  <c r="Z309" i="1"/>
  <c r="T309" i="1"/>
  <c r="W309" i="1"/>
  <c r="P310" i="1"/>
  <c r="Q310" i="1"/>
  <c r="N311" i="1"/>
  <c r="O311" i="1"/>
  <c r="A96" i="1" l="1"/>
  <c r="C95" i="1"/>
  <c r="AA95" i="1"/>
  <c r="L95" i="1"/>
  <c r="T310" i="1"/>
  <c r="W310" i="1"/>
  <c r="Z310" i="1"/>
  <c r="S310" i="1"/>
  <c r="V310" i="1"/>
  <c r="Y310" i="1"/>
  <c r="H314" i="1"/>
  <c r="I313" i="1"/>
  <c r="Q311" i="1"/>
  <c r="P311" i="1"/>
  <c r="O312" i="1"/>
  <c r="N312" i="1"/>
  <c r="F95" i="1" l="1"/>
  <c r="G95" i="1"/>
  <c r="E95" i="1" s="1"/>
  <c r="R95" i="1"/>
  <c r="X95" i="1" s="1"/>
  <c r="D95" i="1" s="1"/>
  <c r="J96" i="1"/>
  <c r="U96" i="1"/>
  <c r="V311" i="1"/>
  <c r="Y311" i="1"/>
  <c r="S311" i="1"/>
  <c r="H315" i="1"/>
  <c r="I314" i="1"/>
  <c r="Z311" i="1"/>
  <c r="T311" i="1"/>
  <c r="W311" i="1"/>
  <c r="P312" i="1"/>
  <c r="Q312" i="1"/>
  <c r="N313" i="1"/>
  <c r="O313" i="1"/>
  <c r="B95" i="1" l="1"/>
  <c r="K96" i="1"/>
  <c r="M96" i="1"/>
  <c r="H316" i="1"/>
  <c r="I315" i="1"/>
  <c r="T312" i="1"/>
  <c r="W312" i="1"/>
  <c r="Z312" i="1"/>
  <c r="O314" i="1"/>
  <c r="N314" i="1"/>
  <c r="S312" i="1"/>
  <c r="V312" i="1"/>
  <c r="Y312" i="1"/>
  <c r="Q313" i="1"/>
  <c r="P313" i="1"/>
  <c r="A97" i="1" l="1"/>
  <c r="C96" i="1"/>
  <c r="L96" i="1"/>
  <c r="AA96" i="1"/>
  <c r="V313" i="1"/>
  <c r="Y313" i="1"/>
  <c r="S313" i="1"/>
  <c r="N315" i="1"/>
  <c r="O315" i="1"/>
  <c r="Z313" i="1"/>
  <c r="T313" i="1"/>
  <c r="W313" i="1"/>
  <c r="P314" i="1"/>
  <c r="Q314" i="1"/>
  <c r="H317" i="1"/>
  <c r="I316" i="1"/>
  <c r="J97" i="1" l="1"/>
  <c r="U97" i="1"/>
  <c r="F96" i="1"/>
  <c r="R96" i="1"/>
  <c r="X96" i="1" s="1"/>
  <c r="D96" i="1" s="1"/>
  <c r="G96" i="1"/>
  <c r="E96" i="1" s="1"/>
  <c r="H318" i="1"/>
  <c r="I317" i="1"/>
  <c r="Q315" i="1"/>
  <c r="P315" i="1"/>
  <c r="O316" i="1"/>
  <c r="N316" i="1"/>
  <c r="T314" i="1"/>
  <c r="W314" i="1"/>
  <c r="Z314" i="1"/>
  <c r="S314" i="1"/>
  <c r="V314" i="1"/>
  <c r="Y314" i="1"/>
  <c r="K97" i="1" l="1"/>
  <c r="M97" i="1"/>
  <c r="B96" i="1"/>
  <c r="P316" i="1"/>
  <c r="Q316" i="1"/>
  <c r="V315" i="1"/>
  <c r="Y315" i="1"/>
  <c r="S315" i="1"/>
  <c r="Z315" i="1"/>
  <c r="T315" i="1"/>
  <c r="W315" i="1"/>
  <c r="N317" i="1"/>
  <c r="O317" i="1"/>
  <c r="H319" i="1"/>
  <c r="I318" i="1"/>
  <c r="A98" i="1" l="1"/>
  <c r="C97" i="1"/>
  <c r="AA97" i="1"/>
  <c r="L97" i="1"/>
  <c r="S316" i="1"/>
  <c r="V316" i="1"/>
  <c r="Y316" i="1"/>
  <c r="H320" i="1"/>
  <c r="I319" i="1"/>
  <c r="O318" i="1"/>
  <c r="N318" i="1"/>
  <c r="Q317" i="1"/>
  <c r="P317" i="1"/>
  <c r="T316" i="1"/>
  <c r="W316" i="1"/>
  <c r="Z316" i="1"/>
  <c r="G97" i="1" l="1"/>
  <c r="E97" i="1" s="1"/>
  <c r="F97" i="1"/>
  <c r="B97" i="1" s="1"/>
  <c r="R97" i="1"/>
  <c r="X97" i="1" s="1"/>
  <c r="D97" i="1" s="1"/>
  <c r="J98" i="1"/>
  <c r="U98" i="1"/>
  <c r="H321" i="1"/>
  <c r="I320" i="1"/>
  <c r="V317" i="1"/>
  <c r="Y317" i="1"/>
  <c r="S317" i="1"/>
  <c r="Z317" i="1"/>
  <c r="T317" i="1"/>
  <c r="W317" i="1"/>
  <c r="P318" i="1"/>
  <c r="Q318" i="1"/>
  <c r="N319" i="1"/>
  <c r="O319" i="1"/>
  <c r="K98" i="1" l="1"/>
  <c r="M98" i="1"/>
  <c r="O320" i="1"/>
  <c r="N320" i="1"/>
  <c r="T318" i="1"/>
  <c r="W318" i="1"/>
  <c r="Z318" i="1"/>
  <c r="S318" i="1"/>
  <c r="V318" i="1"/>
  <c r="Y318" i="1"/>
  <c r="H322" i="1"/>
  <c r="I321" i="1"/>
  <c r="Q319" i="1"/>
  <c r="P319" i="1"/>
  <c r="C98" i="1" l="1"/>
  <c r="A99" i="1"/>
  <c r="AA98" i="1"/>
  <c r="L98" i="1"/>
  <c r="H323" i="1"/>
  <c r="I322" i="1"/>
  <c r="V319" i="1"/>
  <c r="Y319" i="1"/>
  <c r="S319" i="1"/>
  <c r="Z319" i="1"/>
  <c r="T319" i="1"/>
  <c r="W319" i="1"/>
  <c r="N321" i="1"/>
  <c r="O321" i="1"/>
  <c r="P320" i="1"/>
  <c r="Q320" i="1"/>
  <c r="R98" i="1" l="1"/>
  <c r="X98" i="1" s="1"/>
  <c r="D98" i="1" s="1"/>
  <c r="G98" i="1"/>
  <c r="E98" i="1" s="1"/>
  <c r="F98" i="1"/>
  <c r="J99" i="1"/>
  <c r="U99" i="1"/>
  <c r="T320" i="1"/>
  <c r="W320" i="1"/>
  <c r="Z320" i="1"/>
  <c r="H324" i="1"/>
  <c r="I323" i="1"/>
  <c r="S320" i="1"/>
  <c r="V320" i="1"/>
  <c r="Y320" i="1"/>
  <c r="O322" i="1"/>
  <c r="N322" i="1"/>
  <c r="Q321" i="1"/>
  <c r="P321" i="1"/>
  <c r="B98" i="1" l="1"/>
  <c r="K99" i="1"/>
  <c r="M99" i="1"/>
  <c r="H325" i="1"/>
  <c r="I324" i="1"/>
  <c r="V321" i="1"/>
  <c r="Y321" i="1"/>
  <c r="S321" i="1"/>
  <c r="N323" i="1"/>
  <c r="O323" i="1"/>
  <c r="Z321" i="1"/>
  <c r="T321" i="1"/>
  <c r="W321" i="1"/>
  <c r="P322" i="1"/>
  <c r="Q322" i="1"/>
  <c r="A100" i="1" l="1"/>
  <c r="C99" i="1"/>
  <c r="AA99" i="1"/>
  <c r="L99" i="1"/>
  <c r="T322" i="1"/>
  <c r="W322" i="1"/>
  <c r="Z322" i="1"/>
  <c r="S322" i="1"/>
  <c r="V322" i="1"/>
  <c r="Y322" i="1"/>
  <c r="Q323" i="1"/>
  <c r="P323" i="1"/>
  <c r="H326" i="1"/>
  <c r="I325" i="1"/>
  <c r="O324" i="1"/>
  <c r="N324" i="1"/>
  <c r="J100" i="1" l="1"/>
  <c r="U100" i="1"/>
  <c r="F99" i="1"/>
  <c r="R99" i="1"/>
  <c r="X99" i="1" s="1"/>
  <c r="D99" i="1" s="1"/>
  <c r="G99" i="1"/>
  <c r="E99" i="1" s="1"/>
  <c r="H327" i="1"/>
  <c r="I326" i="1"/>
  <c r="V323" i="1"/>
  <c r="Y323" i="1"/>
  <c r="S323" i="1"/>
  <c r="P324" i="1"/>
  <c r="Q324" i="1"/>
  <c r="N325" i="1"/>
  <c r="O325" i="1"/>
  <c r="Z323" i="1"/>
  <c r="T323" i="1"/>
  <c r="W323" i="1"/>
  <c r="B99" i="1" l="1"/>
  <c r="K100" i="1"/>
  <c r="M100" i="1"/>
  <c r="O326" i="1"/>
  <c r="N326" i="1"/>
  <c r="Q325" i="1"/>
  <c r="P325" i="1"/>
  <c r="T324" i="1"/>
  <c r="W324" i="1"/>
  <c r="Z324" i="1"/>
  <c r="H328" i="1"/>
  <c r="I327" i="1"/>
  <c r="S324" i="1"/>
  <c r="V324" i="1"/>
  <c r="Y324" i="1"/>
  <c r="A101" i="1" l="1"/>
  <c r="C100" i="1"/>
  <c r="L100" i="1"/>
  <c r="AA100" i="1"/>
  <c r="H329" i="1"/>
  <c r="I328" i="1"/>
  <c r="V325" i="1"/>
  <c r="Y325" i="1"/>
  <c r="S325" i="1"/>
  <c r="N327" i="1"/>
  <c r="O327" i="1"/>
  <c r="Z325" i="1"/>
  <c r="T325" i="1"/>
  <c r="W325" i="1"/>
  <c r="P326" i="1"/>
  <c r="Q326" i="1"/>
  <c r="G100" i="1" l="1"/>
  <c r="E100" i="1" s="1"/>
  <c r="F100" i="1"/>
  <c r="R100" i="1"/>
  <c r="X100" i="1" s="1"/>
  <c r="D100" i="1" s="1"/>
  <c r="U101" i="1"/>
  <c r="J101" i="1"/>
  <c r="O328" i="1"/>
  <c r="N328" i="1"/>
  <c r="T326" i="1"/>
  <c r="W326" i="1"/>
  <c r="Z326" i="1"/>
  <c r="Q327" i="1"/>
  <c r="P327" i="1"/>
  <c r="H330" i="1"/>
  <c r="I329" i="1"/>
  <c r="S326" i="1"/>
  <c r="V326" i="1"/>
  <c r="Y326" i="1"/>
  <c r="B100" i="1" l="1"/>
  <c r="K101" i="1"/>
  <c r="M101" i="1"/>
  <c r="H331" i="1"/>
  <c r="I330" i="1"/>
  <c r="V327" i="1"/>
  <c r="Y327" i="1"/>
  <c r="S327" i="1"/>
  <c r="N329" i="1"/>
  <c r="O329" i="1"/>
  <c r="Z327" i="1"/>
  <c r="T327" i="1"/>
  <c r="W327" i="1"/>
  <c r="P328" i="1"/>
  <c r="Q328" i="1"/>
  <c r="C101" i="1" l="1"/>
  <c r="A102" i="1"/>
  <c r="AA101" i="1"/>
  <c r="L101" i="1"/>
  <c r="Q329" i="1"/>
  <c r="P329" i="1"/>
  <c r="H332" i="1"/>
  <c r="I331" i="1"/>
  <c r="T328" i="1"/>
  <c r="W328" i="1"/>
  <c r="Z328" i="1"/>
  <c r="S328" i="1"/>
  <c r="V328" i="1"/>
  <c r="Y328" i="1"/>
  <c r="O330" i="1"/>
  <c r="N330" i="1"/>
  <c r="G101" i="1" l="1"/>
  <c r="E101" i="1" s="1"/>
  <c r="F101" i="1"/>
  <c r="R101" i="1"/>
  <c r="X101" i="1" s="1"/>
  <c r="D101" i="1" s="1"/>
  <c r="U102" i="1"/>
  <c r="J102" i="1"/>
  <c r="P330" i="1"/>
  <c r="Q330" i="1"/>
  <c r="H333" i="1"/>
  <c r="I332" i="1"/>
  <c r="V329" i="1"/>
  <c r="Y329" i="1"/>
  <c r="S329" i="1"/>
  <c r="N331" i="1"/>
  <c r="O331" i="1"/>
  <c r="Z329" i="1"/>
  <c r="T329" i="1"/>
  <c r="W329" i="1"/>
  <c r="B101" i="1" l="1"/>
  <c r="K102" i="1"/>
  <c r="M102" i="1"/>
  <c r="O332" i="1"/>
  <c r="N332" i="1"/>
  <c r="T330" i="1"/>
  <c r="W330" i="1"/>
  <c r="Z330" i="1"/>
  <c r="Q331" i="1"/>
  <c r="P331" i="1"/>
  <c r="S330" i="1"/>
  <c r="V330" i="1"/>
  <c r="Y330" i="1"/>
  <c r="H334" i="1"/>
  <c r="I333" i="1"/>
  <c r="C102" i="1" l="1"/>
  <c r="A103" i="1"/>
  <c r="AA102" i="1"/>
  <c r="L102" i="1"/>
  <c r="P332" i="1"/>
  <c r="Q332" i="1"/>
  <c r="N333" i="1"/>
  <c r="O333" i="1"/>
  <c r="H335" i="1"/>
  <c r="I334" i="1"/>
  <c r="Z331" i="1"/>
  <c r="T331" i="1"/>
  <c r="W331" i="1"/>
  <c r="V331" i="1"/>
  <c r="Y331" i="1"/>
  <c r="S331" i="1"/>
  <c r="F102" i="1" l="1"/>
  <c r="R102" i="1"/>
  <c r="X102" i="1" s="1"/>
  <c r="D102" i="1" s="1"/>
  <c r="G102" i="1"/>
  <c r="E102" i="1" s="1"/>
  <c r="J103" i="1"/>
  <c r="U103" i="1"/>
  <c r="O334" i="1"/>
  <c r="N334" i="1"/>
  <c r="Q333" i="1"/>
  <c r="P333" i="1"/>
  <c r="H336" i="1"/>
  <c r="I335" i="1"/>
  <c r="T332" i="1"/>
  <c r="W332" i="1"/>
  <c r="Z332" i="1"/>
  <c r="S332" i="1"/>
  <c r="V332" i="1"/>
  <c r="Y332" i="1"/>
  <c r="K103" i="1" l="1"/>
  <c r="M103" i="1"/>
  <c r="B102" i="1"/>
  <c r="H337" i="1"/>
  <c r="I336" i="1"/>
  <c r="V333" i="1"/>
  <c r="Y333" i="1"/>
  <c r="S333" i="1"/>
  <c r="Z333" i="1"/>
  <c r="T333" i="1"/>
  <c r="W333" i="1"/>
  <c r="P334" i="1"/>
  <c r="Q334" i="1"/>
  <c r="N335" i="1"/>
  <c r="O335" i="1"/>
  <c r="A104" i="1" l="1"/>
  <c r="C103" i="1"/>
  <c r="AA103" i="1"/>
  <c r="L103" i="1"/>
  <c r="S334" i="1"/>
  <c r="V334" i="1"/>
  <c r="Y334" i="1"/>
  <c r="O336" i="1"/>
  <c r="N336" i="1"/>
  <c r="Q335" i="1"/>
  <c r="P335" i="1"/>
  <c r="H338" i="1"/>
  <c r="I337" i="1"/>
  <c r="T334" i="1"/>
  <c r="W334" i="1"/>
  <c r="Z334" i="1"/>
  <c r="F103" i="1" l="1"/>
  <c r="G103" i="1"/>
  <c r="E103" i="1" s="1"/>
  <c r="R103" i="1"/>
  <c r="X103" i="1" s="1"/>
  <c r="D103" i="1" s="1"/>
  <c r="J104" i="1"/>
  <c r="U104" i="1"/>
  <c r="V335" i="1"/>
  <c r="Y335" i="1"/>
  <c r="S335" i="1"/>
  <c r="P336" i="1"/>
  <c r="Q336" i="1"/>
  <c r="H339" i="1"/>
  <c r="I338" i="1"/>
  <c r="N337" i="1"/>
  <c r="O337" i="1"/>
  <c r="Z335" i="1"/>
  <c r="T335" i="1"/>
  <c r="W335" i="1"/>
  <c r="B103" i="1" l="1"/>
  <c r="K104" i="1"/>
  <c r="M104" i="1"/>
  <c r="S336" i="1"/>
  <c r="V336" i="1"/>
  <c r="Y336" i="1"/>
  <c r="H340" i="1"/>
  <c r="I339" i="1"/>
  <c r="Q337" i="1"/>
  <c r="P337" i="1"/>
  <c r="O338" i="1"/>
  <c r="N338" i="1"/>
  <c r="T336" i="1"/>
  <c r="W336" i="1"/>
  <c r="Z336" i="1"/>
  <c r="A105" i="1" l="1"/>
  <c r="C104" i="1"/>
  <c r="L104" i="1"/>
  <c r="AA104" i="1"/>
  <c r="N339" i="1"/>
  <c r="O339" i="1"/>
  <c r="V337" i="1"/>
  <c r="Y337" i="1"/>
  <c r="S337" i="1"/>
  <c r="Z337" i="1"/>
  <c r="T337" i="1"/>
  <c r="W337" i="1"/>
  <c r="P338" i="1"/>
  <c r="Q338" i="1"/>
  <c r="H341" i="1"/>
  <c r="I340" i="1"/>
  <c r="G104" i="1" l="1"/>
  <c r="E104" i="1" s="1"/>
  <c r="F104" i="1"/>
  <c r="R104" i="1"/>
  <c r="X104" i="1" s="1"/>
  <c r="D104" i="1" s="1"/>
  <c r="U105" i="1"/>
  <c r="J105" i="1"/>
  <c r="O340" i="1"/>
  <c r="N340" i="1"/>
  <c r="T338" i="1"/>
  <c r="W338" i="1"/>
  <c r="Z338" i="1"/>
  <c r="H342" i="1"/>
  <c r="I341" i="1"/>
  <c r="S338" i="1"/>
  <c r="V338" i="1"/>
  <c r="Y338" i="1"/>
  <c r="Q339" i="1"/>
  <c r="P339" i="1"/>
  <c r="K105" i="1" l="1"/>
  <c r="M105" i="1"/>
  <c r="B104" i="1"/>
  <c r="Z339" i="1"/>
  <c r="T339" i="1"/>
  <c r="W339" i="1"/>
  <c r="H343" i="1"/>
  <c r="I342" i="1"/>
  <c r="P340" i="1"/>
  <c r="Q340" i="1"/>
  <c r="V339" i="1"/>
  <c r="Y339" i="1"/>
  <c r="S339" i="1"/>
  <c r="N341" i="1"/>
  <c r="O341" i="1"/>
  <c r="A106" i="1" l="1"/>
  <c r="C105" i="1"/>
  <c r="L105" i="1"/>
  <c r="AA105" i="1"/>
  <c r="Q341" i="1"/>
  <c r="P341" i="1"/>
  <c r="S340" i="1"/>
  <c r="V340" i="1"/>
  <c r="Y340" i="1"/>
  <c r="O342" i="1"/>
  <c r="N342" i="1"/>
  <c r="T340" i="1"/>
  <c r="W340" i="1"/>
  <c r="Z340" i="1"/>
  <c r="H344" i="1"/>
  <c r="I343" i="1"/>
  <c r="F105" i="1" l="1"/>
  <c r="G105" i="1"/>
  <c r="E105" i="1" s="1"/>
  <c r="R105" i="1"/>
  <c r="X105" i="1" s="1"/>
  <c r="D105" i="1" s="1"/>
  <c r="U106" i="1"/>
  <c r="J106" i="1"/>
  <c r="V341" i="1"/>
  <c r="Y341" i="1"/>
  <c r="S341" i="1"/>
  <c r="H345" i="1"/>
  <c r="I344" i="1"/>
  <c r="N343" i="1"/>
  <c r="O343" i="1"/>
  <c r="P342" i="1"/>
  <c r="Q342" i="1"/>
  <c r="Z341" i="1"/>
  <c r="T341" i="1"/>
  <c r="W341" i="1"/>
  <c r="K106" i="1" l="1"/>
  <c r="M106" i="1"/>
  <c r="B105" i="1"/>
  <c r="T342" i="1"/>
  <c r="W342" i="1"/>
  <c r="Z342" i="1"/>
  <c r="S342" i="1"/>
  <c r="V342" i="1"/>
  <c r="Y342" i="1"/>
  <c r="H346" i="1"/>
  <c r="I345" i="1"/>
  <c r="Q343" i="1"/>
  <c r="P343" i="1"/>
  <c r="O344" i="1"/>
  <c r="N344" i="1"/>
  <c r="A107" i="1" l="1"/>
  <c r="C106" i="1"/>
  <c r="L106" i="1"/>
  <c r="AA106" i="1"/>
  <c r="P344" i="1"/>
  <c r="Q344" i="1"/>
  <c r="N345" i="1"/>
  <c r="O345" i="1"/>
  <c r="V343" i="1"/>
  <c r="Y343" i="1"/>
  <c r="S343" i="1"/>
  <c r="H347" i="1"/>
  <c r="I346" i="1"/>
  <c r="Z343" i="1"/>
  <c r="T343" i="1"/>
  <c r="W343" i="1"/>
  <c r="F106" i="1" l="1"/>
  <c r="G106" i="1"/>
  <c r="E106" i="1" s="1"/>
  <c r="R106" i="1"/>
  <c r="X106" i="1" s="1"/>
  <c r="D106" i="1" s="1"/>
  <c r="J107" i="1"/>
  <c r="U107" i="1"/>
  <c r="O346" i="1"/>
  <c r="N346" i="1"/>
  <c r="Q345" i="1"/>
  <c r="P345" i="1"/>
  <c r="T344" i="1"/>
  <c r="W344" i="1"/>
  <c r="Z344" i="1"/>
  <c r="H348" i="1"/>
  <c r="I347" i="1"/>
  <c r="S344" i="1"/>
  <c r="V344" i="1"/>
  <c r="Y344" i="1"/>
  <c r="K107" i="1" l="1"/>
  <c r="M107" i="1"/>
  <c r="B106" i="1"/>
  <c r="N347" i="1"/>
  <c r="O347" i="1"/>
  <c r="V345" i="1"/>
  <c r="Y345" i="1"/>
  <c r="S345" i="1"/>
  <c r="Z345" i="1"/>
  <c r="T345" i="1"/>
  <c r="W345" i="1"/>
  <c r="P346" i="1"/>
  <c r="Q346" i="1"/>
  <c r="I348" i="1"/>
  <c r="H349" i="1"/>
  <c r="C107" i="1" l="1"/>
  <c r="A108" i="1"/>
  <c r="L107" i="1"/>
  <c r="AA107" i="1"/>
  <c r="T346" i="1"/>
  <c r="W346" i="1"/>
  <c r="Z346" i="1"/>
  <c r="Q347" i="1"/>
  <c r="P347" i="1"/>
  <c r="I349" i="1"/>
  <c r="H350" i="1"/>
  <c r="S346" i="1"/>
  <c r="V346" i="1"/>
  <c r="Y346" i="1"/>
  <c r="O348" i="1"/>
  <c r="N348" i="1"/>
  <c r="R107" i="1" l="1"/>
  <c r="X107" i="1" s="1"/>
  <c r="D107" i="1" s="1"/>
  <c r="G107" i="1"/>
  <c r="E107" i="1" s="1"/>
  <c r="F107" i="1"/>
  <c r="J108" i="1"/>
  <c r="U108" i="1"/>
  <c r="I350" i="1"/>
  <c r="H351" i="1"/>
  <c r="V347" i="1"/>
  <c r="Y347" i="1"/>
  <c r="S347" i="1"/>
  <c r="Z347" i="1"/>
  <c r="T347" i="1"/>
  <c r="W347" i="1"/>
  <c r="Q348" i="1"/>
  <c r="P348" i="1"/>
  <c r="O349" i="1"/>
  <c r="N349" i="1"/>
  <c r="B107" i="1" l="1"/>
  <c r="K108" i="1"/>
  <c r="M108" i="1"/>
  <c r="S348" i="1"/>
  <c r="Y348" i="1"/>
  <c r="V348" i="1"/>
  <c r="Q349" i="1"/>
  <c r="P349" i="1"/>
  <c r="O350" i="1"/>
  <c r="N350" i="1"/>
  <c r="W348" i="1"/>
  <c r="T348" i="1"/>
  <c r="Z348" i="1"/>
  <c r="I351" i="1"/>
  <c r="H352" i="1"/>
  <c r="C108" i="1" l="1"/>
  <c r="A109" i="1"/>
  <c r="L108" i="1"/>
  <c r="AA108" i="1"/>
  <c r="Z349" i="1"/>
  <c r="T349" i="1"/>
  <c r="W349" i="1"/>
  <c r="I352" i="1"/>
  <c r="H353" i="1"/>
  <c r="P350" i="1"/>
  <c r="Q350" i="1"/>
  <c r="O351" i="1"/>
  <c r="N351" i="1"/>
  <c r="Y349" i="1"/>
  <c r="S349" i="1"/>
  <c r="V349" i="1"/>
  <c r="R108" i="1" l="1"/>
  <c r="X108" i="1" s="1"/>
  <c r="D108" i="1" s="1"/>
  <c r="G108" i="1"/>
  <c r="E108" i="1" s="1"/>
  <c r="F108" i="1"/>
  <c r="U109" i="1"/>
  <c r="J109" i="1"/>
  <c r="I353" i="1"/>
  <c r="H354" i="1"/>
  <c r="W350" i="1"/>
  <c r="Z350" i="1"/>
  <c r="T350" i="1"/>
  <c r="S350" i="1"/>
  <c r="Y350" i="1"/>
  <c r="V350" i="1"/>
  <c r="O352" i="1"/>
  <c r="N352" i="1"/>
  <c r="Q351" i="1"/>
  <c r="P351" i="1"/>
  <c r="B108" i="1" l="1"/>
  <c r="K109" i="1"/>
  <c r="M109" i="1"/>
  <c r="Q352" i="1"/>
  <c r="P352" i="1"/>
  <c r="Y351" i="1"/>
  <c r="V351" i="1"/>
  <c r="S351" i="1"/>
  <c r="H355" i="1"/>
  <c r="I354" i="1"/>
  <c r="Z351" i="1"/>
  <c r="T351" i="1"/>
  <c r="W351" i="1"/>
  <c r="O353" i="1"/>
  <c r="N353" i="1"/>
  <c r="C109" i="1" l="1"/>
  <c r="A110" i="1"/>
  <c r="AA109" i="1"/>
  <c r="L109" i="1"/>
  <c r="O354" i="1"/>
  <c r="N354" i="1"/>
  <c r="Q353" i="1"/>
  <c r="P353" i="1"/>
  <c r="I355" i="1"/>
  <c r="H356" i="1"/>
  <c r="S352" i="1"/>
  <c r="V352" i="1"/>
  <c r="Y352" i="1"/>
  <c r="W352" i="1"/>
  <c r="Z352" i="1"/>
  <c r="T352" i="1"/>
  <c r="U110" i="1" l="1"/>
  <c r="J110" i="1"/>
  <c r="G109" i="1"/>
  <c r="E109" i="1" s="1"/>
  <c r="R109" i="1"/>
  <c r="X109" i="1" s="1"/>
  <c r="D109" i="1" s="1"/>
  <c r="F109" i="1"/>
  <c r="Y353" i="1"/>
  <c r="V353" i="1"/>
  <c r="S353" i="1"/>
  <c r="N355" i="1"/>
  <c r="O355" i="1"/>
  <c r="I356" i="1"/>
  <c r="H357" i="1"/>
  <c r="W353" i="1"/>
  <c r="Z353" i="1"/>
  <c r="T353" i="1"/>
  <c r="Q354" i="1"/>
  <c r="P354" i="1"/>
  <c r="B109" i="1" l="1"/>
  <c r="K110" i="1"/>
  <c r="M110" i="1"/>
  <c r="S354" i="1"/>
  <c r="V354" i="1"/>
  <c r="Y354" i="1"/>
  <c r="I357" i="1"/>
  <c r="H358" i="1"/>
  <c r="Q355" i="1"/>
  <c r="P355" i="1"/>
  <c r="O356" i="1"/>
  <c r="N356" i="1"/>
  <c r="W354" i="1"/>
  <c r="Z354" i="1"/>
  <c r="T354" i="1"/>
  <c r="A111" i="1" l="1"/>
  <c r="C110" i="1"/>
  <c r="L110" i="1"/>
  <c r="AA110" i="1"/>
  <c r="W355" i="1"/>
  <c r="Z355" i="1"/>
  <c r="T355" i="1"/>
  <c r="I358" i="1"/>
  <c r="H359" i="1"/>
  <c r="Q356" i="1"/>
  <c r="P356" i="1"/>
  <c r="Y355" i="1"/>
  <c r="S355" i="1"/>
  <c r="V355" i="1"/>
  <c r="O357" i="1"/>
  <c r="N357" i="1"/>
  <c r="F110" i="1" l="1"/>
  <c r="R110" i="1"/>
  <c r="X110" i="1" s="1"/>
  <c r="D110" i="1" s="1"/>
  <c r="G110" i="1"/>
  <c r="E110" i="1" s="1"/>
  <c r="J111" i="1"/>
  <c r="U111" i="1"/>
  <c r="Q357" i="1"/>
  <c r="P357" i="1"/>
  <c r="S356" i="1"/>
  <c r="Y356" i="1"/>
  <c r="V356" i="1"/>
  <c r="W356" i="1"/>
  <c r="T356" i="1"/>
  <c r="Z356" i="1"/>
  <c r="O358" i="1"/>
  <c r="N358" i="1"/>
  <c r="I359" i="1"/>
  <c r="H360" i="1"/>
  <c r="K111" i="1" l="1"/>
  <c r="M111" i="1"/>
  <c r="B110" i="1"/>
  <c r="O359" i="1"/>
  <c r="N359" i="1"/>
  <c r="P358" i="1"/>
  <c r="Q358" i="1"/>
  <c r="Y357" i="1"/>
  <c r="S357" i="1"/>
  <c r="V357" i="1"/>
  <c r="H361" i="1"/>
  <c r="I360" i="1"/>
  <c r="Z357" i="1"/>
  <c r="T357" i="1"/>
  <c r="W357" i="1"/>
  <c r="A112" i="1" l="1"/>
  <c r="C111" i="1"/>
  <c r="AA111" i="1"/>
  <c r="L111" i="1"/>
  <c r="I361" i="1"/>
  <c r="H362" i="1"/>
  <c r="Q359" i="1"/>
  <c r="P359" i="1"/>
  <c r="O360" i="1"/>
  <c r="N360" i="1"/>
  <c r="W358" i="1"/>
  <c r="Z358" i="1"/>
  <c r="T358" i="1"/>
  <c r="S358" i="1"/>
  <c r="Y358" i="1"/>
  <c r="V358" i="1"/>
  <c r="R111" i="1" l="1"/>
  <c r="X111" i="1" s="1"/>
  <c r="D111" i="1" s="1"/>
  <c r="G111" i="1"/>
  <c r="E111" i="1" s="1"/>
  <c r="F111" i="1"/>
  <c r="U112" i="1"/>
  <c r="J112" i="1"/>
  <c r="Y359" i="1"/>
  <c r="V359" i="1"/>
  <c r="S359" i="1"/>
  <c r="Q360" i="1"/>
  <c r="P360" i="1"/>
  <c r="I362" i="1"/>
  <c r="H363" i="1"/>
  <c r="O361" i="1"/>
  <c r="N361" i="1"/>
  <c r="Z359" i="1"/>
  <c r="T359" i="1"/>
  <c r="W359" i="1"/>
  <c r="B111" i="1" l="1"/>
  <c r="K112" i="1"/>
  <c r="M112" i="1"/>
  <c r="W360" i="1"/>
  <c r="Z360" i="1"/>
  <c r="T360" i="1"/>
  <c r="Q361" i="1"/>
  <c r="P361" i="1"/>
  <c r="I363" i="1"/>
  <c r="H364" i="1"/>
  <c r="O362" i="1"/>
  <c r="N362" i="1"/>
  <c r="S360" i="1"/>
  <c r="Y360" i="1"/>
  <c r="V360" i="1"/>
  <c r="C112" i="1" l="1"/>
  <c r="A113" i="1"/>
  <c r="AA112" i="1"/>
  <c r="L112" i="1"/>
  <c r="O363" i="1"/>
  <c r="N363" i="1"/>
  <c r="Q362" i="1"/>
  <c r="P362" i="1"/>
  <c r="Y361" i="1"/>
  <c r="S361" i="1"/>
  <c r="V361" i="1"/>
  <c r="I364" i="1"/>
  <c r="H365" i="1"/>
  <c r="W361" i="1"/>
  <c r="T361" i="1"/>
  <c r="Z361" i="1"/>
  <c r="F112" i="1" l="1"/>
  <c r="R112" i="1"/>
  <c r="X112" i="1" s="1"/>
  <c r="D112" i="1" s="1"/>
  <c r="G112" i="1"/>
  <c r="E112" i="1" s="1"/>
  <c r="J113" i="1"/>
  <c r="U113" i="1"/>
  <c r="I365" i="1"/>
  <c r="H366" i="1"/>
  <c r="S362" i="1"/>
  <c r="Y362" i="1"/>
  <c r="V362" i="1"/>
  <c r="W362" i="1"/>
  <c r="Z362" i="1"/>
  <c r="T362" i="1"/>
  <c r="O364" i="1"/>
  <c r="N364" i="1"/>
  <c r="Q363" i="1"/>
  <c r="P363" i="1"/>
  <c r="K113" i="1" l="1"/>
  <c r="M113" i="1"/>
  <c r="B112" i="1"/>
  <c r="I366" i="1"/>
  <c r="H367" i="1"/>
  <c r="Y363" i="1"/>
  <c r="S363" i="1"/>
  <c r="V363" i="1"/>
  <c r="W363" i="1"/>
  <c r="T363" i="1"/>
  <c r="Z363" i="1"/>
  <c r="Q364" i="1"/>
  <c r="P364" i="1"/>
  <c r="O365" i="1"/>
  <c r="N365" i="1"/>
  <c r="C113" i="1" l="1"/>
  <c r="A114" i="1"/>
  <c r="L113" i="1"/>
  <c r="AA113" i="1"/>
  <c r="O366" i="1"/>
  <c r="N366" i="1"/>
  <c r="Q365" i="1"/>
  <c r="P365" i="1"/>
  <c r="S364" i="1"/>
  <c r="Y364" i="1"/>
  <c r="V364" i="1"/>
  <c r="W364" i="1"/>
  <c r="T364" i="1"/>
  <c r="Z364" i="1"/>
  <c r="I367" i="1"/>
  <c r="H368" i="1"/>
  <c r="G113" i="1" l="1"/>
  <c r="E113" i="1" s="1"/>
  <c r="R113" i="1"/>
  <c r="X113" i="1" s="1"/>
  <c r="D113" i="1" s="1"/>
  <c r="F113" i="1"/>
  <c r="J114" i="1"/>
  <c r="U114" i="1"/>
  <c r="I368" i="1"/>
  <c r="H369" i="1"/>
  <c r="O367" i="1"/>
  <c r="N367" i="1"/>
  <c r="Q366" i="1"/>
  <c r="P366" i="1"/>
  <c r="Y365" i="1"/>
  <c r="S365" i="1"/>
  <c r="V365" i="1"/>
  <c r="W365" i="1"/>
  <c r="T365" i="1"/>
  <c r="Z365" i="1"/>
  <c r="B113" i="1" l="1"/>
  <c r="K114" i="1"/>
  <c r="M114" i="1"/>
  <c r="S366" i="1"/>
  <c r="Y366" i="1"/>
  <c r="V366" i="1"/>
  <c r="I369" i="1"/>
  <c r="H370" i="1"/>
  <c r="W366" i="1"/>
  <c r="Z366" i="1"/>
  <c r="T366" i="1"/>
  <c r="Q367" i="1"/>
  <c r="P367" i="1"/>
  <c r="O368" i="1"/>
  <c r="N368" i="1"/>
  <c r="C114" i="1" l="1"/>
  <c r="A115" i="1"/>
  <c r="AA114" i="1"/>
  <c r="L114" i="1"/>
  <c r="W367" i="1"/>
  <c r="T367" i="1"/>
  <c r="Z367" i="1"/>
  <c r="I370" i="1"/>
  <c r="H371" i="1"/>
  <c r="Q368" i="1"/>
  <c r="P368" i="1"/>
  <c r="Y367" i="1"/>
  <c r="S367" i="1"/>
  <c r="V367" i="1"/>
  <c r="O369" i="1"/>
  <c r="N369" i="1"/>
  <c r="G114" i="1" l="1"/>
  <c r="E114" i="1" s="1"/>
  <c r="F114" i="1"/>
  <c r="R114" i="1"/>
  <c r="X114" i="1" s="1"/>
  <c r="D114" i="1" s="1"/>
  <c r="U115" i="1"/>
  <c r="J115" i="1"/>
  <c r="S368" i="1"/>
  <c r="Y368" i="1"/>
  <c r="V368" i="1"/>
  <c r="Q369" i="1"/>
  <c r="P369" i="1"/>
  <c r="I371" i="1"/>
  <c r="H372" i="1"/>
  <c r="W368" i="1"/>
  <c r="T368" i="1"/>
  <c r="Z368" i="1"/>
  <c r="O370" i="1"/>
  <c r="N370" i="1"/>
  <c r="B114" i="1" l="1"/>
  <c r="K115" i="1"/>
  <c r="M115" i="1"/>
  <c r="Q370" i="1"/>
  <c r="P370" i="1"/>
  <c r="O371" i="1"/>
  <c r="N371" i="1"/>
  <c r="Y369" i="1"/>
  <c r="S369" i="1"/>
  <c r="V369" i="1"/>
  <c r="H373" i="1"/>
  <c r="I372" i="1"/>
  <c r="W369" i="1"/>
  <c r="T369" i="1"/>
  <c r="Z369" i="1"/>
  <c r="C115" i="1" l="1"/>
  <c r="A116" i="1"/>
  <c r="AA115" i="1"/>
  <c r="L115" i="1"/>
  <c r="I373" i="1"/>
  <c r="H374" i="1"/>
  <c r="Q371" i="1"/>
  <c r="P371" i="1"/>
  <c r="O372" i="1"/>
  <c r="N372" i="1"/>
  <c r="S370" i="1"/>
  <c r="Y370" i="1"/>
  <c r="V370" i="1"/>
  <c r="W370" i="1"/>
  <c r="Z370" i="1"/>
  <c r="T370" i="1"/>
  <c r="U116" i="1" l="1"/>
  <c r="J116" i="1"/>
  <c r="G115" i="1"/>
  <c r="E115" i="1" s="1"/>
  <c r="R115" i="1"/>
  <c r="X115" i="1" s="1"/>
  <c r="D115" i="1" s="1"/>
  <c r="F115" i="1"/>
  <c r="H375" i="1"/>
  <c r="I374" i="1"/>
  <c r="Q372" i="1"/>
  <c r="P372" i="1"/>
  <c r="Y371" i="1"/>
  <c r="S371" i="1"/>
  <c r="V371" i="1"/>
  <c r="O373" i="1"/>
  <c r="N373" i="1"/>
  <c r="W371" i="1"/>
  <c r="T371" i="1"/>
  <c r="Z371" i="1"/>
  <c r="B115" i="1" l="1"/>
  <c r="K116" i="1"/>
  <c r="M116" i="1"/>
  <c r="Q373" i="1"/>
  <c r="P373" i="1"/>
  <c r="O374" i="1"/>
  <c r="N374" i="1"/>
  <c r="S372" i="1"/>
  <c r="V372" i="1"/>
  <c r="Y372" i="1"/>
  <c r="W372" i="1"/>
  <c r="Z372" i="1"/>
  <c r="T372" i="1"/>
  <c r="I375" i="1"/>
  <c r="H376" i="1"/>
  <c r="A117" i="1" l="1"/>
  <c r="C116" i="1"/>
  <c r="L116" i="1"/>
  <c r="AA116" i="1"/>
  <c r="Q374" i="1"/>
  <c r="P374" i="1"/>
  <c r="Y373" i="1"/>
  <c r="S373" i="1"/>
  <c r="V373" i="1"/>
  <c r="H377" i="1"/>
  <c r="I376" i="1"/>
  <c r="O375" i="1"/>
  <c r="N375" i="1"/>
  <c r="T373" i="1"/>
  <c r="W373" i="1"/>
  <c r="Z373" i="1"/>
  <c r="F116" i="1" l="1"/>
  <c r="R116" i="1"/>
  <c r="X116" i="1" s="1"/>
  <c r="D116" i="1" s="1"/>
  <c r="G116" i="1"/>
  <c r="E116" i="1" s="1"/>
  <c r="U117" i="1"/>
  <c r="J117" i="1"/>
  <c r="Q375" i="1"/>
  <c r="P375" i="1"/>
  <c r="I377" i="1"/>
  <c r="H378" i="1"/>
  <c r="S374" i="1"/>
  <c r="V374" i="1"/>
  <c r="Y374" i="1"/>
  <c r="W374" i="1"/>
  <c r="Z374" i="1"/>
  <c r="T374" i="1"/>
  <c r="O376" i="1"/>
  <c r="N376" i="1"/>
  <c r="K117" i="1" l="1"/>
  <c r="M117" i="1"/>
  <c r="B116" i="1"/>
  <c r="T375" i="1"/>
  <c r="W375" i="1"/>
  <c r="Z375" i="1"/>
  <c r="Q376" i="1"/>
  <c r="P376" i="1"/>
  <c r="O377" i="1"/>
  <c r="N377" i="1"/>
  <c r="H379" i="1"/>
  <c r="I378" i="1"/>
  <c r="Y375" i="1"/>
  <c r="S375" i="1"/>
  <c r="V375" i="1"/>
  <c r="C117" i="1" l="1"/>
  <c r="A118" i="1"/>
  <c r="L117" i="1"/>
  <c r="AA117" i="1"/>
  <c r="I379" i="1"/>
  <c r="H380" i="1"/>
  <c r="S376" i="1"/>
  <c r="V376" i="1"/>
  <c r="Y376" i="1"/>
  <c r="W376" i="1"/>
  <c r="Z376" i="1"/>
  <c r="T376" i="1"/>
  <c r="O378" i="1"/>
  <c r="N378" i="1"/>
  <c r="Q377" i="1"/>
  <c r="P377" i="1"/>
  <c r="F117" i="1" l="1"/>
  <c r="G117" i="1"/>
  <c r="E117" i="1" s="1"/>
  <c r="R117" i="1"/>
  <c r="X117" i="1" s="1"/>
  <c r="D117" i="1" s="1"/>
  <c r="J118" i="1"/>
  <c r="U118" i="1"/>
  <c r="T377" i="1"/>
  <c r="W377" i="1"/>
  <c r="Z377" i="1"/>
  <c r="H381" i="1"/>
  <c r="I380" i="1"/>
  <c r="Q378" i="1"/>
  <c r="P378" i="1"/>
  <c r="O379" i="1"/>
  <c r="N379" i="1"/>
  <c r="Y377" i="1"/>
  <c r="S377" i="1"/>
  <c r="V377" i="1"/>
  <c r="K118" i="1" l="1"/>
  <c r="M118" i="1"/>
  <c r="B117" i="1"/>
  <c r="O380" i="1"/>
  <c r="N380" i="1"/>
  <c r="Q379" i="1"/>
  <c r="P379" i="1"/>
  <c r="I381" i="1"/>
  <c r="H382" i="1"/>
  <c r="S378" i="1"/>
  <c r="V378" i="1"/>
  <c r="Y378" i="1"/>
  <c r="W378" i="1"/>
  <c r="Z378" i="1"/>
  <c r="T378" i="1"/>
  <c r="A119" i="1" l="1"/>
  <c r="C118" i="1"/>
  <c r="AA118" i="1"/>
  <c r="L118" i="1"/>
  <c r="Q380" i="1"/>
  <c r="P380" i="1"/>
  <c r="H383" i="1"/>
  <c r="I382" i="1"/>
  <c r="Y379" i="1"/>
  <c r="S379" i="1"/>
  <c r="V379" i="1"/>
  <c r="O381" i="1"/>
  <c r="N381" i="1"/>
  <c r="T379" i="1"/>
  <c r="W379" i="1"/>
  <c r="Z379" i="1"/>
  <c r="F118" i="1" l="1"/>
  <c r="R118" i="1"/>
  <c r="X118" i="1" s="1"/>
  <c r="D118" i="1" s="1"/>
  <c r="G118" i="1"/>
  <c r="E118" i="1" s="1"/>
  <c r="J119" i="1"/>
  <c r="U119" i="1"/>
  <c r="Q381" i="1"/>
  <c r="P381" i="1"/>
  <c r="O382" i="1"/>
  <c r="N382" i="1"/>
  <c r="S380" i="1"/>
  <c r="V380" i="1"/>
  <c r="Y380" i="1"/>
  <c r="I383" i="1"/>
  <c r="H384" i="1"/>
  <c r="W380" i="1"/>
  <c r="Z380" i="1"/>
  <c r="T380" i="1"/>
  <c r="K119" i="1" l="1"/>
  <c r="M119" i="1"/>
  <c r="B118" i="1"/>
  <c r="H385" i="1"/>
  <c r="I384" i="1"/>
  <c r="T381" i="1"/>
  <c r="W381" i="1"/>
  <c r="Z381" i="1"/>
  <c r="Q382" i="1"/>
  <c r="P382" i="1"/>
  <c r="O383" i="1"/>
  <c r="N383" i="1"/>
  <c r="Y381" i="1"/>
  <c r="S381" i="1"/>
  <c r="V381" i="1"/>
  <c r="C119" i="1" l="1"/>
  <c r="A120" i="1"/>
  <c r="AA119" i="1"/>
  <c r="L119" i="1"/>
  <c r="S382" i="1"/>
  <c r="V382" i="1"/>
  <c r="Y382" i="1"/>
  <c r="Q383" i="1"/>
  <c r="P383" i="1"/>
  <c r="W382" i="1"/>
  <c r="Z382" i="1"/>
  <c r="T382" i="1"/>
  <c r="O384" i="1"/>
  <c r="N384" i="1"/>
  <c r="I385" i="1"/>
  <c r="H386" i="1"/>
  <c r="F119" i="1" l="1"/>
  <c r="G119" i="1"/>
  <c r="E119" i="1" s="1"/>
  <c r="R119" i="1"/>
  <c r="X119" i="1" s="1"/>
  <c r="D119" i="1" s="1"/>
  <c r="U120" i="1"/>
  <c r="J120" i="1"/>
  <c r="Q384" i="1"/>
  <c r="P384" i="1"/>
  <c r="Y383" i="1"/>
  <c r="S383" i="1"/>
  <c r="V383" i="1"/>
  <c r="H387" i="1"/>
  <c r="I386" i="1"/>
  <c r="O385" i="1"/>
  <c r="N385" i="1"/>
  <c r="T383" i="1"/>
  <c r="W383" i="1"/>
  <c r="Z383" i="1"/>
  <c r="K120" i="1" l="1"/>
  <c r="M120" i="1"/>
  <c r="B119" i="1"/>
  <c r="I387" i="1"/>
  <c r="H388" i="1"/>
  <c r="W384" i="1"/>
  <c r="Z384" i="1"/>
  <c r="T384" i="1"/>
  <c r="O386" i="1"/>
  <c r="N386" i="1"/>
  <c r="Q385" i="1"/>
  <c r="P385" i="1"/>
  <c r="S384" i="1"/>
  <c r="V384" i="1"/>
  <c r="Y384" i="1"/>
  <c r="A121" i="1" l="1"/>
  <c r="C120" i="1"/>
  <c r="L120" i="1"/>
  <c r="AA120" i="1"/>
  <c r="T385" i="1"/>
  <c r="W385" i="1"/>
  <c r="Z385" i="1"/>
  <c r="Q386" i="1"/>
  <c r="P386" i="1"/>
  <c r="H389" i="1"/>
  <c r="I388" i="1"/>
  <c r="Y385" i="1"/>
  <c r="S385" i="1"/>
  <c r="V385" i="1"/>
  <c r="O387" i="1"/>
  <c r="N387" i="1"/>
  <c r="G120" i="1" l="1"/>
  <c r="E120" i="1" s="1"/>
  <c r="F120" i="1"/>
  <c r="R120" i="1"/>
  <c r="X120" i="1" s="1"/>
  <c r="D120" i="1" s="1"/>
  <c r="U121" i="1"/>
  <c r="J121" i="1"/>
  <c r="Q387" i="1"/>
  <c r="P387" i="1"/>
  <c r="W386" i="1"/>
  <c r="Z386" i="1"/>
  <c r="T386" i="1"/>
  <c r="I389" i="1"/>
  <c r="H390" i="1"/>
  <c r="O388" i="1"/>
  <c r="N388" i="1"/>
  <c r="S386" i="1"/>
  <c r="V386" i="1"/>
  <c r="Y386" i="1"/>
  <c r="B120" i="1" l="1"/>
  <c r="K121" i="1"/>
  <c r="M121" i="1"/>
  <c r="H391" i="1"/>
  <c r="I390" i="1"/>
  <c r="Q388" i="1"/>
  <c r="P388" i="1"/>
  <c r="O389" i="1"/>
  <c r="N389" i="1"/>
  <c r="Y387" i="1"/>
  <c r="S387" i="1"/>
  <c r="V387" i="1"/>
  <c r="T387" i="1"/>
  <c r="W387" i="1"/>
  <c r="Z387" i="1"/>
  <c r="A122" i="1" l="1"/>
  <c r="C121" i="1"/>
  <c r="AA121" i="1"/>
  <c r="L121" i="1"/>
  <c r="W388" i="1"/>
  <c r="Z388" i="1"/>
  <c r="T388" i="1"/>
  <c r="O390" i="1"/>
  <c r="N390" i="1"/>
  <c r="Q389" i="1"/>
  <c r="P389" i="1"/>
  <c r="S388" i="1"/>
  <c r="V388" i="1"/>
  <c r="Y388" i="1"/>
  <c r="I391" i="1"/>
  <c r="H392" i="1"/>
  <c r="R121" i="1" l="1"/>
  <c r="X121" i="1" s="1"/>
  <c r="D121" i="1" s="1"/>
  <c r="F121" i="1"/>
  <c r="G121" i="1"/>
  <c r="E121" i="1" s="1"/>
  <c r="U122" i="1"/>
  <c r="J122" i="1"/>
  <c r="Q390" i="1"/>
  <c r="P390" i="1"/>
  <c r="O391" i="1"/>
  <c r="N391" i="1"/>
  <c r="H393" i="1"/>
  <c r="I392" i="1"/>
  <c r="Y389" i="1"/>
  <c r="S389" i="1"/>
  <c r="V389" i="1"/>
  <c r="T389" i="1"/>
  <c r="W389" i="1"/>
  <c r="Z389" i="1"/>
  <c r="K122" i="1" l="1"/>
  <c r="M122" i="1"/>
  <c r="B121" i="1"/>
  <c r="W390" i="1"/>
  <c r="Z390" i="1"/>
  <c r="T390" i="1"/>
  <c r="I393" i="1"/>
  <c r="H394" i="1"/>
  <c r="Q391" i="1"/>
  <c r="P391" i="1"/>
  <c r="O392" i="1"/>
  <c r="N392" i="1"/>
  <c r="S390" i="1"/>
  <c r="V390" i="1"/>
  <c r="Y390" i="1"/>
  <c r="A123" i="1" l="1"/>
  <c r="C122" i="1"/>
  <c r="AA122" i="1"/>
  <c r="L122" i="1"/>
  <c r="Y391" i="1"/>
  <c r="S391" i="1"/>
  <c r="V391" i="1"/>
  <c r="O393" i="1"/>
  <c r="N393" i="1"/>
  <c r="Q392" i="1"/>
  <c r="P392" i="1"/>
  <c r="T391" i="1"/>
  <c r="W391" i="1"/>
  <c r="Z391" i="1"/>
  <c r="H395" i="1"/>
  <c r="I394" i="1"/>
  <c r="R122" i="1" l="1"/>
  <c r="X122" i="1" s="1"/>
  <c r="D122" i="1" s="1"/>
  <c r="G122" i="1"/>
  <c r="E122" i="1" s="1"/>
  <c r="F122" i="1"/>
  <c r="U123" i="1"/>
  <c r="J123" i="1"/>
  <c r="I395" i="1"/>
  <c r="H396" i="1"/>
  <c r="W392" i="1"/>
  <c r="Z392" i="1"/>
  <c r="T392" i="1"/>
  <c r="Q393" i="1"/>
  <c r="P393" i="1"/>
  <c r="O394" i="1"/>
  <c r="N394" i="1"/>
  <c r="S392" i="1"/>
  <c r="V392" i="1"/>
  <c r="Y392" i="1"/>
  <c r="B122" i="1" l="1"/>
  <c r="K123" i="1"/>
  <c r="M123" i="1"/>
  <c r="T393" i="1"/>
  <c r="W393" i="1"/>
  <c r="Z393" i="1"/>
  <c r="H397" i="1"/>
  <c r="I396" i="1"/>
  <c r="Q394" i="1"/>
  <c r="P394" i="1"/>
  <c r="O395" i="1"/>
  <c r="N395" i="1"/>
  <c r="Y393" i="1"/>
  <c r="S393" i="1"/>
  <c r="V393" i="1"/>
  <c r="A124" i="1" l="1"/>
  <c r="C123" i="1"/>
  <c r="L123" i="1"/>
  <c r="AA123" i="1"/>
  <c r="O396" i="1"/>
  <c r="N396" i="1"/>
  <c r="Q395" i="1"/>
  <c r="P395" i="1"/>
  <c r="S394" i="1"/>
  <c r="V394" i="1"/>
  <c r="Y394" i="1"/>
  <c r="W394" i="1"/>
  <c r="Z394" i="1"/>
  <c r="T394" i="1"/>
  <c r="I397" i="1"/>
  <c r="H398" i="1"/>
  <c r="R123" i="1" l="1"/>
  <c r="X123" i="1" s="1"/>
  <c r="D123" i="1" s="1"/>
  <c r="F123" i="1"/>
  <c r="G123" i="1"/>
  <c r="E123" i="1" s="1"/>
  <c r="J124" i="1"/>
  <c r="U124" i="1"/>
  <c r="H399" i="1"/>
  <c r="I398" i="1"/>
  <c r="O397" i="1"/>
  <c r="N397" i="1"/>
  <c r="Y395" i="1"/>
  <c r="S395" i="1"/>
  <c r="V395" i="1"/>
  <c r="Q396" i="1"/>
  <c r="P396" i="1"/>
  <c r="T395" i="1"/>
  <c r="W395" i="1"/>
  <c r="Z395" i="1"/>
  <c r="B123" i="1" l="1"/>
  <c r="K124" i="1"/>
  <c r="M124" i="1"/>
  <c r="S396" i="1"/>
  <c r="V396" i="1"/>
  <c r="Y396" i="1"/>
  <c r="O398" i="1"/>
  <c r="N398" i="1"/>
  <c r="W396" i="1"/>
  <c r="Z396" i="1"/>
  <c r="T396" i="1"/>
  <c r="Q397" i="1"/>
  <c r="P397" i="1"/>
  <c r="I399" i="1"/>
  <c r="H400" i="1"/>
  <c r="A125" i="1" l="1"/>
  <c r="C124" i="1"/>
  <c r="L124" i="1"/>
  <c r="AA124" i="1"/>
  <c r="T397" i="1"/>
  <c r="W397" i="1"/>
  <c r="Z397" i="1"/>
  <c r="Q398" i="1"/>
  <c r="P398" i="1"/>
  <c r="O399" i="1"/>
  <c r="N399" i="1"/>
  <c r="H401" i="1"/>
  <c r="I400" i="1"/>
  <c r="Y397" i="1"/>
  <c r="S397" i="1"/>
  <c r="V397" i="1"/>
  <c r="F124" i="1" l="1"/>
  <c r="R124" i="1"/>
  <c r="X124" i="1" s="1"/>
  <c r="D124" i="1" s="1"/>
  <c r="G124" i="1"/>
  <c r="E124" i="1" s="1"/>
  <c r="J125" i="1"/>
  <c r="U125" i="1"/>
  <c r="I401" i="1"/>
  <c r="H402" i="1"/>
  <c r="Q399" i="1"/>
  <c r="P399" i="1"/>
  <c r="O400" i="1"/>
  <c r="N400" i="1"/>
  <c r="S398" i="1"/>
  <c r="V398" i="1"/>
  <c r="Y398" i="1"/>
  <c r="W398" i="1"/>
  <c r="Z398" i="1"/>
  <c r="T398" i="1"/>
  <c r="K125" i="1" l="1"/>
  <c r="M125" i="1"/>
  <c r="B124" i="1"/>
  <c r="Q400" i="1"/>
  <c r="P400" i="1"/>
  <c r="H403" i="1"/>
  <c r="I402" i="1"/>
  <c r="Y399" i="1"/>
  <c r="S399" i="1"/>
  <c r="V399" i="1"/>
  <c r="O401" i="1"/>
  <c r="N401" i="1"/>
  <c r="T399" i="1"/>
  <c r="W399" i="1"/>
  <c r="Z399" i="1"/>
  <c r="A126" i="1" l="1"/>
  <c r="C125" i="1"/>
  <c r="AA125" i="1"/>
  <c r="L125" i="1"/>
  <c r="I403" i="1"/>
  <c r="H404" i="1"/>
  <c r="S400" i="1"/>
  <c r="V400" i="1"/>
  <c r="Y400" i="1"/>
  <c r="Q401" i="1"/>
  <c r="P401" i="1"/>
  <c r="O402" i="1"/>
  <c r="N402" i="1"/>
  <c r="W400" i="1"/>
  <c r="Z400" i="1"/>
  <c r="T400" i="1"/>
  <c r="F125" i="1" l="1"/>
  <c r="G125" i="1"/>
  <c r="E125" i="1" s="1"/>
  <c r="R125" i="1"/>
  <c r="X125" i="1" s="1"/>
  <c r="D125" i="1" s="1"/>
  <c r="J126" i="1"/>
  <c r="U126" i="1"/>
  <c r="T401" i="1"/>
  <c r="W401" i="1"/>
  <c r="Z401" i="1"/>
  <c r="Q402" i="1"/>
  <c r="P402" i="1"/>
  <c r="O403" i="1"/>
  <c r="N403" i="1"/>
  <c r="Y401" i="1"/>
  <c r="S401" i="1"/>
  <c r="V401" i="1"/>
  <c r="H405" i="1"/>
  <c r="I404" i="1"/>
  <c r="K126" i="1" l="1"/>
  <c r="M126" i="1"/>
  <c r="B125" i="1"/>
  <c r="I405" i="1"/>
  <c r="H406" i="1"/>
  <c r="W402" i="1"/>
  <c r="Z402" i="1"/>
  <c r="T402" i="1"/>
  <c r="Q403" i="1"/>
  <c r="P403" i="1"/>
  <c r="O404" i="1"/>
  <c r="N404" i="1"/>
  <c r="S402" i="1"/>
  <c r="V402" i="1"/>
  <c r="Y402" i="1"/>
  <c r="C126" i="1" l="1"/>
  <c r="A127" i="1"/>
  <c r="L126" i="1"/>
  <c r="AA126" i="1"/>
  <c r="Y403" i="1"/>
  <c r="S403" i="1"/>
  <c r="V403" i="1"/>
  <c r="H407" i="1"/>
  <c r="I406" i="1"/>
  <c r="T403" i="1"/>
  <c r="W403" i="1"/>
  <c r="Z403" i="1"/>
  <c r="O405" i="1"/>
  <c r="N405" i="1"/>
  <c r="Q404" i="1"/>
  <c r="P404" i="1"/>
  <c r="G126" i="1" l="1"/>
  <c r="E126" i="1" s="1"/>
  <c r="F126" i="1"/>
  <c r="R126" i="1"/>
  <c r="X126" i="1" s="1"/>
  <c r="D126" i="1" s="1"/>
  <c r="J127" i="1"/>
  <c r="U127" i="1"/>
  <c r="S404" i="1"/>
  <c r="V404" i="1"/>
  <c r="Y404" i="1"/>
  <c r="W404" i="1"/>
  <c r="Z404" i="1"/>
  <c r="T404" i="1"/>
  <c r="I407" i="1"/>
  <c r="H408" i="1"/>
  <c r="Q405" i="1"/>
  <c r="P405" i="1"/>
  <c r="O406" i="1"/>
  <c r="N406" i="1"/>
  <c r="B126" i="1" l="1"/>
  <c r="K127" i="1"/>
  <c r="M127" i="1"/>
  <c r="O407" i="1"/>
  <c r="N407" i="1"/>
  <c r="Q406" i="1"/>
  <c r="P406" i="1"/>
  <c r="Y405" i="1"/>
  <c r="S405" i="1"/>
  <c r="V405" i="1"/>
  <c r="T405" i="1"/>
  <c r="W405" i="1"/>
  <c r="Z405" i="1"/>
  <c r="H409" i="1"/>
  <c r="I408" i="1"/>
  <c r="C127" i="1" l="1"/>
  <c r="A128" i="1"/>
  <c r="L127" i="1"/>
  <c r="AA127" i="1"/>
  <c r="W406" i="1"/>
  <c r="Z406" i="1"/>
  <c r="T406" i="1"/>
  <c r="I409" i="1"/>
  <c r="H410" i="1"/>
  <c r="O408" i="1"/>
  <c r="N408" i="1"/>
  <c r="Q407" i="1"/>
  <c r="P407" i="1"/>
  <c r="S406" i="1"/>
  <c r="V406" i="1"/>
  <c r="Y406" i="1"/>
  <c r="U128" i="1" l="1"/>
  <c r="J128" i="1"/>
  <c r="G127" i="1"/>
  <c r="E127" i="1" s="1"/>
  <c r="R127" i="1"/>
  <c r="X127" i="1" s="1"/>
  <c r="D127" i="1" s="1"/>
  <c r="F127" i="1"/>
  <c r="O409" i="1"/>
  <c r="N409" i="1"/>
  <c r="Q408" i="1"/>
  <c r="P408" i="1"/>
  <c r="H411" i="1"/>
  <c r="I410" i="1"/>
  <c r="Y407" i="1"/>
  <c r="S407" i="1"/>
  <c r="V407" i="1"/>
  <c r="T407" i="1"/>
  <c r="W407" i="1"/>
  <c r="Z407" i="1"/>
  <c r="B127" i="1" l="1"/>
  <c r="K128" i="1"/>
  <c r="M128" i="1"/>
  <c r="O410" i="1"/>
  <c r="N410" i="1"/>
  <c r="S408" i="1"/>
  <c r="V408" i="1"/>
  <c r="Y408" i="1"/>
  <c r="W408" i="1"/>
  <c r="Z408" i="1"/>
  <c r="T408" i="1"/>
  <c r="I411" i="1"/>
  <c r="H412" i="1"/>
  <c r="Q409" i="1"/>
  <c r="P409" i="1"/>
  <c r="C128" i="1" l="1"/>
  <c r="A129" i="1"/>
  <c r="L128" i="1"/>
  <c r="AA128" i="1"/>
  <c r="Q410" i="1"/>
  <c r="P410" i="1"/>
  <c r="Y409" i="1"/>
  <c r="S409" i="1"/>
  <c r="V409" i="1"/>
  <c r="O411" i="1"/>
  <c r="N411" i="1"/>
  <c r="H413" i="1"/>
  <c r="I412" i="1"/>
  <c r="T409" i="1"/>
  <c r="W409" i="1"/>
  <c r="Z409" i="1"/>
  <c r="F128" i="1" l="1"/>
  <c r="R128" i="1"/>
  <c r="X128" i="1" s="1"/>
  <c r="D128" i="1" s="1"/>
  <c r="G128" i="1"/>
  <c r="E128" i="1" s="1"/>
  <c r="J129" i="1"/>
  <c r="U129" i="1"/>
  <c r="I413" i="1"/>
  <c r="H414" i="1"/>
  <c r="W410" i="1"/>
  <c r="Z410" i="1"/>
  <c r="T410" i="1"/>
  <c r="Q411" i="1"/>
  <c r="P411" i="1"/>
  <c r="O412" i="1"/>
  <c r="N412" i="1"/>
  <c r="S410" i="1"/>
  <c r="V410" i="1"/>
  <c r="Y410" i="1"/>
  <c r="K129" i="1" l="1"/>
  <c r="M129" i="1"/>
  <c r="B128" i="1"/>
  <c r="T411" i="1"/>
  <c r="W411" i="1"/>
  <c r="Z411" i="1"/>
  <c r="H415" i="1"/>
  <c r="I414" i="1"/>
  <c r="Q412" i="1"/>
  <c r="P412" i="1"/>
  <c r="O413" i="1"/>
  <c r="N413" i="1"/>
  <c r="Y411" i="1"/>
  <c r="S411" i="1"/>
  <c r="V411" i="1"/>
  <c r="C129" i="1" l="1"/>
  <c r="A130" i="1"/>
  <c r="AA129" i="1"/>
  <c r="L129" i="1"/>
  <c r="Q413" i="1"/>
  <c r="P413" i="1"/>
  <c r="O414" i="1"/>
  <c r="N414" i="1"/>
  <c r="S412" i="1"/>
  <c r="V412" i="1"/>
  <c r="Y412" i="1"/>
  <c r="I415" i="1"/>
  <c r="H416" i="1"/>
  <c r="W412" i="1"/>
  <c r="Z412" i="1"/>
  <c r="T412" i="1"/>
  <c r="F129" i="1" l="1"/>
  <c r="G129" i="1"/>
  <c r="E129" i="1" s="1"/>
  <c r="R129" i="1"/>
  <c r="X129" i="1" s="1"/>
  <c r="D129" i="1" s="1"/>
  <c r="U130" i="1"/>
  <c r="J130" i="1"/>
  <c r="Q414" i="1"/>
  <c r="P414" i="1"/>
  <c r="H417" i="1"/>
  <c r="I416" i="1"/>
  <c r="Y413" i="1"/>
  <c r="S413" i="1"/>
  <c r="V413" i="1"/>
  <c r="O415" i="1"/>
  <c r="N415" i="1"/>
  <c r="T413" i="1"/>
  <c r="W413" i="1"/>
  <c r="Z413" i="1"/>
  <c r="B129" i="1" l="1"/>
  <c r="K130" i="1"/>
  <c r="M130" i="1"/>
  <c r="Q415" i="1"/>
  <c r="P415" i="1"/>
  <c r="I417" i="1"/>
  <c r="H418" i="1"/>
  <c r="S414" i="1"/>
  <c r="V414" i="1"/>
  <c r="Y414" i="1"/>
  <c r="O416" i="1"/>
  <c r="N416" i="1"/>
  <c r="W414" i="1"/>
  <c r="Z414" i="1"/>
  <c r="T414" i="1"/>
  <c r="C130" i="1" l="1"/>
  <c r="A131" i="1"/>
  <c r="AA130" i="1"/>
  <c r="L130" i="1"/>
  <c r="O417" i="1"/>
  <c r="N417" i="1"/>
  <c r="Q416" i="1"/>
  <c r="P416" i="1"/>
  <c r="H419" i="1"/>
  <c r="I418" i="1"/>
  <c r="Y415" i="1"/>
  <c r="S415" i="1"/>
  <c r="V415" i="1"/>
  <c r="T415" i="1"/>
  <c r="W415" i="1"/>
  <c r="Z415" i="1"/>
  <c r="F130" i="1" l="1"/>
  <c r="G130" i="1"/>
  <c r="E130" i="1" s="1"/>
  <c r="R130" i="1"/>
  <c r="X130" i="1" s="1"/>
  <c r="D130" i="1" s="1"/>
  <c r="U131" i="1"/>
  <c r="J131" i="1"/>
  <c r="O418" i="1"/>
  <c r="N418" i="1"/>
  <c r="W416" i="1"/>
  <c r="Z416" i="1"/>
  <c r="T416" i="1"/>
  <c r="I419" i="1"/>
  <c r="H420" i="1"/>
  <c r="S416" i="1"/>
  <c r="V416" i="1"/>
  <c r="Y416" i="1"/>
  <c r="Q417" i="1"/>
  <c r="P417" i="1"/>
  <c r="B130" i="1" l="1"/>
  <c r="K131" i="1"/>
  <c r="M131" i="1"/>
  <c r="Q418" i="1"/>
  <c r="P418" i="1"/>
  <c r="O419" i="1"/>
  <c r="N419" i="1"/>
  <c r="T417" i="1"/>
  <c r="W417" i="1"/>
  <c r="Z417" i="1"/>
  <c r="Y417" i="1"/>
  <c r="S417" i="1"/>
  <c r="V417" i="1"/>
  <c r="H421" i="1"/>
  <c r="I420" i="1"/>
  <c r="A132" i="1" l="1"/>
  <c r="C131" i="1"/>
  <c r="L131" i="1"/>
  <c r="AA131" i="1"/>
  <c r="Q419" i="1"/>
  <c r="P419" i="1"/>
  <c r="O420" i="1"/>
  <c r="N420" i="1"/>
  <c r="S418" i="1"/>
  <c r="V418" i="1"/>
  <c r="Y418" i="1"/>
  <c r="I421" i="1"/>
  <c r="H422" i="1"/>
  <c r="W418" i="1"/>
  <c r="Z418" i="1"/>
  <c r="T418" i="1"/>
  <c r="F131" i="1" l="1"/>
  <c r="G131" i="1"/>
  <c r="E131" i="1" s="1"/>
  <c r="R131" i="1"/>
  <c r="X131" i="1" s="1"/>
  <c r="D131" i="1" s="1"/>
  <c r="U132" i="1"/>
  <c r="J132" i="1"/>
  <c r="H423" i="1"/>
  <c r="I422" i="1"/>
  <c r="O421" i="1"/>
  <c r="N421" i="1"/>
  <c r="Q420" i="1"/>
  <c r="P420" i="1"/>
  <c r="Y419" i="1"/>
  <c r="S419" i="1"/>
  <c r="V419" i="1"/>
  <c r="T419" i="1"/>
  <c r="W419" i="1"/>
  <c r="Z419" i="1"/>
  <c r="B131" i="1" l="1"/>
  <c r="K132" i="1"/>
  <c r="M132" i="1"/>
  <c r="I423" i="1"/>
  <c r="H424" i="1"/>
  <c r="S420" i="1"/>
  <c r="V420" i="1"/>
  <c r="Y420" i="1"/>
  <c r="Q421" i="1"/>
  <c r="P421" i="1"/>
  <c r="O422" i="1"/>
  <c r="N422" i="1"/>
  <c r="W420" i="1"/>
  <c r="Z420" i="1"/>
  <c r="T420" i="1"/>
  <c r="A133" i="1" l="1"/>
  <c r="C132" i="1"/>
  <c r="L132" i="1"/>
  <c r="AA132" i="1"/>
  <c r="T421" i="1"/>
  <c r="W421" i="1"/>
  <c r="Z421" i="1"/>
  <c r="Y421" i="1"/>
  <c r="S421" i="1"/>
  <c r="V421" i="1"/>
  <c r="H425" i="1"/>
  <c r="I424" i="1"/>
  <c r="O423" i="1"/>
  <c r="N423" i="1"/>
  <c r="Q422" i="1"/>
  <c r="P422" i="1"/>
  <c r="F132" i="1" l="1"/>
  <c r="G132" i="1"/>
  <c r="E132" i="1" s="1"/>
  <c r="R132" i="1"/>
  <c r="X132" i="1" s="1"/>
  <c r="D132" i="1" s="1"/>
  <c r="U133" i="1"/>
  <c r="J133" i="1"/>
  <c r="W422" i="1"/>
  <c r="Z422" i="1"/>
  <c r="T422" i="1"/>
  <c r="Q423" i="1"/>
  <c r="P423" i="1"/>
  <c r="I425" i="1"/>
  <c r="H426" i="1"/>
  <c r="S422" i="1"/>
  <c r="V422" i="1"/>
  <c r="Y422" i="1"/>
  <c r="O424" i="1"/>
  <c r="N424" i="1"/>
  <c r="K133" i="1" l="1"/>
  <c r="M133" i="1"/>
  <c r="B132" i="1"/>
  <c r="H427" i="1"/>
  <c r="I426" i="1"/>
  <c r="Y423" i="1"/>
  <c r="S423" i="1"/>
  <c r="V423" i="1"/>
  <c r="O425" i="1"/>
  <c r="N425" i="1"/>
  <c r="T423" i="1"/>
  <c r="W423" i="1"/>
  <c r="Z423" i="1"/>
  <c r="Q424" i="1"/>
  <c r="P424" i="1"/>
  <c r="A134" i="1" l="1"/>
  <c r="C133" i="1"/>
  <c r="L133" i="1"/>
  <c r="AA133" i="1"/>
  <c r="W424" i="1"/>
  <c r="Z424" i="1"/>
  <c r="T424" i="1"/>
  <c r="O426" i="1"/>
  <c r="N426" i="1"/>
  <c r="S424" i="1"/>
  <c r="V424" i="1"/>
  <c r="Y424" i="1"/>
  <c r="Q425" i="1"/>
  <c r="P425" i="1"/>
  <c r="I427" i="1"/>
  <c r="H428" i="1"/>
  <c r="G133" i="1" l="1"/>
  <c r="E133" i="1" s="1"/>
  <c r="R133" i="1"/>
  <c r="X133" i="1" s="1"/>
  <c r="D133" i="1" s="1"/>
  <c r="F133" i="1"/>
  <c r="J134" i="1"/>
  <c r="U134" i="1"/>
  <c r="O427" i="1"/>
  <c r="N427" i="1"/>
  <c r="Y425" i="1"/>
  <c r="S425" i="1"/>
  <c r="V425" i="1"/>
  <c r="T425" i="1"/>
  <c r="W425" i="1"/>
  <c r="Z425" i="1"/>
  <c r="Q426" i="1"/>
  <c r="P426" i="1"/>
  <c r="I428" i="1"/>
  <c r="H429" i="1"/>
  <c r="B133" i="1" l="1"/>
  <c r="K134" i="1"/>
  <c r="M134" i="1"/>
  <c r="S426" i="1"/>
  <c r="V426" i="1"/>
  <c r="Y426" i="1"/>
  <c r="Q427" i="1"/>
  <c r="P427" i="1"/>
  <c r="O428" i="1"/>
  <c r="N428" i="1"/>
  <c r="I429" i="1"/>
  <c r="H430" i="1"/>
  <c r="W426" i="1"/>
  <c r="Z426" i="1"/>
  <c r="T426" i="1"/>
  <c r="A135" i="1" l="1"/>
  <c r="C134" i="1"/>
  <c r="L134" i="1"/>
  <c r="AA134" i="1"/>
  <c r="Z427" i="1"/>
  <c r="T427" i="1"/>
  <c r="W427" i="1"/>
  <c r="H431" i="1"/>
  <c r="I430" i="1"/>
  <c r="Y427" i="1"/>
  <c r="V427" i="1"/>
  <c r="S427" i="1"/>
  <c r="O429" i="1"/>
  <c r="N429" i="1"/>
  <c r="Q428" i="1"/>
  <c r="P428" i="1"/>
  <c r="F134" i="1" l="1"/>
  <c r="R134" i="1"/>
  <c r="X134" i="1" s="1"/>
  <c r="D134" i="1" s="1"/>
  <c r="G134" i="1"/>
  <c r="E134" i="1" s="1"/>
  <c r="U135" i="1"/>
  <c r="J135" i="1"/>
  <c r="I431" i="1"/>
  <c r="H432" i="1"/>
  <c r="Q429" i="1"/>
  <c r="P429" i="1"/>
  <c r="O430" i="1"/>
  <c r="N430" i="1"/>
  <c r="S428" i="1"/>
  <c r="V428" i="1"/>
  <c r="Y428" i="1"/>
  <c r="W428" i="1"/>
  <c r="Z428" i="1"/>
  <c r="T428" i="1"/>
  <c r="K135" i="1" l="1"/>
  <c r="M135" i="1"/>
  <c r="B134" i="1"/>
  <c r="I432" i="1"/>
  <c r="H433" i="1"/>
  <c r="Q430" i="1"/>
  <c r="P430" i="1"/>
  <c r="N431" i="1"/>
  <c r="O431" i="1"/>
  <c r="Y429" i="1"/>
  <c r="V429" i="1"/>
  <c r="S429" i="1"/>
  <c r="W429" i="1"/>
  <c r="Z429" i="1"/>
  <c r="T429" i="1"/>
  <c r="C135" i="1" l="1"/>
  <c r="A136" i="1"/>
  <c r="L135" i="1"/>
  <c r="AA135" i="1"/>
  <c r="S430" i="1"/>
  <c r="V430" i="1"/>
  <c r="Y430" i="1"/>
  <c r="Q431" i="1"/>
  <c r="P431" i="1"/>
  <c r="I433" i="1"/>
  <c r="H434" i="1"/>
  <c r="W430" i="1"/>
  <c r="Z430" i="1"/>
  <c r="T430" i="1"/>
  <c r="O432" i="1"/>
  <c r="N432" i="1"/>
  <c r="J136" i="1" l="1"/>
  <c r="U136" i="1"/>
  <c r="F135" i="1"/>
  <c r="R135" i="1"/>
  <c r="X135" i="1" s="1"/>
  <c r="D135" i="1" s="1"/>
  <c r="G135" i="1"/>
  <c r="E135" i="1" s="1"/>
  <c r="Q432" i="1"/>
  <c r="P432" i="1"/>
  <c r="O433" i="1"/>
  <c r="N433" i="1"/>
  <c r="I434" i="1"/>
  <c r="H435" i="1"/>
  <c r="Y431" i="1"/>
  <c r="S431" i="1"/>
  <c r="V431" i="1"/>
  <c r="W431" i="1"/>
  <c r="Z431" i="1"/>
  <c r="T431" i="1"/>
  <c r="B135" i="1" l="1"/>
  <c r="K136" i="1"/>
  <c r="M136" i="1"/>
  <c r="Q433" i="1"/>
  <c r="P433" i="1"/>
  <c r="O434" i="1"/>
  <c r="N434" i="1"/>
  <c r="S432" i="1"/>
  <c r="Y432" i="1"/>
  <c r="V432" i="1"/>
  <c r="I435" i="1"/>
  <c r="H436" i="1"/>
  <c r="W432" i="1"/>
  <c r="T432" i="1"/>
  <c r="Z432" i="1"/>
  <c r="A137" i="1" l="1"/>
  <c r="C136" i="1"/>
  <c r="L136" i="1"/>
  <c r="AA136" i="1"/>
  <c r="Y433" i="1"/>
  <c r="S433" i="1"/>
  <c r="V433" i="1"/>
  <c r="I436" i="1"/>
  <c r="H437" i="1"/>
  <c r="P434" i="1"/>
  <c r="Q434" i="1"/>
  <c r="Z433" i="1"/>
  <c r="T433" i="1"/>
  <c r="W433" i="1"/>
  <c r="O435" i="1"/>
  <c r="N435" i="1"/>
  <c r="F136" i="1" l="1"/>
  <c r="R136" i="1"/>
  <c r="X136" i="1" s="1"/>
  <c r="D136" i="1" s="1"/>
  <c r="G136" i="1"/>
  <c r="E136" i="1" s="1"/>
  <c r="J137" i="1"/>
  <c r="U137" i="1"/>
  <c r="Q435" i="1"/>
  <c r="P435" i="1"/>
  <c r="W434" i="1"/>
  <c r="Z434" i="1"/>
  <c r="T434" i="1"/>
  <c r="S434" i="1"/>
  <c r="Y434" i="1"/>
  <c r="V434" i="1"/>
  <c r="O436" i="1"/>
  <c r="N436" i="1"/>
  <c r="I437" i="1"/>
  <c r="H438" i="1"/>
  <c r="K137" i="1" l="1"/>
  <c r="M137" i="1"/>
  <c r="B136" i="1"/>
  <c r="Q436" i="1"/>
  <c r="P436" i="1"/>
  <c r="Y435" i="1"/>
  <c r="V435" i="1"/>
  <c r="S435" i="1"/>
  <c r="H439" i="1"/>
  <c r="I438" i="1"/>
  <c r="O437" i="1"/>
  <c r="N437" i="1"/>
  <c r="Z435" i="1"/>
  <c r="T435" i="1"/>
  <c r="W435" i="1"/>
  <c r="A138" i="1" l="1"/>
  <c r="C137" i="1"/>
  <c r="AA137" i="1"/>
  <c r="L137" i="1"/>
  <c r="O438" i="1"/>
  <c r="N438" i="1"/>
  <c r="Q437" i="1"/>
  <c r="P437" i="1"/>
  <c r="S436" i="1"/>
  <c r="V436" i="1"/>
  <c r="Y436" i="1"/>
  <c r="I439" i="1"/>
  <c r="H440" i="1"/>
  <c r="W436" i="1"/>
  <c r="Z436" i="1"/>
  <c r="T436" i="1"/>
  <c r="G137" i="1" l="1"/>
  <c r="E137" i="1" s="1"/>
  <c r="R137" i="1"/>
  <c r="X137" i="1" s="1"/>
  <c r="D137" i="1" s="1"/>
  <c r="F137" i="1"/>
  <c r="B137" i="1" s="1"/>
  <c r="J138" i="1"/>
  <c r="U138" i="1"/>
  <c r="W437" i="1"/>
  <c r="Z437" i="1"/>
  <c r="T437" i="1"/>
  <c r="Q438" i="1"/>
  <c r="P438" i="1"/>
  <c r="Y437" i="1"/>
  <c r="V437" i="1"/>
  <c r="S437" i="1"/>
  <c r="I440" i="1"/>
  <c r="H441" i="1"/>
  <c r="N439" i="1"/>
  <c r="O439" i="1"/>
  <c r="K138" i="1" l="1"/>
  <c r="M138" i="1"/>
  <c r="I441" i="1"/>
  <c r="H442" i="1"/>
  <c r="S438" i="1"/>
  <c r="V438" i="1"/>
  <c r="Y438" i="1"/>
  <c r="Q439" i="1"/>
  <c r="P439" i="1"/>
  <c r="O440" i="1"/>
  <c r="N440" i="1"/>
  <c r="W438" i="1"/>
  <c r="Z438" i="1"/>
  <c r="T438" i="1"/>
  <c r="A139" i="1" l="1"/>
  <c r="C138" i="1"/>
  <c r="AA138" i="1"/>
  <c r="L138" i="1"/>
  <c r="Q440" i="1"/>
  <c r="P440" i="1"/>
  <c r="O441" i="1"/>
  <c r="N441" i="1"/>
  <c r="Y439" i="1"/>
  <c r="S439" i="1"/>
  <c r="V439" i="1"/>
  <c r="I442" i="1"/>
  <c r="H443" i="1"/>
  <c r="W439" i="1"/>
  <c r="Z439" i="1"/>
  <c r="T439" i="1"/>
  <c r="G138" i="1" l="1"/>
  <c r="E138" i="1" s="1"/>
  <c r="R138" i="1"/>
  <c r="X138" i="1" s="1"/>
  <c r="D138" i="1" s="1"/>
  <c r="F138" i="1"/>
  <c r="U139" i="1"/>
  <c r="J139" i="1"/>
  <c r="W440" i="1"/>
  <c r="T440" i="1"/>
  <c r="Z440" i="1"/>
  <c r="Q441" i="1"/>
  <c r="P441" i="1"/>
  <c r="I443" i="1"/>
  <c r="H444" i="1"/>
  <c r="S440" i="1"/>
  <c r="Y440" i="1"/>
  <c r="V440" i="1"/>
  <c r="O442" i="1"/>
  <c r="N442" i="1"/>
  <c r="K139" i="1" l="1"/>
  <c r="M139" i="1"/>
  <c r="B138" i="1"/>
  <c r="I444" i="1"/>
  <c r="H445" i="1"/>
  <c r="Y441" i="1"/>
  <c r="S441" i="1"/>
  <c r="V441" i="1"/>
  <c r="Z441" i="1"/>
  <c r="T441" i="1"/>
  <c r="W441" i="1"/>
  <c r="P442" i="1"/>
  <c r="Q442" i="1"/>
  <c r="O443" i="1"/>
  <c r="N443" i="1"/>
  <c r="C139" i="1" l="1"/>
  <c r="A140" i="1"/>
  <c r="L139" i="1"/>
  <c r="AA139" i="1"/>
  <c r="W442" i="1"/>
  <c r="Z442" i="1"/>
  <c r="T442" i="1"/>
  <c r="S442" i="1"/>
  <c r="Y442" i="1"/>
  <c r="V442" i="1"/>
  <c r="Q443" i="1"/>
  <c r="P443" i="1"/>
  <c r="O444" i="1"/>
  <c r="N444" i="1"/>
  <c r="I445" i="1"/>
  <c r="H446" i="1"/>
  <c r="G139" i="1" l="1"/>
  <c r="E139" i="1" s="1"/>
  <c r="F139" i="1"/>
  <c r="R139" i="1"/>
  <c r="X139" i="1" s="1"/>
  <c r="D139" i="1" s="1"/>
  <c r="U140" i="1"/>
  <c r="J140" i="1"/>
  <c r="Y443" i="1"/>
  <c r="V443" i="1"/>
  <c r="S443" i="1"/>
  <c r="I446" i="1"/>
  <c r="H447" i="1"/>
  <c r="O445" i="1"/>
  <c r="N445" i="1"/>
  <c r="Q444" i="1"/>
  <c r="P444" i="1"/>
  <c r="Z443" i="1"/>
  <c r="T443" i="1"/>
  <c r="W443" i="1"/>
  <c r="B139" i="1" l="1"/>
  <c r="K140" i="1"/>
  <c r="M140" i="1"/>
  <c r="S444" i="1"/>
  <c r="V444" i="1"/>
  <c r="Y444" i="1"/>
  <c r="I447" i="1"/>
  <c r="H448" i="1"/>
  <c r="W444" i="1"/>
  <c r="Z444" i="1"/>
  <c r="T444" i="1"/>
  <c r="Q445" i="1"/>
  <c r="P445" i="1"/>
  <c r="O446" i="1"/>
  <c r="N446" i="1"/>
  <c r="A141" i="1" l="1"/>
  <c r="C140" i="1"/>
  <c r="L140" i="1"/>
  <c r="AA140" i="1"/>
  <c r="I448" i="1"/>
  <c r="H449" i="1"/>
  <c r="W445" i="1"/>
  <c r="Z445" i="1"/>
  <c r="T445" i="1"/>
  <c r="Q446" i="1"/>
  <c r="P446" i="1"/>
  <c r="Y445" i="1"/>
  <c r="S445" i="1"/>
  <c r="V445" i="1"/>
  <c r="O447" i="1"/>
  <c r="N447" i="1"/>
  <c r="R140" i="1" l="1"/>
  <c r="X140" i="1" s="1"/>
  <c r="D140" i="1" s="1"/>
  <c r="F140" i="1"/>
  <c r="G140" i="1"/>
  <c r="E140" i="1" s="1"/>
  <c r="J141" i="1"/>
  <c r="U141" i="1"/>
  <c r="O448" i="1"/>
  <c r="N448" i="1"/>
  <c r="W446" i="1"/>
  <c r="T446" i="1"/>
  <c r="Z446" i="1"/>
  <c r="Q447" i="1"/>
  <c r="P447" i="1"/>
  <c r="S446" i="1"/>
  <c r="Y446" i="1"/>
  <c r="V446" i="1"/>
  <c r="I449" i="1"/>
  <c r="H450" i="1"/>
  <c r="B140" i="1" l="1"/>
  <c r="K141" i="1"/>
  <c r="M141" i="1"/>
  <c r="I450" i="1"/>
  <c r="H451" i="1"/>
  <c r="O449" i="1"/>
  <c r="N449" i="1"/>
  <c r="Y447" i="1"/>
  <c r="S447" i="1"/>
  <c r="V447" i="1"/>
  <c r="Q448" i="1"/>
  <c r="P448" i="1"/>
  <c r="W447" i="1"/>
  <c r="T447" i="1"/>
  <c r="Z447" i="1"/>
  <c r="C141" i="1" l="1"/>
  <c r="A142" i="1"/>
  <c r="L141" i="1"/>
  <c r="AA141" i="1"/>
  <c r="I451" i="1"/>
  <c r="H452" i="1"/>
  <c r="Q449" i="1"/>
  <c r="P449" i="1"/>
  <c r="W448" i="1"/>
  <c r="T448" i="1"/>
  <c r="Z448" i="1"/>
  <c r="O450" i="1"/>
  <c r="N450" i="1"/>
  <c r="S448" i="1"/>
  <c r="Y448" i="1"/>
  <c r="V448" i="1"/>
  <c r="F141" i="1" l="1"/>
  <c r="G141" i="1"/>
  <c r="E141" i="1" s="1"/>
  <c r="R141" i="1"/>
  <c r="X141" i="1" s="1"/>
  <c r="D141" i="1" s="1"/>
  <c r="J142" i="1"/>
  <c r="U142" i="1"/>
  <c r="Q450" i="1"/>
  <c r="P450" i="1"/>
  <c r="I452" i="1"/>
  <c r="H453" i="1"/>
  <c r="Y449" i="1"/>
  <c r="S449" i="1"/>
  <c r="V449" i="1"/>
  <c r="O451" i="1"/>
  <c r="N451" i="1"/>
  <c r="W449" i="1"/>
  <c r="Z449" i="1"/>
  <c r="T449" i="1"/>
  <c r="B141" i="1" l="1"/>
  <c r="K142" i="1"/>
  <c r="M142" i="1"/>
  <c r="O452" i="1"/>
  <c r="N452" i="1"/>
  <c r="Q451" i="1"/>
  <c r="P451" i="1"/>
  <c r="S450" i="1"/>
  <c r="Y450" i="1"/>
  <c r="V450" i="1"/>
  <c r="I453" i="1"/>
  <c r="H454" i="1"/>
  <c r="W450" i="1"/>
  <c r="T450" i="1"/>
  <c r="Z450" i="1"/>
  <c r="A143" i="1" l="1"/>
  <c r="C142" i="1"/>
  <c r="L142" i="1"/>
  <c r="AA142" i="1"/>
  <c r="W451" i="1"/>
  <c r="T451" i="1"/>
  <c r="Z451" i="1"/>
  <c r="Q452" i="1"/>
  <c r="P452" i="1"/>
  <c r="I454" i="1"/>
  <c r="H455" i="1"/>
  <c r="O453" i="1"/>
  <c r="N453" i="1"/>
  <c r="Y451" i="1"/>
  <c r="S451" i="1"/>
  <c r="V451" i="1"/>
  <c r="G142" i="1" l="1"/>
  <c r="E142" i="1" s="1"/>
  <c r="F142" i="1"/>
  <c r="R142" i="1"/>
  <c r="X142" i="1" s="1"/>
  <c r="D142" i="1" s="1"/>
  <c r="U143" i="1"/>
  <c r="J143" i="1"/>
  <c r="Q453" i="1"/>
  <c r="P453" i="1"/>
  <c r="W452" i="1"/>
  <c r="T452" i="1"/>
  <c r="Z452" i="1"/>
  <c r="I455" i="1"/>
  <c r="H456" i="1"/>
  <c r="O454" i="1"/>
  <c r="N454" i="1"/>
  <c r="S452" i="1"/>
  <c r="Y452" i="1"/>
  <c r="V452" i="1"/>
  <c r="K143" i="1" l="1"/>
  <c r="M143" i="1"/>
  <c r="B142" i="1"/>
  <c r="Q454" i="1"/>
  <c r="P454" i="1"/>
  <c r="I456" i="1"/>
  <c r="H457" i="1"/>
  <c r="O455" i="1"/>
  <c r="N455" i="1"/>
  <c r="Y453" i="1"/>
  <c r="S453" i="1"/>
  <c r="V453" i="1"/>
  <c r="W453" i="1"/>
  <c r="Z453" i="1"/>
  <c r="T453" i="1"/>
  <c r="A144" i="1" l="1"/>
  <c r="C143" i="1"/>
  <c r="AA143" i="1"/>
  <c r="L143" i="1"/>
  <c r="O456" i="1"/>
  <c r="N456" i="1"/>
  <c r="Q455" i="1"/>
  <c r="P455" i="1"/>
  <c r="I457" i="1"/>
  <c r="H458" i="1"/>
  <c r="S454" i="1"/>
  <c r="Y454" i="1"/>
  <c r="V454" i="1"/>
  <c r="W454" i="1"/>
  <c r="T454" i="1"/>
  <c r="Z454" i="1"/>
  <c r="F143" i="1" l="1"/>
  <c r="R143" i="1"/>
  <c r="X143" i="1" s="1"/>
  <c r="D143" i="1" s="1"/>
  <c r="G143" i="1"/>
  <c r="E143" i="1" s="1"/>
  <c r="U144" i="1"/>
  <c r="J144" i="1"/>
  <c r="O457" i="1"/>
  <c r="N457" i="1"/>
  <c r="Y455" i="1"/>
  <c r="S455" i="1"/>
  <c r="V455" i="1"/>
  <c r="Q456" i="1"/>
  <c r="P456" i="1"/>
  <c r="I458" i="1"/>
  <c r="H459" i="1"/>
  <c r="W455" i="1"/>
  <c r="T455" i="1"/>
  <c r="Z455" i="1"/>
  <c r="K144" i="1" l="1"/>
  <c r="M144" i="1"/>
  <c r="B143" i="1"/>
  <c r="H460" i="1"/>
  <c r="I459" i="1"/>
  <c r="S456" i="1"/>
  <c r="Y456" i="1"/>
  <c r="V456" i="1"/>
  <c r="Q457" i="1"/>
  <c r="P457" i="1"/>
  <c r="W456" i="1"/>
  <c r="T456" i="1"/>
  <c r="Z456" i="1"/>
  <c r="O458" i="1"/>
  <c r="N458" i="1"/>
  <c r="C144" i="1" l="1"/>
  <c r="A145" i="1"/>
  <c r="L144" i="1"/>
  <c r="AA144" i="1"/>
  <c r="Q458" i="1"/>
  <c r="P458" i="1"/>
  <c r="O459" i="1"/>
  <c r="N459" i="1"/>
  <c r="Y457" i="1"/>
  <c r="S457" i="1"/>
  <c r="V457" i="1"/>
  <c r="W457" i="1"/>
  <c r="Z457" i="1"/>
  <c r="T457" i="1"/>
  <c r="I460" i="1"/>
  <c r="H461" i="1"/>
  <c r="G144" i="1" l="1"/>
  <c r="E144" i="1" s="1"/>
  <c r="F144" i="1"/>
  <c r="R144" i="1"/>
  <c r="X144" i="1" s="1"/>
  <c r="D144" i="1" s="1"/>
  <c r="J145" i="1"/>
  <c r="U145" i="1"/>
  <c r="Q459" i="1"/>
  <c r="P459" i="1"/>
  <c r="W458" i="1"/>
  <c r="T458" i="1"/>
  <c r="Z458" i="1"/>
  <c r="H462" i="1"/>
  <c r="I461" i="1"/>
  <c r="O460" i="1"/>
  <c r="N460" i="1"/>
  <c r="S458" i="1"/>
  <c r="Y458" i="1"/>
  <c r="V458" i="1"/>
  <c r="B144" i="1" l="1"/>
  <c r="K145" i="1"/>
  <c r="M145" i="1"/>
  <c r="W459" i="1"/>
  <c r="T459" i="1"/>
  <c r="Z459" i="1"/>
  <c r="N461" i="1"/>
  <c r="O461" i="1"/>
  <c r="P460" i="1"/>
  <c r="Q460" i="1"/>
  <c r="I462" i="1"/>
  <c r="H463" i="1"/>
  <c r="Y459" i="1"/>
  <c r="S459" i="1"/>
  <c r="V459" i="1"/>
  <c r="C145" i="1" l="1"/>
  <c r="A146" i="1"/>
  <c r="L145" i="1"/>
  <c r="AA145" i="1"/>
  <c r="S460" i="1"/>
  <c r="Y460" i="1"/>
  <c r="V460" i="1"/>
  <c r="Q461" i="1"/>
  <c r="P461" i="1"/>
  <c r="O462" i="1"/>
  <c r="N462" i="1"/>
  <c r="H464" i="1"/>
  <c r="I463" i="1"/>
  <c r="T460" i="1"/>
  <c r="W460" i="1"/>
  <c r="Z460" i="1"/>
  <c r="F145" i="1" l="1"/>
  <c r="G145" i="1"/>
  <c r="E145" i="1" s="1"/>
  <c r="R145" i="1"/>
  <c r="X145" i="1" s="1"/>
  <c r="D145" i="1" s="1"/>
  <c r="U146" i="1"/>
  <c r="J146" i="1"/>
  <c r="I464" i="1"/>
  <c r="H465" i="1"/>
  <c r="Z461" i="1"/>
  <c r="W461" i="1"/>
  <c r="T461" i="1"/>
  <c r="P462" i="1"/>
  <c r="Q462" i="1"/>
  <c r="N463" i="1"/>
  <c r="O463" i="1"/>
  <c r="V461" i="1"/>
  <c r="Y461" i="1"/>
  <c r="S461" i="1"/>
  <c r="K146" i="1" l="1"/>
  <c r="M146" i="1"/>
  <c r="B145" i="1"/>
  <c r="H466" i="1"/>
  <c r="I465" i="1"/>
  <c r="S462" i="1"/>
  <c r="Y462" i="1"/>
  <c r="V462" i="1"/>
  <c r="O464" i="1"/>
  <c r="N464" i="1"/>
  <c r="Q463" i="1"/>
  <c r="P463" i="1"/>
  <c r="T462" i="1"/>
  <c r="W462" i="1"/>
  <c r="Z462" i="1"/>
  <c r="A147" i="1" l="1"/>
  <c r="C146" i="1"/>
  <c r="L146" i="1"/>
  <c r="AA146" i="1"/>
  <c r="V463" i="1"/>
  <c r="Y463" i="1"/>
  <c r="S463" i="1"/>
  <c r="Z463" i="1"/>
  <c r="W463" i="1"/>
  <c r="T463" i="1"/>
  <c r="P464" i="1"/>
  <c r="Q464" i="1"/>
  <c r="N465" i="1"/>
  <c r="O465" i="1"/>
  <c r="I466" i="1"/>
  <c r="H467" i="1"/>
  <c r="F146" i="1" l="1"/>
  <c r="R146" i="1"/>
  <c r="X146" i="1" s="1"/>
  <c r="D146" i="1" s="1"/>
  <c r="G146" i="1"/>
  <c r="E146" i="1" s="1"/>
  <c r="J147" i="1"/>
  <c r="U147" i="1"/>
  <c r="O466" i="1"/>
  <c r="N466" i="1"/>
  <c r="T464" i="1"/>
  <c r="W464" i="1"/>
  <c r="Z464" i="1"/>
  <c r="H468" i="1"/>
  <c r="I467" i="1"/>
  <c r="Q465" i="1"/>
  <c r="P465" i="1"/>
  <c r="S464" i="1"/>
  <c r="Y464" i="1"/>
  <c r="V464" i="1"/>
  <c r="K147" i="1" l="1"/>
  <c r="M147" i="1"/>
  <c r="B146" i="1"/>
  <c r="N467" i="1"/>
  <c r="O467" i="1"/>
  <c r="V465" i="1"/>
  <c r="Y465" i="1"/>
  <c r="S465" i="1"/>
  <c r="P466" i="1"/>
  <c r="Q466" i="1"/>
  <c r="I468" i="1"/>
  <c r="H469" i="1"/>
  <c r="Z465" i="1"/>
  <c r="W465" i="1"/>
  <c r="T465" i="1"/>
  <c r="C147" i="1" l="1"/>
  <c r="A148" i="1"/>
  <c r="L147" i="1"/>
  <c r="AA147" i="1"/>
  <c r="O468" i="1"/>
  <c r="N468" i="1"/>
  <c r="S466" i="1"/>
  <c r="Y466" i="1"/>
  <c r="V466" i="1"/>
  <c r="H470" i="1"/>
  <c r="I469" i="1"/>
  <c r="T466" i="1"/>
  <c r="W466" i="1"/>
  <c r="Z466" i="1"/>
  <c r="Q467" i="1"/>
  <c r="P467" i="1"/>
  <c r="F147" i="1" l="1"/>
  <c r="G147" i="1"/>
  <c r="E147" i="1" s="1"/>
  <c r="R147" i="1"/>
  <c r="X147" i="1" s="1"/>
  <c r="D147" i="1" s="1"/>
  <c r="U148" i="1"/>
  <c r="J148" i="1"/>
  <c r="V467" i="1"/>
  <c r="Y467" i="1"/>
  <c r="S467" i="1"/>
  <c r="Z467" i="1"/>
  <c r="W467" i="1"/>
  <c r="T467" i="1"/>
  <c r="N469" i="1"/>
  <c r="O469" i="1"/>
  <c r="P468" i="1"/>
  <c r="Q468" i="1"/>
  <c r="I470" i="1"/>
  <c r="H471" i="1"/>
  <c r="B147" i="1" l="1"/>
  <c r="K148" i="1"/>
  <c r="M148" i="1"/>
  <c r="H472" i="1"/>
  <c r="I471" i="1"/>
  <c r="T468" i="1"/>
  <c r="W468" i="1"/>
  <c r="Z468" i="1"/>
  <c r="O470" i="1"/>
  <c r="N470" i="1"/>
  <c r="S468" i="1"/>
  <c r="Y468" i="1"/>
  <c r="V468" i="1"/>
  <c r="Q469" i="1"/>
  <c r="P469" i="1"/>
  <c r="A149" i="1" l="1"/>
  <c r="C148" i="1"/>
  <c r="L148" i="1"/>
  <c r="AA148" i="1"/>
  <c r="V469" i="1"/>
  <c r="Y469" i="1"/>
  <c r="S469" i="1"/>
  <c r="I472" i="1"/>
  <c r="H473" i="1"/>
  <c r="Z469" i="1"/>
  <c r="W469" i="1"/>
  <c r="T469" i="1"/>
  <c r="P470" i="1"/>
  <c r="Q470" i="1"/>
  <c r="N471" i="1"/>
  <c r="O471" i="1"/>
  <c r="G148" i="1" l="1"/>
  <c r="E148" i="1" s="1"/>
  <c r="F148" i="1"/>
  <c r="R148" i="1"/>
  <c r="X148" i="1" s="1"/>
  <c r="D148" i="1" s="1"/>
  <c r="J149" i="1"/>
  <c r="U149" i="1"/>
  <c r="T470" i="1"/>
  <c r="W470" i="1"/>
  <c r="Z470" i="1"/>
  <c r="H474" i="1"/>
  <c r="I473" i="1"/>
  <c r="S470" i="1"/>
  <c r="Y470" i="1"/>
  <c r="V470" i="1"/>
  <c r="O472" i="1"/>
  <c r="N472" i="1"/>
  <c r="Q471" i="1"/>
  <c r="P471" i="1"/>
  <c r="B148" i="1" l="1"/>
  <c r="K149" i="1"/>
  <c r="M149" i="1"/>
  <c r="P472" i="1"/>
  <c r="Q472" i="1"/>
  <c r="N473" i="1"/>
  <c r="O473" i="1"/>
  <c r="V471" i="1"/>
  <c r="Y471" i="1"/>
  <c r="S471" i="1"/>
  <c r="Z471" i="1"/>
  <c r="W471" i="1"/>
  <c r="T471" i="1"/>
  <c r="I474" i="1"/>
  <c r="H475" i="1"/>
  <c r="C149" i="1" l="1"/>
  <c r="A150" i="1"/>
  <c r="L149" i="1"/>
  <c r="AA149" i="1"/>
  <c r="H476" i="1"/>
  <c r="I475" i="1"/>
  <c r="O474" i="1"/>
  <c r="N474" i="1"/>
  <c r="Q473" i="1"/>
  <c r="P473" i="1"/>
  <c r="T472" i="1"/>
  <c r="W472" i="1"/>
  <c r="Z472" i="1"/>
  <c r="S472" i="1"/>
  <c r="Y472" i="1"/>
  <c r="V472" i="1"/>
  <c r="F149" i="1" l="1"/>
  <c r="G149" i="1"/>
  <c r="E149" i="1" s="1"/>
  <c r="R149" i="1"/>
  <c r="X149" i="1" s="1"/>
  <c r="D149" i="1" s="1"/>
  <c r="U150" i="1"/>
  <c r="J150" i="1"/>
  <c r="Z473" i="1"/>
  <c r="W473" i="1"/>
  <c r="T473" i="1"/>
  <c r="V473" i="1"/>
  <c r="Y473" i="1"/>
  <c r="S473" i="1"/>
  <c r="N475" i="1"/>
  <c r="O475" i="1"/>
  <c r="P474" i="1"/>
  <c r="Q474" i="1"/>
  <c r="I476" i="1"/>
  <c r="H477" i="1"/>
  <c r="B149" i="1" l="1"/>
  <c r="K150" i="1"/>
  <c r="M150" i="1"/>
  <c r="T474" i="1"/>
  <c r="W474" i="1"/>
  <c r="Z474" i="1"/>
  <c r="S474" i="1"/>
  <c r="Y474" i="1"/>
  <c r="V474" i="1"/>
  <c r="Q475" i="1"/>
  <c r="P475" i="1"/>
  <c r="H478" i="1"/>
  <c r="I477" i="1"/>
  <c r="O476" i="1"/>
  <c r="N476" i="1"/>
  <c r="C150" i="1" l="1"/>
  <c r="A151" i="1"/>
  <c r="L150" i="1"/>
  <c r="AA150" i="1"/>
  <c r="H479" i="1"/>
  <c r="I478" i="1"/>
  <c r="V475" i="1"/>
  <c r="Y475" i="1"/>
  <c r="S475" i="1"/>
  <c r="P476" i="1"/>
  <c r="Q476" i="1"/>
  <c r="Z475" i="1"/>
  <c r="W475" i="1"/>
  <c r="T475" i="1"/>
  <c r="N477" i="1"/>
  <c r="O477" i="1"/>
  <c r="G150" i="1" l="1"/>
  <c r="E150" i="1" s="1"/>
  <c r="F150" i="1"/>
  <c r="R150" i="1"/>
  <c r="X150" i="1" s="1"/>
  <c r="D150" i="1" s="1"/>
  <c r="J151" i="1"/>
  <c r="U151" i="1"/>
  <c r="O478" i="1"/>
  <c r="N478" i="1"/>
  <c r="T476" i="1"/>
  <c r="W476" i="1"/>
  <c r="Z476" i="1"/>
  <c r="Q477" i="1"/>
  <c r="P477" i="1"/>
  <c r="S476" i="1"/>
  <c r="Y476" i="1"/>
  <c r="V476" i="1"/>
  <c r="H480" i="1"/>
  <c r="I479" i="1"/>
  <c r="B150" i="1" l="1"/>
  <c r="K151" i="1"/>
  <c r="M151" i="1"/>
  <c r="H481" i="1"/>
  <c r="I480" i="1"/>
  <c r="V477" i="1"/>
  <c r="Y477" i="1"/>
  <c r="S477" i="1"/>
  <c r="Z477" i="1"/>
  <c r="W477" i="1"/>
  <c r="T477" i="1"/>
  <c r="N479" i="1"/>
  <c r="O479" i="1"/>
  <c r="P478" i="1"/>
  <c r="Q478" i="1"/>
  <c r="C151" i="1" l="1"/>
  <c r="A152" i="1"/>
  <c r="AA151" i="1"/>
  <c r="L151" i="1"/>
  <c r="Q479" i="1"/>
  <c r="P479" i="1"/>
  <c r="H482" i="1"/>
  <c r="I481" i="1"/>
  <c r="S478" i="1"/>
  <c r="V478" i="1"/>
  <c r="Y478" i="1"/>
  <c r="O480" i="1"/>
  <c r="N480" i="1"/>
  <c r="T478" i="1"/>
  <c r="W478" i="1"/>
  <c r="Z478" i="1"/>
  <c r="F151" i="1" l="1"/>
  <c r="G151" i="1"/>
  <c r="E151" i="1" s="1"/>
  <c r="R151" i="1"/>
  <c r="X151" i="1" s="1"/>
  <c r="D151" i="1" s="1"/>
  <c r="U152" i="1"/>
  <c r="J152" i="1"/>
  <c r="V479" i="1"/>
  <c r="Y479" i="1"/>
  <c r="S479" i="1"/>
  <c r="P480" i="1"/>
  <c r="Q480" i="1"/>
  <c r="N481" i="1"/>
  <c r="O481" i="1"/>
  <c r="Z479" i="1"/>
  <c r="T479" i="1"/>
  <c r="W479" i="1"/>
  <c r="H483" i="1"/>
  <c r="I482" i="1"/>
  <c r="K152" i="1" l="1"/>
  <c r="M152" i="1"/>
  <c r="B151" i="1"/>
  <c r="S480" i="1"/>
  <c r="V480" i="1"/>
  <c r="Y480" i="1"/>
  <c r="Q481" i="1"/>
  <c r="P481" i="1"/>
  <c r="O482" i="1"/>
  <c r="N482" i="1"/>
  <c r="H484" i="1"/>
  <c r="I483" i="1"/>
  <c r="T480" i="1"/>
  <c r="W480" i="1"/>
  <c r="Z480" i="1"/>
  <c r="A153" i="1" l="1"/>
  <c r="C152" i="1"/>
  <c r="AA152" i="1"/>
  <c r="L152" i="1"/>
  <c r="H485" i="1"/>
  <c r="I484" i="1"/>
  <c r="Z481" i="1"/>
  <c r="T481" i="1"/>
  <c r="W481" i="1"/>
  <c r="P482" i="1"/>
  <c r="Q482" i="1"/>
  <c r="N483" i="1"/>
  <c r="O483" i="1"/>
  <c r="V481" i="1"/>
  <c r="Y481" i="1"/>
  <c r="S481" i="1"/>
  <c r="F152" i="1" l="1"/>
  <c r="R152" i="1"/>
  <c r="X152" i="1" s="1"/>
  <c r="D152" i="1" s="1"/>
  <c r="G152" i="1"/>
  <c r="E152" i="1" s="1"/>
  <c r="U153" i="1"/>
  <c r="J153" i="1"/>
  <c r="S482" i="1"/>
  <c r="V482" i="1"/>
  <c r="Y482" i="1"/>
  <c r="O484" i="1"/>
  <c r="N484" i="1"/>
  <c r="Q483" i="1"/>
  <c r="P483" i="1"/>
  <c r="H486" i="1"/>
  <c r="I485" i="1"/>
  <c r="T482" i="1"/>
  <c r="W482" i="1"/>
  <c r="Z482" i="1"/>
  <c r="B152" i="1" l="1"/>
  <c r="K153" i="1"/>
  <c r="M153" i="1"/>
  <c r="N485" i="1"/>
  <c r="O485" i="1"/>
  <c r="P484" i="1"/>
  <c r="Q484" i="1"/>
  <c r="V483" i="1"/>
  <c r="Y483" i="1"/>
  <c r="S483" i="1"/>
  <c r="H487" i="1"/>
  <c r="I486" i="1"/>
  <c r="Z483" i="1"/>
  <c r="T483" i="1"/>
  <c r="W483" i="1"/>
  <c r="A154" i="1" l="1"/>
  <c r="C153" i="1"/>
  <c r="L153" i="1"/>
  <c r="AA153" i="1"/>
  <c r="T484" i="1"/>
  <c r="W484" i="1"/>
  <c r="Z484" i="1"/>
  <c r="O486" i="1"/>
  <c r="N486" i="1"/>
  <c r="S484" i="1"/>
  <c r="V484" i="1"/>
  <c r="Y484" i="1"/>
  <c r="H488" i="1"/>
  <c r="I487" i="1"/>
  <c r="Q485" i="1"/>
  <c r="P485" i="1"/>
  <c r="G153" i="1" l="1"/>
  <c r="E153" i="1" s="1"/>
  <c r="R153" i="1"/>
  <c r="X153" i="1" s="1"/>
  <c r="D153" i="1" s="1"/>
  <c r="F153" i="1"/>
  <c r="J154" i="1"/>
  <c r="U154" i="1"/>
  <c r="V485" i="1"/>
  <c r="Y485" i="1"/>
  <c r="S485" i="1"/>
  <c r="N487" i="1"/>
  <c r="O487" i="1"/>
  <c r="Z485" i="1"/>
  <c r="T485" i="1"/>
  <c r="W485" i="1"/>
  <c r="H489" i="1"/>
  <c r="I488" i="1"/>
  <c r="P486" i="1"/>
  <c r="Q486" i="1"/>
  <c r="B153" i="1" l="1"/>
  <c r="K154" i="1"/>
  <c r="M154" i="1"/>
  <c r="H490" i="1"/>
  <c r="I489" i="1"/>
  <c r="T486" i="1"/>
  <c r="W486" i="1"/>
  <c r="Z486" i="1"/>
  <c r="S486" i="1"/>
  <c r="V486" i="1"/>
  <c r="Y486" i="1"/>
  <c r="O488" i="1"/>
  <c r="N488" i="1"/>
  <c r="Q487" i="1"/>
  <c r="P487" i="1"/>
  <c r="C154" i="1" l="1"/>
  <c r="A155" i="1"/>
  <c r="AA154" i="1"/>
  <c r="L154" i="1"/>
  <c r="V487" i="1"/>
  <c r="Y487" i="1"/>
  <c r="S487" i="1"/>
  <c r="P488" i="1"/>
  <c r="Q488" i="1"/>
  <c r="N489" i="1"/>
  <c r="O489" i="1"/>
  <c r="Z487" i="1"/>
  <c r="T487" i="1"/>
  <c r="W487" i="1"/>
  <c r="H491" i="1"/>
  <c r="I490" i="1"/>
  <c r="G154" i="1" l="1"/>
  <c r="E154" i="1" s="1"/>
  <c r="F154" i="1"/>
  <c r="B154" i="1" s="1"/>
  <c r="R154" i="1"/>
  <c r="X154" i="1" s="1"/>
  <c r="D154" i="1" s="1"/>
  <c r="J155" i="1"/>
  <c r="U155" i="1"/>
  <c r="O490" i="1"/>
  <c r="N490" i="1"/>
  <c r="Q489" i="1"/>
  <c r="P489" i="1"/>
  <c r="T488" i="1"/>
  <c r="W488" i="1"/>
  <c r="Z488" i="1"/>
  <c r="H492" i="1"/>
  <c r="I491" i="1"/>
  <c r="S488" i="1"/>
  <c r="V488" i="1"/>
  <c r="Y488" i="1"/>
  <c r="K155" i="1" l="1"/>
  <c r="M155" i="1"/>
  <c r="H493" i="1"/>
  <c r="I492" i="1"/>
  <c r="V489" i="1"/>
  <c r="Y489" i="1"/>
  <c r="S489" i="1"/>
  <c r="P490" i="1"/>
  <c r="Q490" i="1"/>
  <c r="Z489" i="1"/>
  <c r="T489" i="1"/>
  <c r="W489" i="1"/>
  <c r="N491" i="1"/>
  <c r="O491" i="1"/>
  <c r="A156" i="1" l="1"/>
  <c r="C155" i="1"/>
  <c r="L155" i="1"/>
  <c r="AA155" i="1"/>
  <c r="Q491" i="1"/>
  <c r="P491" i="1"/>
  <c r="T490" i="1"/>
  <c r="W490" i="1"/>
  <c r="Z490" i="1"/>
  <c r="O492" i="1"/>
  <c r="N492" i="1"/>
  <c r="S490" i="1"/>
  <c r="V490" i="1"/>
  <c r="Y490" i="1"/>
  <c r="H494" i="1"/>
  <c r="I493" i="1"/>
  <c r="R155" i="1" l="1"/>
  <c r="X155" i="1" s="1"/>
  <c r="D155" i="1" s="1"/>
  <c r="F155" i="1"/>
  <c r="G155" i="1"/>
  <c r="E155" i="1" s="1"/>
  <c r="U156" i="1"/>
  <c r="J156" i="1"/>
  <c r="N493" i="1"/>
  <c r="O493" i="1"/>
  <c r="H495" i="1"/>
  <c r="I494" i="1"/>
  <c r="P492" i="1"/>
  <c r="Q492" i="1"/>
  <c r="V491" i="1"/>
  <c r="Y491" i="1"/>
  <c r="S491" i="1"/>
  <c r="Z491" i="1"/>
  <c r="T491" i="1"/>
  <c r="W491" i="1"/>
  <c r="B155" i="1" l="1"/>
  <c r="K156" i="1"/>
  <c r="M156" i="1"/>
  <c r="T492" i="1"/>
  <c r="W492" i="1"/>
  <c r="Z492" i="1"/>
  <c r="H496" i="1"/>
  <c r="I495" i="1"/>
  <c r="S492" i="1"/>
  <c r="V492" i="1"/>
  <c r="Y492" i="1"/>
  <c r="O494" i="1"/>
  <c r="N494" i="1"/>
  <c r="Q493" i="1"/>
  <c r="P493" i="1"/>
  <c r="C156" i="1" l="1"/>
  <c r="A157" i="1"/>
  <c r="AA156" i="1"/>
  <c r="L156" i="1"/>
  <c r="P494" i="1"/>
  <c r="Q494" i="1"/>
  <c r="N495" i="1"/>
  <c r="O495" i="1"/>
  <c r="V493" i="1"/>
  <c r="Y493" i="1"/>
  <c r="S493" i="1"/>
  <c r="H497" i="1"/>
  <c r="I496" i="1"/>
  <c r="Z493" i="1"/>
  <c r="T493" i="1"/>
  <c r="W493" i="1"/>
  <c r="G156" i="1" l="1"/>
  <c r="E156" i="1" s="1"/>
  <c r="F156" i="1"/>
  <c r="R156" i="1"/>
  <c r="X156" i="1" s="1"/>
  <c r="D156" i="1" s="1"/>
  <c r="J157" i="1"/>
  <c r="U157" i="1"/>
  <c r="O496" i="1"/>
  <c r="N496" i="1"/>
  <c r="H498" i="1"/>
  <c r="I497" i="1"/>
  <c r="T494" i="1"/>
  <c r="W494" i="1"/>
  <c r="Z494" i="1"/>
  <c r="Q495" i="1"/>
  <c r="P495" i="1"/>
  <c r="S494" i="1"/>
  <c r="V494" i="1"/>
  <c r="Y494" i="1"/>
  <c r="B156" i="1" l="1"/>
  <c r="K157" i="1"/>
  <c r="M157" i="1"/>
  <c r="Z495" i="1"/>
  <c r="T495" i="1"/>
  <c r="W495" i="1"/>
  <c r="H499" i="1"/>
  <c r="I498" i="1"/>
  <c r="V495" i="1"/>
  <c r="Y495" i="1"/>
  <c r="S495" i="1"/>
  <c r="N497" i="1"/>
  <c r="O497" i="1"/>
  <c r="P496" i="1"/>
  <c r="Q496" i="1"/>
  <c r="C157" i="1" l="1"/>
  <c r="A158" i="1"/>
  <c r="AA157" i="1"/>
  <c r="L157" i="1"/>
  <c r="T496" i="1"/>
  <c r="W496" i="1"/>
  <c r="Z496" i="1"/>
  <c r="Q497" i="1"/>
  <c r="P497" i="1"/>
  <c r="O498" i="1"/>
  <c r="N498" i="1"/>
  <c r="S496" i="1"/>
  <c r="V496" i="1"/>
  <c r="Y496" i="1"/>
  <c r="H500" i="1"/>
  <c r="I499" i="1"/>
  <c r="F157" i="1" l="1"/>
  <c r="G157" i="1"/>
  <c r="E157" i="1" s="1"/>
  <c r="R157" i="1"/>
  <c r="X157" i="1" s="1"/>
  <c r="D157" i="1" s="1"/>
  <c r="J158" i="1"/>
  <c r="U158" i="1"/>
  <c r="H501" i="1"/>
  <c r="I500" i="1"/>
  <c r="V497" i="1"/>
  <c r="Y497" i="1"/>
  <c r="S497" i="1"/>
  <c r="N499" i="1"/>
  <c r="O499" i="1"/>
  <c r="Z497" i="1"/>
  <c r="T497" i="1"/>
  <c r="W497" i="1"/>
  <c r="P498" i="1"/>
  <c r="Q498" i="1"/>
  <c r="K158" i="1" l="1"/>
  <c r="M158" i="1"/>
  <c r="B157" i="1"/>
  <c r="O500" i="1"/>
  <c r="N500" i="1"/>
  <c r="Q499" i="1"/>
  <c r="P499" i="1"/>
  <c r="T498" i="1"/>
  <c r="W498" i="1"/>
  <c r="Z498" i="1"/>
  <c r="H502" i="1"/>
  <c r="I501" i="1"/>
  <c r="S498" i="1"/>
  <c r="V498" i="1"/>
  <c r="Y498" i="1"/>
  <c r="A159" i="1" l="1"/>
  <c r="C158" i="1"/>
  <c r="L158" i="1"/>
  <c r="AA158" i="1"/>
  <c r="Z499" i="1"/>
  <c r="T499" i="1"/>
  <c r="W499" i="1"/>
  <c r="N501" i="1"/>
  <c r="O501" i="1"/>
  <c r="P500" i="1"/>
  <c r="Q500" i="1"/>
  <c r="H503" i="1"/>
  <c r="I502" i="1"/>
  <c r="V499" i="1"/>
  <c r="Y499" i="1"/>
  <c r="S499" i="1"/>
  <c r="F158" i="1" l="1"/>
  <c r="R158" i="1"/>
  <c r="X158" i="1" s="1"/>
  <c r="D158" i="1" s="1"/>
  <c r="G158" i="1"/>
  <c r="E158" i="1" s="1"/>
  <c r="J159" i="1"/>
  <c r="U159" i="1"/>
  <c r="O502" i="1"/>
  <c r="N502" i="1"/>
  <c r="Q501" i="1"/>
  <c r="P501" i="1"/>
  <c r="T500" i="1"/>
  <c r="W500" i="1"/>
  <c r="Z500" i="1"/>
  <c r="H504" i="1"/>
  <c r="I503" i="1"/>
  <c r="S500" i="1"/>
  <c r="V500" i="1"/>
  <c r="Y500" i="1"/>
  <c r="K159" i="1" l="1"/>
  <c r="M159" i="1"/>
  <c r="B158" i="1"/>
  <c r="H505" i="1"/>
  <c r="I504" i="1"/>
  <c r="V501" i="1"/>
  <c r="Y501" i="1"/>
  <c r="S501" i="1"/>
  <c r="Z501" i="1"/>
  <c r="T501" i="1"/>
  <c r="W501" i="1"/>
  <c r="N503" i="1"/>
  <c r="O503" i="1"/>
  <c r="P502" i="1"/>
  <c r="Q502" i="1"/>
  <c r="C159" i="1" l="1"/>
  <c r="A160" i="1"/>
  <c r="L159" i="1"/>
  <c r="AA159" i="1"/>
  <c r="T502" i="1"/>
  <c r="W502" i="1"/>
  <c r="Z502" i="1"/>
  <c r="O504" i="1"/>
  <c r="N504" i="1"/>
  <c r="S502" i="1"/>
  <c r="V502" i="1"/>
  <c r="Y502" i="1"/>
  <c r="Q503" i="1"/>
  <c r="P503" i="1"/>
  <c r="H506" i="1"/>
  <c r="I505" i="1"/>
  <c r="F159" i="1" l="1"/>
  <c r="G159" i="1"/>
  <c r="E159" i="1" s="1"/>
  <c r="R159" i="1"/>
  <c r="X159" i="1" s="1"/>
  <c r="D159" i="1" s="1"/>
  <c r="J160" i="1"/>
  <c r="U160" i="1"/>
  <c r="Z503" i="1"/>
  <c r="T503" i="1"/>
  <c r="W503" i="1"/>
  <c r="N505" i="1"/>
  <c r="O505" i="1"/>
  <c r="H507" i="1"/>
  <c r="I506" i="1"/>
  <c r="V503" i="1"/>
  <c r="Y503" i="1"/>
  <c r="S503" i="1"/>
  <c r="P504" i="1"/>
  <c r="Q504" i="1"/>
  <c r="B159" i="1" l="1"/>
  <c r="K160" i="1"/>
  <c r="M160" i="1"/>
  <c r="S504" i="1"/>
  <c r="V504" i="1"/>
  <c r="Y504" i="1"/>
  <c r="Q505" i="1"/>
  <c r="P505" i="1"/>
  <c r="O506" i="1"/>
  <c r="N506" i="1"/>
  <c r="H508" i="1"/>
  <c r="I507" i="1"/>
  <c r="T504" i="1"/>
  <c r="W504" i="1"/>
  <c r="Z504" i="1"/>
  <c r="A161" i="1" l="1"/>
  <c r="C160" i="1"/>
  <c r="L160" i="1"/>
  <c r="AA160" i="1"/>
  <c r="N507" i="1"/>
  <c r="O507" i="1"/>
  <c r="V505" i="1"/>
  <c r="Y505" i="1"/>
  <c r="S505" i="1"/>
  <c r="Z505" i="1"/>
  <c r="T505" i="1"/>
  <c r="W505" i="1"/>
  <c r="H509" i="1"/>
  <c r="I508" i="1"/>
  <c r="P506" i="1"/>
  <c r="Q506" i="1"/>
  <c r="R160" i="1" l="1"/>
  <c r="X160" i="1" s="1"/>
  <c r="D160" i="1" s="1"/>
  <c r="G160" i="1"/>
  <c r="E160" i="1" s="1"/>
  <c r="F160" i="1"/>
  <c r="J161" i="1"/>
  <c r="U161" i="1"/>
  <c r="T506" i="1"/>
  <c r="W506" i="1"/>
  <c r="Z506" i="1"/>
  <c r="Q507" i="1"/>
  <c r="P507" i="1"/>
  <c r="O508" i="1"/>
  <c r="N508" i="1"/>
  <c r="H510" i="1"/>
  <c r="I509" i="1"/>
  <c r="S506" i="1"/>
  <c r="V506" i="1"/>
  <c r="Y506" i="1"/>
  <c r="B160" i="1" l="1"/>
  <c r="K161" i="1"/>
  <c r="M161" i="1"/>
  <c r="Z507" i="1"/>
  <c r="T507" i="1"/>
  <c r="W507" i="1"/>
  <c r="N509" i="1"/>
  <c r="O509" i="1"/>
  <c r="P508" i="1"/>
  <c r="Q508" i="1"/>
  <c r="H511" i="1"/>
  <c r="I510" i="1"/>
  <c r="V507" i="1"/>
  <c r="Y507" i="1"/>
  <c r="S507" i="1"/>
  <c r="C161" i="1" l="1"/>
  <c r="A162" i="1"/>
  <c r="L161" i="1"/>
  <c r="AA161" i="1"/>
  <c r="S508" i="1"/>
  <c r="V508" i="1"/>
  <c r="Y508" i="1"/>
  <c r="Q509" i="1"/>
  <c r="P509" i="1"/>
  <c r="H512" i="1"/>
  <c r="I511" i="1"/>
  <c r="O510" i="1"/>
  <c r="N510" i="1"/>
  <c r="T508" i="1"/>
  <c r="W508" i="1"/>
  <c r="Z508" i="1"/>
  <c r="R161" i="1" l="1"/>
  <c r="X161" i="1" s="1"/>
  <c r="D161" i="1" s="1"/>
  <c r="F161" i="1"/>
  <c r="B161" i="1" s="1"/>
  <c r="G161" i="1"/>
  <c r="E161" i="1" s="1"/>
  <c r="U162" i="1"/>
  <c r="J162" i="1"/>
  <c r="N511" i="1"/>
  <c r="O511" i="1"/>
  <c r="Z509" i="1"/>
  <c r="T509" i="1"/>
  <c r="W509" i="1"/>
  <c r="P510" i="1"/>
  <c r="Q510" i="1"/>
  <c r="H513" i="1"/>
  <c r="I512" i="1"/>
  <c r="V509" i="1"/>
  <c r="Y509" i="1"/>
  <c r="S509" i="1"/>
  <c r="K162" i="1" l="1"/>
  <c r="M162" i="1"/>
  <c r="T510" i="1"/>
  <c r="W510" i="1"/>
  <c r="Z510" i="1"/>
  <c r="O512" i="1"/>
  <c r="N512" i="1"/>
  <c r="S510" i="1"/>
  <c r="V510" i="1"/>
  <c r="Y510" i="1"/>
  <c r="H514" i="1"/>
  <c r="I513" i="1"/>
  <c r="Q511" i="1"/>
  <c r="P511" i="1"/>
  <c r="A163" i="1" l="1"/>
  <c r="C162" i="1"/>
  <c r="L162" i="1"/>
  <c r="AA162" i="1"/>
  <c r="N513" i="1"/>
  <c r="O513" i="1"/>
  <c r="V511" i="1"/>
  <c r="Y511" i="1"/>
  <c r="S511" i="1"/>
  <c r="P512" i="1"/>
  <c r="Q512" i="1"/>
  <c r="Z511" i="1"/>
  <c r="T511" i="1"/>
  <c r="W511" i="1"/>
  <c r="H515" i="1"/>
  <c r="I514" i="1"/>
  <c r="G162" i="1" l="1"/>
  <c r="E162" i="1" s="1"/>
  <c r="F162" i="1"/>
  <c r="R162" i="1"/>
  <c r="X162" i="1" s="1"/>
  <c r="D162" i="1" s="1"/>
  <c r="J163" i="1"/>
  <c r="U163" i="1"/>
  <c r="O514" i="1"/>
  <c r="N514" i="1"/>
  <c r="S512" i="1"/>
  <c r="V512" i="1"/>
  <c r="Y512" i="1"/>
  <c r="H516" i="1"/>
  <c r="I515" i="1"/>
  <c r="T512" i="1"/>
  <c r="W512" i="1"/>
  <c r="Z512" i="1"/>
  <c r="Q513" i="1"/>
  <c r="P513" i="1"/>
  <c r="B162" i="1" l="1"/>
  <c r="K163" i="1"/>
  <c r="M163" i="1"/>
  <c r="Z513" i="1"/>
  <c r="T513" i="1"/>
  <c r="W513" i="1"/>
  <c r="N515" i="1"/>
  <c r="O515" i="1"/>
  <c r="H517" i="1"/>
  <c r="I516" i="1"/>
  <c r="P514" i="1"/>
  <c r="Q514" i="1"/>
  <c r="V513" i="1"/>
  <c r="Y513" i="1"/>
  <c r="S513" i="1"/>
  <c r="C163" i="1" l="1"/>
  <c r="A164" i="1"/>
  <c r="L163" i="1"/>
  <c r="AA163" i="1"/>
  <c r="O516" i="1"/>
  <c r="N516" i="1"/>
  <c r="Q515" i="1"/>
  <c r="P515" i="1"/>
  <c r="H518" i="1"/>
  <c r="I517" i="1"/>
  <c r="T514" i="1"/>
  <c r="W514" i="1"/>
  <c r="Z514" i="1"/>
  <c r="S514" i="1"/>
  <c r="V514" i="1"/>
  <c r="Y514" i="1"/>
  <c r="F163" i="1" l="1"/>
  <c r="G163" i="1"/>
  <c r="E163" i="1" s="1"/>
  <c r="R163" i="1"/>
  <c r="X163" i="1" s="1"/>
  <c r="D163" i="1" s="1"/>
  <c r="J164" i="1"/>
  <c r="U164" i="1"/>
  <c r="N517" i="1"/>
  <c r="O517" i="1"/>
  <c r="V515" i="1"/>
  <c r="Y515" i="1"/>
  <c r="S515" i="1"/>
  <c r="Z515" i="1"/>
  <c r="T515" i="1"/>
  <c r="W515" i="1"/>
  <c r="H519" i="1"/>
  <c r="I518" i="1"/>
  <c r="P516" i="1"/>
  <c r="Q516" i="1"/>
  <c r="K164" i="1" l="1"/>
  <c r="M164" i="1"/>
  <c r="B163" i="1"/>
  <c r="T516" i="1"/>
  <c r="W516" i="1"/>
  <c r="Z516" i="1"/>
  <c r="O518" i="1"/>
  <c r="N518" i="1"/>
  <c r="H520" i="1"/>
  <c r="I519" i="1"/>
  <c r="Q517" i="1"/>
  <c r="P517" i="1"/>
  <c r="S516" i="1"/>
  <c r="V516" i="1"/>
  <c r="Y516" i="1"/>
  <c r="A165" i="1" l="1"/>
  <c r="C164" i="1"/>
  <c r="L164" i="1"/>
  <c r="AA164" i="1"/>
  <c r="H521" i="1"/>
  <c r="I520" i="1"/>
  <c r="Z517" i="1"/>
  <c r="T517" i="1"/>
  <c r="W517" i="1"/>
  <c r="P518" i="1"/>
  <c r="Q518" i="1"/>
  <c r="N519" i="1"/>
  <c r="O519" i="1"/>
  <c r="V517" i="1"/>
  <c r="Y517" i="1"/>
  <c r="S517" i="1"/>
  <c r="R164" i="1" l="1"/>
  <c r="X164" i="1" s="1"/>
  <c r="D164" i="1" s="1"/>
  <c r="G164" i="1"/>
  <c r="E164" i="1" s="1"/>
  <c r="F164" i="1"/>
  <c r="J165" i="1"/>
  <c r="U165" i="1"/>
  <c r="O520" i="1"/>
  <c r="N520" i="1"/>
  <c r="T518" i="1"/>
  <c r="W518" i="1"/>
  <c r="Z518" i="1"/>
  <c r="H522" i="1"/>
  <c r="I521" i="1"/>
  <c r="Q519" i="1"/>
  <c r="P519" i="1"/>
  <c r="S518" i="1"/>
  <c r="V518" i="1"/>
  <c r="Y518" i="1"/>
  <c r="K165" i="1" l="1"/>
  <c r="M165" i="1"/>
  <c r="B164" i="1"/>
  <c r="N521" i="1"/>
  <c r="O521" i="1"/>
  <c r="P520" i="1"/>
  <c r="Q520" i="1"/>
  <c r="V519" i="1"/>
  <c r="Y519" i="1"/>
  <c r="S519" i="1"/>
  <c r="Z519" i="1"/>
  <c r="T519" i="1"/>
  <c r="W519" i="1"/>
  <c r="H523" i="1"/>
  <c r="I522" i="1"/>
  <c r="A166" i="1" l="1"/>
  <c r="C165" i="1"/>
  <c r="AA165" i="1"/>
  <c r="L165" i="1"/>
  <c r="T520" i="1"/>
  <c r="W520" i="1"/>
  <c r="Z520" i="1"/>
  <c r="O522" i="1"/>
  <c r="N522" i="1"/>
  <c r="S520" i="1"/>
  <c r="V520" i="1"/>
  <c r="Y520" i="1"/>
  <c r="H524" i="1"/>
  <c r="I523" i="1"/>
  <c r="Q521" i="1"/>
  <c r="P521" i="1"/>
  <c r="R165" i="1" l="1"/>
  <c r="X165" i="1" s="1"/>
  <c r="D165" i="1" s="1"/>
  <c r="F165" i="1"/>
  <c r="B165" i="1" s="1"/>
  <c r="G165" i="1"/>
  <c r="E165" i="1" s="1"/>
  <c r="J166" i="1"/>
  <c r="U166" i="1"/>
  <c r="N523" i="1"/>
  <c r="O523" i="1"/>
  <c r="V521" i="1"/>
  <c r="Y521" i="1"/>
  <c r="S521" i="1"/>
  <c r="Z521" i="1"/>
  <c r="T521" i="1"/>
  <c r="W521" i="1"/>
  <c r="H525" i="1"/>
  <c r="I524" i="1"/>
  <c r="P522" i="1"/>
  <c r="Q522" i="1"/>
  <c r="K166" i="1" l="1"/>
  <c r="M166" i="1"/>
  <c r="O524" i="1"/>
  <c r="N524" i="1"/>
  <c r="T522" i="1"/>
  <c r="W522" i="1"/>
  <c r="Z522" i="1"/>
  <c r="S522" i="1"/>
  <c r="V522" i="1"/>
  <c r="Y522" i="1"/>
  <c r="H526" i="1"/>
  <c r="I525" i="1"/>
  <c r="Q523" i="1"/>
  <c r="P523" i="1"/>
  <c r="A167" i="1" l="1"/>
  <c r="C166" i="1"/>
  <c r="AA166" i="1"/>
  <c r="L166" i="1"/>
  <c r="V523" i="1"/>
  <c r="Y523" i="1"/>
  <c r="S523" i="1"/>
  <c r="N525" i="1"/>
  <c r="O525" i="1"/>
  <c r="Z523" i="1"/>
  <c r="T523" i="1"/>
  <c r="W523" i="1"/>
  <c r="P524" i="1"/>
  <c r="Q524" i="1"/>
  <c r="H527" i="1"/>
  <c r="I526" i="1"/>
  <c r="F166" i="1" l="1"/>
  <c r="R166" i="1"/>
  <c r="X166" i="1" s="1"/>
  <c r="D166" i="1" s="1"/>
  <c r="G166" i="1"/>
  <c r="E166" i="1" s="1"/>
  <c r="J167" i="1"/>
  <c r="U167" i="1"/>
  <c r="I527" i="1"/>
  <c r="H528" i="1"/>
  <c r="Q525" i="1"/>
  <c r="P525" i="1"/>
  <c r="O526" i="1"/>
  <c r="N526" i="1"/>
  <c r="T524" i="1"/>
  <c r="W524" i="1"/>
  <c r="Z524" i="1"/>
  <c r="S524" i="1"/>
  <c r="V524" i="1"/>
  <c r="Y524" i="1"/>
  <c r="K167" i="1" l="1"/>
  <c r="M167" i="1"/>
  <c r="B166" i="1"/>
  <c r="Q526" i="1"/>
  <c r="P526" i="1"/>
  <c r="I528" i="1"/>
  <c r="H529" i="1"/>
  <c r="V525" i="1"/>
  <c r="Y525" i="1"/>
  <c r="S525" i="1"/>
  <c r="N527" i="1"/>
  <c r="O527" i="1"/>
  <c r="Z525" i="1"/>
  <c r="T525" i="1"/>
  <c r="W525" i="1"/>
  <c r="C167" i="1" l="1"/>
  <c r="A168" i="1"/>
  <c r="L167" i="1"/>
  <c r="AA167" i="1"/>
  <c r="Q527" i="1"/>
  <c r="P527" i="1"/>
  <c r="W526" i="1"/>
  <c r="Z526" i="1"/>
  <c r="T526" i="1"/>
  <c r="I529" i="1"/>
  <c r="H530" i="1"/>
  <c r="O528" i="1"/>
  <c r="N528" i="1"/>
  <c r="S526" i="1"/>
  <c r="V526" i="1"/>
  <c r="Y526" i="1"/>
  <c r="F167" i="1" l="1"/>
  <c r="G167" i="1"/>
  <c r="E167" i="1" s="1"/>
  <c r="R167" i="1"/>
  <c r="X167" i="1" s="1"/>
  <c r="D167" i="1" s="1"/>
  <c r="U168" i="1"/>
  <c r="J168" i="1"/>
  <c r="Q528" i="1"/>
  <c r="P528" i="1"/>
  <c r="O529" i="1"/>
  <c r="N529" i="1"/>
  <c r="Y527" i="1"/>
  <c r="S527" i="1"/>
  <c r="V527" i="1"/>
  <c r="I530" i="1"/>
  <c r="H531" i="1"/>
  <c r="W527" i="1"/>
  <c r="Z527" i="1"/>
  <c r="T527" i="1"/>
  <c r="B167" i="1" l="1"/>
  <c r="K168" i="1"/>
  <c r="M168" i="1"/>
  <c r="S528" i="1"/>
  <c r="Y528" i="1"/>
  <c r="V528" i="1"/>
  <c r="I531" i="1"/>
  <c r="H532" i="1"/>
  <c r="W528" i="1"/>
  <c r="T528" i="1"/>
  <c r="Z528" i="1"/>
  <c r="O530" i="1"/>
  <c r="N530" i="1"/>
  <c r="Q529" i="1"/>
  <c r="P529" i="1"/>
  <c r="A169" i="1" l="1"/>
  <c r="C168" i="1"/>
  <c r="L168" i="1"/>
  <c r="AA168" i="1"/>
  <c r="P530" i="1"/>
  <c r="Q530" i="1"/>
  <c r="I532" i="1"/>
  <c r="H533" i="1"/>
  <c r="Y529" i="1"/>
  <c r="S529" i="1"/>
  <c r="V529" i="1"/>
  <c r="O531" i="1"/>
  <c r="N531" i="1"/>
  <c r="Z529" i="1"/>
  <c r="T529" i="1"/>
  <c r="W529" i="1"/>
  <c r="G168" i="1" l="1"/>
  <c r="E168" i="1" s="1"/>
  <c r="F168" i="1"/>
  <c r="B168" i="1" s="1"/>
  <c r="R168" i="1"/>
  <c r="X168" i="1" s="1"/>
  <c r="D168" i="1" s="1"/>
  <c r="J169" i="1"/>
  <c r="U169" i="1"/>
  <c r="Q531" i="1"/>
  <c r="P531" i="1"/>
  <c r="O532" i="1"/>
  <c r="N532" i="1"/>
  <c r="W530" i="1"/>
  <c r="Z530" i="1"/>
  <c r="T530" i="1"/>
  <c r="I533" i="1"/>
  <c r="H534" i="1"/>
  <c r="S530" i="1"/>
  <c r="Y530" i="1"/>
  <c r="V530" i="1"/>
  <c r="K169" i="1" l="1"/>
  <c r="M169" i="1"/>
  <c r="Q532" i="1"/>
  <c r="P532" i="1"/>
  <c r="Y531" i="1"/>
  <c r="V531" i="1"/>
  <c r="S531" i="1"/>
  <c r="H535" i="1"/>
  <c r="I534" i="1"/>
  <c r="O533" i="1"/>
  <c r="N533" i="1"/>
  <c r="Z531" i="1"/>
  <c r="T531" i="1"/>
  <c r="W531" i="1"/>
  <c r="C169" i="1" l="1"/>
  <c r="A170" i="1"/>
  <c r="AA169" i="1"/>
  <c r="L169" i="1"/>
  <c r="Q533" i="1"/>
  <c r="P533" i="1"/>
  <c r="I535" i="1"/>
  <c r="H536" i="1"/>
  <c r="O534" i="1"/>
  <c r="N534" i="1"/>
  <c r="S532" i="1"/>
  <c r="V532" i="1"/>
  <c r="Y532" i="1"/>
  <c r="W532" i="1"/>
  <c r="Z532" i="1"/>
  <c r="T532" i="1"/>
  <c r="G169" i="1" l="1"/>
  <c r="E169" i="1" s="1"/>
  <c r="R169" i="1"/>
  <c r="X169" i="1" s="1"/>
  <c r="D169" i="1" s="1"/>
  <c r="F169" i="1"/>
  <c r="J170" i="1"/>
  <c r="U170" i="1"/>
  <c r="I536" i="1"/>
  <c r="H537" i="1"/>
  <c r="Q534" i="1"/>
  <c r="P534" i="1"/>
  <c r="N535" i="1"/>
  <c r="O535" i="1"/>
  <c r="Y533" i="1"/>
  <c r="V533" i="1"/>
  <c r="S533" i="1"/>
  <c r="W533" i="1"/>
  <c r="Z533" i="1"/>
  <c r="T533" i="1"/>
  <c r="B169" i="1" l="1"/>
  <c r="K170" i="1"/>
  <c r="M170" i="1"/>
  <c r="Q535" i="1"/>
  <c r="P535" i="1"/>
  <c r="I537" i="1"/>
  <c r="H538" i="1"/>
  <c r="S534" i="1"/>
  <c r="V534" i="1"/>
  <c r="Y534" i="1"/>
  <c r="W534" i="1"/>
  <c r="Z534" i="1"/>
  <c r="T534" i="1"/>
  <c r="O536" i="1"/>
  <c r="N536" i="1"/>
  <c r="C170" i="1" l="1"/>
  <c r="A171" i="1"/>
  <c r="L170" i="1"/>
  <c r="AA170" i="1"/>
  <c r="W535" i="1"/>
  <c r="Z535" i="1"/>
  <c r="T535" i="1"/>
  <c r="Q536" i="1"/>
  <c r="P536" i="1"/>
  <c r="O537" i="1"/>
  <c r="N537" i="1"/>
  <c r="I538" i="1"/>
  <c r="H539" i="1"/>
  <c r="Y535" i="1"/>
  <c r="S535" i="1"/>
  <c r="V535" i="1"/>
  <c r="R170" i="1" l="1"/>
  <c r="X170" i="1" s="1"/>
  <c r="D170" i="1" s="1"/>
  <c r="G170" i="1"/>
  <c r="E170" i="1" s="1"/>
  <c r="F170" i="1"/>
  <c r="U171" i="1"/>
  <c r="J171" i="1"/>
  <c r="S536" i="1"/>
  <c r="Y536" i="1"/>
  <c r="V536" i="1"/>
  <c r="I539" i="1"/>
  <c r="H540" i="1"/>
  <c r="O538" i="1"/>
  <c r="N538" i="1"/>
  <c r="W536" i="1"/>
  <c r="T536" i="1"/>
  <c r="Z536" i="1"/>
  <c r="Q537" i="1"/>
  <c r="P537" i="1"/>
  <c r="B170" i="1" l="1"/>
  <c r="K171" i="1"/>
  <c r="M171" i="1"/>
  <c r="Z537" i="1"/>
  <c r="T537" i="1"/>
  <c r="W537" i="1"/>
  <c r="I540" i="1"/>
  <c r="H541" i="1"/>
  <c r="Y537" i="1"/>
  <c r="S537" i="1"/>
  <c r="V537" i="1"/>
  <c r="P538" i="1"/>
  <c r="Q538" i="1"/>
  <c r="O539" i="1"/>
  <c r="N539" i="1"/>
  <c r="C171" i="1" l="1"/>
  <c r="A172" i="1"/>
  <c r="L171" i="1"/>
  <c r="AA171" i="1"/>
  <c r="Q539" i="1"/>
  <c r="P539" i="1"/>
  <c r="W538" i="1"/>
  <c r="Z538" i="1"/>
  <c r="T538" i="1"/>
  <c r="O540" i="1"/>
  <c r="N540" i="1"/>
  <c r="S538" i="1"/>
  <c r="Y538" i="1"/>
  <c r="V538" i="1"/>
  <c r="I541" i="1"/>
  <c r="H542" i="1"/>
  <c r="F171" i="1" l="1"/>
  <c r="G171" i="1"/>
  <c r="E171" i="1" s="1"/>
  <c r="R171" i="1"/>
  <c r="X171" i="1" s="1"/>
  <c r="D171" i="1" s="1"/>
  <c r="J172" i="1"/>
  <c r="U172" i="1"/>
  <c r="Y539" i="1"/>
  <c r="V539" i="1"/>
  <c r="S539" i="1"/>
  <c r="H543" i="1"/>
  <c r="I542" i="1"/>
  <c r="Q540" i="1"/>
  <c r="P540" i="1"/>
  <c r="O541" i="1"/>
  <c r="N541" i="1"/>
  <c r="Z539" i="1"/>
  <c r="T539" i="1"/>
  <c r="W539" i="1"/>
  <c r="B171" i="1" l="1"/>
  <c r="K172" i="1"/>
  <c r="M172" i="1"/>
  <c r="W540" i="1"/>
  <c r="Z540" i="1"/>
  <c r="T540" i="1"/>
  <c r="Q541" i="1"/>
  <c r="P541" i="1"/>
  <c r="O542" i="1"/>
  <c r="N542" i="1"/>
  <c r="S540" i="1"/>
  <c r="V540" i="1"/>
  <c r="Y540" i="1"/>
  <c r="I543" i="1"/>
  <c r="H544" i="1"/>
  <c r="C172" i="1" l="1"/>
  <c r="A173" i="1"/>
  <c r="AA172" i="1"/>
  <c r="L172" i="1"/>
  <c r="Q542" i="1"/>
  <c r="P542" i="1"/>
  <c r="Y541" i="1"/>
  <c r="V541" i="1"/>
  <c r="S541" i="1"/>
  <c r="W541" i="1"/>
  <c r="Z541" i="1"/>
  <c r="T541" i="1"/>
  <c r="I544" i="1"/>
  <c r="H545" i="1"/>
  <c r="O543" i="1"/>
  <c r="N543" i="1"/>
  <c r="R172" i="1" l="1"/>
  <c r="X172" i="1" s="1"/>
  <c r="D172" i="1" s="1"/>
  <c r="F172" i="1"/>
  <c r="G172" i="1"/>
  <c r="E172" i="1" s="1"/>
  <c r="U173" i="1"/>
  <c r="J173" i="1"/>
  <c r="I545" i="1"/>
  <c r="H546" i="1"/>
  <c r="S542" i="1"/>
  <c r="V542" i="1"/>
  <c r="Y542" i="1"/>
  <c r="Q543" i="1"/>
  <c r="P543" i="1"/>
  <c r="O544" i="1"/>
  <c r="N544" i="1"/>
  <c r="W542" i="1"/>
  <c r="Z542" i="1"/>
  <c r="T542" i="1"/>
  <c r="B172" i="1" l="1"/>
  <c r="K173" i="1"/>
  <c r="M173" i="1"/>
  <c r="Q544" i="1"/>
  <c r="P544" i="1"/>
  <c r="I546" i="1"/>
  <c r="H547" i="1"/>
  <c r="W543" i="1"/>
  <c r="Z543" i="1"/>
  <c r="T543" i="1"/>
  <c r="Y543" i="1"/>
  <c r="S543" i="1"/>
  <c r="V543" i="1"/>
  <c r="O545" i="1"/>
  <c r="N545" i="1"/>
  <c r="A174" i="1" l="1"/>
  <c r="C173" i="1"/>
  <c r="L173" i="1"/>
  <c r="AA173" i="1"/>
  <c r="W544" i="1"/>
  <c r="T544" i="1"/>
  <c r="Z544" i="1"/>
  <c r="O546" i="1"/>
  <c r="N546" i="1"/>
  <c r="Q545" i="1"/>
  <c r="P545" i="1"/>
  <c r="I547" i="1"/>
  <c r="H548" i="1"/>
  <c r="S544" i="1"/>
  <c r="Y544" i="1"/>
  <c r="V544" i="1"/>
  <c r="G173" i="1" l="1"/>
  <c r="E173" i="1" s="1"/>
  <c r="R173" i="1"/>
  <c r="X173" i="1" s="1"/>
  <c r="D173" i="1" s="1"/>
  <c r="F173" i="1"/>
  <c r="J174" i="1"/>
  <c r="U174" i="1"/>
  <c r="I548" i="1"/>
  <c r="H549" i="1"/>
  <c r="Y545" i="1"/>
  <c r="S545" i="1"/>
  <c r="V545" i="1"/>
  <c r="O547" i="1"/>
  <c r="N547" i="1"/>
  <c r="W545" i="1"/>
  <c r="T545" i="1"/>
  <c r="Z545" i="1"/>
  <c r="Q546" i="1"/>
  <c r="P546" i="1"/>
  <c r="K174" i="1" l="1"/>
  <c r="M174" i="1"/>
  <c r="B173" i="1"/>
  <c r="W546" i="1"/>
  <c r="T546" i="1"/>
  <c r="Z546" i="1"/>
  <c r="Q547" i="1"/>
  <c r="P547" i="1"/>
  <c r="I549" i="1"/>
  <c r="H550" i="1"/>
  <c r="S546" i="1"/>
  <c r="Y546" i="1"/>
  <c r="V546" i="1"/>
  <c r="O548" i="1"/>
  <c r="N548" i="1"/>
  <c r="A175" i="1" l="1"/>
  <c r="C174" i="1"/>
  <c r="AA174" i="1"/>
  <c r="L174" i="1"/>
  <c r="Q548" i="1"/>
  <c r="P548" i="1"/>
  <c r="I550" i="1"/>
  <c r="H551" i="1"/>
  <c r="Y547" i="1"/>
  <c r="S547" i="1"/>
  <c r="V547" i="1"/>
  <c r="W547" i="1"/>
  <c r="Z547" i="1"/>
  <c r="T547" i="1"/>
  <c r="O549" i="1"/>
  <c r="N549" i="1"/>
  <c r="G174" i="1" l="1"/>
  <c r="E174" i="1" s="1"/>
  <c r="F174" i="1"/>
  <c r="R174" i="1"/>
  <c r="X174" i="1" s="1"/>
  <c r="D174" i="1" s="1"/>
  <c r="U175" i="1"/>
  <c r="J175" i="1"/>
  <c r="Q549" i="1"/>
  <c r="P549" i="1"/>
  <c r="W548" i="1"/>
  <c r="T548" i="1"/>
  <c r="Z548" i="1"/>
  <c r="O550" i="1"/>
  <c r="N550" i="1"/>
  <c r="I551" i="1"/>
  <c r="H552" i="1"/>
  <c r="S548" i="1"/>
  <c r="Y548" i="1"/>
  <c r="V548" i="1"/>
  <c r="B174" i="1" l="1"/>
  <c r="K175" i="1"/>
  <c r="M175" i="1"/>
  <c r="I552" i="1"/>
  <c r="H553" i="1"/>
  <c r="Q550" i="1"/>
  <c r="P550" i="1"/>
  <c r="Y549" i="1"/>
  <c r="S549" i="1"/>
  <c r="V549" i="1"/>
  <c r="O551" i="1"/>
  <c r="N551" i="1"/>
  <c r="W549" i="1"/>
  <c r="T549" i="1"/>
  <c r="Z549" i="1"/>
  <c r="A176" i="1" l="1"/>
  <c r="C175" i="1"/>
  <c r="AA175" i="1"/>
  <c r="L175" i="1"/>
  <c r="Q551" i="1"/>
  <c r="P551" i="1"/>
  <c r="W550" i="1"/>
  <c r="T550" i="1"/>
  <c r="Z550" i="1"/>
  <c r="I553" i="1"/>
  <c r="H554" i="1"/>
  <c r="S550" i="1"/>
  <c r="Y550" i="1"/>
  <c r="V550" i="1"/>
  <c r="O552" i="1"/>
  <c r="N552" i="1"/>
  <c r="F175" i="1" l="1"/>
  <c r="G175" i="1"/>
  <c r="E175" i="1" s="1"/>
  <c r="R175" i="1"/>
  <c r="X175" i="1" s="1"/>
  <c r="D175" i="1" s="1"/>
  <c r="J176" i="1"/>
  <c r="U176" i="1"/>
  <c r="O553" i="1"/>
  <c r="N553" i="1"/>
  <c r="Q552" i="1"/>
  <c r="P552" i="1"/>
  <c r="Y551" i="1"/>
  <c r="S551" i="1"/>
  <c r="V551" i="1"/>
  <c r="I554" i="1"/>
  <c r="H555" i="1"/>
  <c r="W551" i="1"/>
  <c r="Z551" i="1"/>
  <c r="T551" i="1"/>
  <c r="K176" i="1" l="1"/>
  <c r="M176" i="1"/>
  <c r="B175" i="1"/>
  <c r="W552" i="1"/>
  <c r="T552" i="1"/>
  <c r="Z552" i="1"/>
  <c r="I555" i="1"/>
  <c r="H556" i="1"/>
  <c r="O554" i="1"/>
  <c r="N554" i="1"/>
  <c r="Q553" i="1"/>
  <c r="P553" i="1"/>
  <c r="S552" i="1"/>
  <c r="Y552" i="1"/>
  <c r="V552" i="1"/>
  <c r="C176" i="1" l="1"/>
  <c r="A177" i="1"/>
  <c r="AA176" i="1"/>
  <c r="L176" i="1"/>
  <c r="Y553" i="1"/>
  <c r="S553" i="1"/>
  <c r="V553" i="1"/>
  <c r="W553" i="1"/>
  <c r="T553" i="1"/>
  <c r="Z553" i="1"/>
  <c r="I556" i="1"/>
  <c r="H557" i="1"/>
  <c r="Q554" i="1"/>
  <c r="P554" i="1"/>
  <c r="O555" i="1"/>
  <c r="N555" i="1"/>
  <c r="G176" i="1" l="1"/>
  <c r="E176" i="1" s="1"/>
  <c r="F176" i="1"/>
  <c r="R176" i="1"/>
  <c r="X176" i="1" s="1"/>
  <c r="D176" i="1" s="1"/>
  <c r="U177" i="1"/>
  <c r="J177" i="1"/>
  <c r="S554" i="1"/>
  <c r="Y554" i="1"/>
  <c r="V554" i="1"/>
  <c r="O556" i="1"/>
  <c r="N556" i="1"/>
  <c r="W554" i="1"/>
  <c r="T554" i="1"/>
  <c r="Z554" i="1"/>
  <c r="Q555" i="1"/>
  <c r="P555" i="1"/>
  <c r="H558" i="1"/>
  <c r="I557" i="1"/>
  <c r="B176" i="1" l="1"/>
  <c r="K177" i="1"/>
  <c r="M177" i="1"/>
  <c r="O557" i="1"/>
  <c r="N557" i="1"/>
  <c r="W555" i="1"/>
  <c r="Z555" i="1"/>
  <c r="T555" i="1"/>
  <c r="Q556" i="1"/>
  <c r="P556" i="1"/>
  <c r="I558" i="1"/>
  <c r="H559" i="1"/>
  <c r="Y555" i="1"/>
  <c r="S555" i="1"/>
  <c r="V555" i="1"/>
  <c r="A178" i="1" l="1"/>
  <c r="C177" i="1"/>
  <c r="L177" i="1"/>
  <c r="AA177" i="1"/>
  <c r="S556" i="1"/>
  <c r="Y556" i="1"/>
  <c r="V556" i="1"/>
  <c r="W556" i="1"/>
  <c r="T556" i="1"/>
  <c r="Z556" i="1"/>
  <c r="O558" i="1"/>
  <c r="N558" i="1"/>
  <c r="Q557" i="1"/>
  <c r="P557" i="1"/>
  <c r="H560" i="1"/>
  <c r="I559" i="1"/>
  <c r="G177" i="1" l="1"/>
  <c r="E177" i="1" s="1"/>
  <c r="R177" i="1"/>
  <c r="X177" i="1" s="1"/>
  <c r="D177" i="1" s="1"/>
  <c r="F177" i="1"/>
  <c r="J178" i="1"/>
  <c r="U178" i="1"/>
  <c r="I560" i="1"/>
  <c r="H561" i="1"/>
  <c r="P558" i="1"/>
  <c r="Q558" i="1"/>
  <c r="Y557" i="1"/>
  <c r="S557" i="1"/>
  <c r="V557" i="1"/>
  <c r="N559" i="1"/>
  <c r="O559" i="1"/>
  <c r="W557" i="1"/>
  <c r="T557" i="1"/>
  <c r="Z557" i="1"/>
  <c r="B177" i="1" l="1"/>
  <c r="K178" i="1"/>
  <c r="M178" i="1"/>
  <c r="S558" i="1"/>
  <c r="Y558" i="1"/>
  <c r="V558" i="1"/>
  <c r="Q559" i="1"/>
  <c r="P559" i="1"/>
  <c r="T558" i="1"/>
  <c r="W558" i="1"/>
  <c r="Z558" i="1"/>
  <c r="H562" i="1"/>
  <c r="I561" i="1"/>
  <c r="O560" i="1"/>
  <c r="N560" i="1"/>
  <c r="C178" i="1" l="1"/>
  <c r="A179" i="1"/>
  <c r="AA178" i="1"/>
  <c r="L178" i="1"/>
  <c r="I562" i="1"/>
  <c r="H563" i="1"/>
  <c r="V559" i="1"/>
  <c r="Y559" i="1"/>
  <c r="S559" i="1"/>
  <c r="N561" i="1"/>
  <c r="O561" i="1"/>
  <c r="P560" i="1"/>
  <c r="Q560" i="1"/>
  <c r="Z559" i="1"/>
  <c r="W559" i="1"/>
  <c r="T559" i="1"/>
  <c r="F178" i="1" l="1"/>
  <c r="R178" i="1"/>
  <c r="X178" i="1" s="1"/>
  <c r="D178" i="1" s="1"/>
  <c r="G178" i="1"/>
  <c r="E178" i="1" s="1"/>
  <c r="J179" i="1"/>
  <c r="U179" i="1"/>
  <c r="Q561" i="1"/>
  <c r="P561" i="1"/>
  <c r="H564" i="1"/>
  <c r="I563" i="1"/>
  <c r="T560" i="1"/>
  <c r="W560" i="1"/>
  <c r="Z560" i="1"/>
  <c r="O562" i="1"/>
  <c r="N562" i="1"/>
  <c r="S560" i="1"/>
  <c r="Y560" i="1"/>
  <c r="V560" i="1"/>
  <c r="K179" i="1" l="1"/>
  <c r="M179" i="1"/>
  <c r="B178" i="1"/>
  <c r="P562" i="1"/>
  <c r="Q562" i="1"/>
  <c r="I564" i="1"/>
  <c r="H565" i="1"/>
  <c r="V561" i="1"/>
  <c r="Y561" i="1"/>
  <c r="S561" i="1"/>
  <c r="N563" i="1"/>
  <c r="O563" i="1"/>
  <c r="Z561" i="1"/>
  <c r="W561" i="1"/>
  <c r="T561" i="1"/>
  <c r="A180" i="1" l="1"/>
  <c r="C179" i="1"/>
  <c r="L179" i="1"/>
  <c r="AA179" i="1"/>
  <c r="O564" i="1"/>
  <c r="N564" i="1"/>
  <c r="S562" i="1"/>
  <c r="Y562" i="1"/>
  <c r="V562" i="1"/>
  <c r="Q563" i="1"/>
  <c r="P563" i="1"/>
  <c r="H566" i="1"/>
  <c r="I565" i="1"/>
  <c r="T562" i="1"/>
  <c r="W562" i="1"/>
  <c r="Z562" i="1"/>
  <c r="F179" i="1" l="1"/>
  <c r="G179" i="1"/>
  <c r="E179" i="1" s="1"/>
  <c r="R179" i="1"/>
  <c r="X179" i="1" s="1"/>
  <c r="D179" i="1" s="1"/>
  <c r="J180" i="1"/>
  <c r="U180" i="1"/>
  <c r="I566" i="1"/>
  <c r="H567" i="1"/>
  <c r="V563" i="1"/>
  <c r="Y563" i="1"/>
  <c r="S563" i="1"/>
  <c r="P564" i="1"/>
  <c r="Q564" i="1"/>
  <c r="N565" i="1"/>
  <c r="O565" i="1"/>
  <c r="Z563" i="1"/>
  <c r="W563" i="1"/>
  <c r="T563" i="1"/>
  <c r="K180" i="1" l="1"/>
  <c r="M180" i="1"/>
  <c r="B179" i="1"/>
  <c r="S564" i="1"/>
  <c r="Y564" i="1"/>
  <c r="V564" i="1"/>
  <c r="H568" i="1"/>
  <c r="I567" i="1"/>
  <c r="O566" i="1"/>
  <c r="N566" i="1"/>
  <c r="Q565" i="1"/>
  <c r="P565" i="1"/>
  <c r="T564" i="1"/>
  <c r="W564" i="1"/>
  <c r="Z564" i="1"/>
  <c r="A181" i="1" l="1"/>
  <c r="C180" i="1"/>
  <c r="L180" i="1"/>
  <c r="AA180" i="1"/>
  <c r="P566" i="1"/>
  <c r="Q566" i="1"/>
  <c r="I568" i="1"/>
  <c r="H569" i="1"/>
  <c r="Z565" i="1"/>
  <c r="W565" i="1"/>
  <c r="T565" i="1"/>
  <c r="V565" i="1"/>
  <c r="Y565" i="1"/>
  <c r="S565" i="1"/>
  <c r="N567" i="1"/>
  <c r="O567" i="1"/>
  <c r="G180" i="1" l="1"/>
  <c r="E180" i="1" s="1"/>
  <c r="F180" i="1"/>
  <c r="B180" i="1" s="1"/>
  <c r="R180" i="1"/>
  <c r="X180" i="1" s="1"/>
  <c r="D180" i="1" s="1"/>
  <c r="J181" i="1"/>
  <c r="U181" i="1"/>
  <c r="Q567" i="1"/>
  <c r="P567" i="1"/>
  <c r="H570" i="1"/>
  <c r="I569" i="1"/>
  <c r="T566" i="1"/>
  <c r="W566" i="1"/>
  <c r="Z566" i="1"/>
  <c r="O568" i="1"/>
  <c r="N568" i="1"/>
  <c r="S566" i="1"/>
  <c r="Y566" i="1"/>
  <c r="V566" i="1"/>
  <c r="K181" i="1" l="1"/>
  <c r="M181" i="1"/>
  <c r="N569" i="1"/>
  <c r="O569" i="1"/>
  <c r="I570" i="1"/>
  <c r="H571" i="1"/>
  <c r="P568" i="1"/>
  <c r="Q568" i="1"/>
  <c r="V567" i="1"/>
  <c r="Y567" i="1"/>
  <c r="S567" i="1"/>
  <c r="Z567" i="1"/>
  <c r="W567" i="1"/>
  <c r="T567" i="1"/>
  <c r="C181" i="1" l="1"/>
  <c r="A182" i="1"/>
  <c r="AA181" i="1"/>
  <c r="L181" i="1"/>
  <c r="H572" i="1"/>
  <c r="I571" i="1"/>
  <c r="O570" i="1"/>
  <c r="N570" i="1"/>
  <c r="Q569" i="1"/>
  <c r="P569" i="1"/>
  <c r="T568" i="1"/>
  <c r="W568" i="1"/>
  <c r="Z568" i="1"/>
  <c r="S568" i="1"/>
  <c r="Y568" i="1"/>
  <c r="V568" i="1"/>
  <c r="F181" i="1" l="1"/>
  <c r="R181" i="1"/>
  <c r="X181" i="1" s="1"/>
  <c r="D181" i="1" s="1"/>
  <c r="G181" i="1"/>
  <c r="E181" i="1" s="1"/>
  <c r="J182" i="1"/>
  <c r="U182" i="1"/>
  <c r="I572" i="1"/>
  <c r="H573" i="1"/>
  <c r="V569" i="1"/>
  <c r="Y569" i="1"/>
  <c r="S569" i="1"/>
  <c r="P570" i="1"/>
  <c r="Q570" i="1"/>
  <c r="Z569" i="1"/>
  <c r="W569" i="1"/>
  <c r="T569" i="1"/>
  <c r="N571" i="1"/>
  <c r="O571" i="1"/>
  <c r="B181" i="1" l="1"/>
  <c r="K182" i="1"/>
  <c r="M182" i="1"/>
  <c r="T570" i="1"/>
  <c r="W570" i="1"/>
  <c r="Z570" i="1"/>
  <c r="H574" i="1"/>
  <c r="I573" i="1"/>
  <c r="O572" i="1"/>
  <c r="N572" i="1"/>
  <c r="Q571" i="1"/>
  <c r="P571" i="1"/>
  <c r="S570" i="1"/>
  <c r="Y570" i="1"/>
  <c r="V570" i="1"/>
  <c r="A183" i="1" l="1"/>
  <c r="C182" i="1"/>
  <c r="AA182" i="1"/>
  <c r="L182" i="1"/>
  <c r="Z571" i="1"/>
  <c r="W571" i="1"/>
  <c r="T571" i="1"/>
  <c r="P572" i="1"/>
  <c r="Q572" i="1"/>
  <c r="V571" i="1"/>
  <c r="Y571" i="1"/>
  <c r="S571" i="1"/>
  <c r="H575" i="1"/>
  <c r="I574" i="1"/>
  <c r="N573" i="1"/>
  <c r="O573" i="1"/>
  <c r="G182" i="1" l="1"/>
  <c r="E182" i="1" s="1"/>
  <c r="F182" i="1"/>
  <c r="R182" i="1"/>
  <c r="X182" i="1" s="1"/>
  <c r="D182" i="1" s="1"/>
  <c r="U183" i="1"/>
  <c r="J183" i="1"/>
  <c r="Q573" i="1"/>
  <c r="P573" i="1"/>
  <c r="H576" i="1"/>
  <c r="I575" i="1"/>
  <c r="O574" i="1"/>
  <c r="N574" i="1"/>
  <c r="S572" i="1"/>
  <c r="Y572" i="1"/>
  <c r="V572" i="1"/>
  <c r="T572" i="1"/>
  <c r="W572" i="1"/>
  <c r="Z572" i="1"/>
  <c r="B182" i="1" l="1"/>
  <c r="K183" i="1"/>
  <c r="M183" i="1"/>
  <c r="P574" i="1"/>
  <c r="Q574" i="1"/>
  <c r="H577" i="1"/>
  <c r="I576" i="1"/>
  <c r="V573" i="1"/>
  <c r="Y573" i="1"/>
  <c r="S573" i="1"/>
  <c r="N575" i="1"/>
  <c r="O575" i="1"/>
  <c r="Z573" i="1"/>
  <c r="W573" i="1"/>
  <c r="T573" i="1"/>
  <c r="A184" i="1" l="1"/>
  <c r="C183" i="1"/>
  <c r="AA183" i="1"/>
  <c r="L183" i="1"/>
  <c r="Q575" i="1"/>
  <c r="P575" i="1"/>
  <c r="O576" i="1"/>
  <c r="N576" i="1"/>
  <c r="H578" i="1"/>
  <c r="I577" i="1"/>
  <c r="T574" i="1"/>
  <c r="W574" i="1"/>
  <c r="Z574" i="1"/>
  <c r="S574" i="1"/>
  <c r="Y574" i="1"/>
  <c r="V574" i="1"/>
  <c r="G183" i="1" l="1"/>
  <c r="E183" i="1" s="1"/>
  <c r="R183" i="1"/>
  <c r="X183" i="1" s="1"/>
  <c r="D183" i="1" s="1"/>
  <c r="F183" i="1"/>
  <c r="U184" i="1"/>
  <c r="J184" i="1"/>
  <c r="V575" i="1"/>
  <c r="Y575" i="1"/>
  <c r="S575" i="1"/>
  <c r="N577" i="1"/>
  <c r="O577" i="1"/>
  <c r="H579" i="1"/>
  <c r="I578" i="1"/>
  <c r="P576" i="1"/>
  <c r="Q576" i="1"/>
  <c r="Z575" i="1"/>
  <c r="T575" i="1"/>
  <c r="W575" i="1"/>
  <c r="B183" i="1" l="1"/>
  <c r="K184" i="1"/>
  <c r="M184" i="1"/>
  <c r="Q577" i="1"/>
  <c r="P577" i="1"/>
  <c r="T576" i="1"/>
  <c r="W576" i="1"/>
  <c r="Z576" i="1"/>
  <c r="H580" i="1"/>
  <c r="I579" i="1"/>
  <c r="S576" i="1"/>
  <c r="V576" i="1"/>
  <c r="Y576" i="1"/>
  <c r="O578" i="1"/>
  <c r="N578" i="1"/>
  <c r="A185" i="1" l="1"/>
  <c r="C184" i="1"/>
  <c r="L184" i="1"/>
  <c r="AA184" i="1"/>
  <c r="H581" i="1"/>
  <c r="I580" i="1"/>
  <c r="V577" i="1"/>
  <c r="Y577" i="1"/>
  <c r="S577" i="1"/>
  <c r="P578" i="1"/>
  <c r="Q578" i="1"/>
  <c r="N579" i="1"/>
  <c r="O579" i="1"/>
  <c r="Z577" i="1"/>
  <c r="T577" i="1"/>
  <c r="W577" i="1"/>
  <c r="F184" i="1" l="1"/>
  <c r="R184" i="1"/>
  <c r="X184" i="1" s="1"/>
  <c r="D184" i="1" s="1"/>
  <c r="G184" i="1"/>
  <c r="E184" i="1" s="1"/>
  <c r="U185" i="1"/>
  <c r="J185" i="1"/>
  <c r="Q579" i="1"/>
  <c r="P579" i="1"/>
  <c r="O580" i="1"/>
  <c r="N580" i="1"/>
  <c r="T578" i="1"/>
  <c r="W578" i="1"/>
  <c r="Z578" i="1"/>
  <c r="S578" i="1"/>
  <c r="V578" i="1"/>
  <c r="Y578" i="1"/>
  <c r="H582" i="1"/>
  <c r="I581" i="1"/>
  <c r="K185" i="1" l="1"/>
  <c r="M185" i="1"/>
  <c r="B184" i="1"/>
  <c r="H583" i="1"/>
  <c r="I582" i="1"/>
  <c r="V579" i="1"/>
  <c r="Y579" i="1"/>
  <c r="S579" i="1"/>
  <c r="N581" i="1"/>
  <c r="O581" i="1"/>
  <c r="P580" i="1"/>
  <c r="Q580" i="1"/>
  <c r="Z579" i="1"/>
  <c r="T579" i="1"/>
  <c r="W579" i="1"/>
  <c r="A186" i="1" l="1"/>
  <c r="C185" i="1"/>
  <c r="L185" i="1"/>
  <c r="AA185" i="1"/>
  <c r="S580" i="1"/>
  <c r="V580" i="1"/>
  <c r="Y580" i="1"/>
  <c r="O582" i="1"/>
  <c r="N582" i="1"/>
  <c r="Q581" i="1"/>
  <c r="P581" i="1"/>
  <c r="H584" i="1"/>
  <c r="I583" i="1"/>
  <c r="T580" i="1"/>
  <c r="W580" i="1"/>
  <c r="Z580" i="1"/>
  <c r="F185" i="1" l="1"/>
  <c r="G185" i="1"/>
  <c r="E185" i="1" s="1"/>
  <c r="R185" i="1"/>
  <c r="X185" i="1" s="1"/>
  <c r="D185" i="1" s="1"/>
  <c r="U186" i="1"/>
  <c r="J186" i="1"/>
  <c r="V581" i="1"/>
  <c r="Y581" i="1"/>
  <c r="S581" i="1"/>
  <c r="N583" i="1"/>
  <c r="O583" i="1"/>
  <c r="Z581" i="1"/>
  <c r="T581" i="1"/>
  <c r="W581" i="1"/>
  <c r="P582" i="1"/>
  <c r="Q582" i="1"/>
  <c r="H585" i="1"/>
  <c r="I584" i="1"/>
  <c r="K186" i="1" l="1"/>
  <c r="M186" i="1"/>
  <c r="B185" i="1"/>
  <c r="H586" i="1"/>
  <c r="I585" i="1"/>
  <c r="Q583" i="1"/>
  <c r="P583" i="1"/>
  <c r="O584" i="1"/>
  <c r="N584" i="1"/>
  <c r="T582" i="1"/>
  <c r="W582" i="1"/>
  <c r="Z582" i="1"/>
  <c r="S582" i="1"/>
  <c r="V582" i="1"/>
  <c r="Y582" i="1"/>
  <c r="C186" i="1" l="1"/>
  <c r="A187" i="1"/>
  <c r="L186" i="1"/>
  <c r="AA186" i="1"/>
  <c r="Z583" i="1"/>
  <c r="T583" i="1"/>
  <c r="W583" i="1"/>
  <c r="H587" i="1"/>
  <c r="I586" i="1"/>
  <c r="P584" i="1"/>
  <c r="Q584" i="1"/>
  <c r="N585" i="1"/>
  <c r="O585" i="1"/>
  <c r="V583" i="1"/>
  <c r="Y583" i="1"/>
  <c r="S583" i="1"/>
  <c r="G186" i="1" l="1"/>
  <c r="E186" i="1" s="1"/>
  <c r="F186" i="1"/>
  <c r="R186" i="1"/>
  <c r="X186" i="1" s="1"/>
  <c r="D186" i="1" s="1"/>
  <c r="J187" i="1"/>
  <c r="U187" i="1"/>
  <c r="T584" i="1"/>
  <c r="W584" i="1"/>
  <c r="Z584" i="1"/>
  <c r="H588" i="1"/>
  <c r="I587" i="1"/>
  <c r="S584" i="1"/>
  <c r="V584" i="1"/>
  <c r="Y584" i="1"/>
  <c r="Q585" i="1"/>
  <c r="P585" i="1"/>
  <c r="O586" i="1"/>
  <c r="N586" i="1"/>
  <c r="B186" i="1" l="1"/>
  <c r="K187" i="1"/>
  <c r="M187" i="1"/>
  <c r="Z585" i="1"/>
  <c r="T585" i="1"/>
  <c r="W585" i="1"/>
  <c r="N587" i="1"/>
  <c r="O587" i="1"/>
  <c r="P586" i="1"/>
  <c r="Q586" i="1"/>
  <c r="H589" i="1"/>
  <c r="I588" i="1"/>
  <c r="V585" i="1"/>
  <c r="Y585" i="1"/>
  <c r="S585" i="1"/>
  <c r="C187" i="1" l="1"/>
  <c r="A188" i="1"/>
  <c r="L187" i="1"/>
  <c r="AA187" i="1"/>
  <c r="O588" i="1"/>
  <c r="N588" i="1"/>
  <c r="Q587" i="1"/>
  <c r="P587" i="1"/>
  <c r="H590" i="1"/>
  <c r="I589" i="1"/>
  <c r="T586" i="1"/>
  <c r="W586" i="1"/>
  <c r="Z586" i="1"/>
  <c r="S586" i="1"/>
  <c r="V586" i="1"/>
  <c r="Y586" i="1"/>
  <c r="G187" i="1" l="1"/>
  <c r="E187" i="1" s="1"/>
  <c r="R187" i="1"/>
  <c r="X187" i="1" s="1"/>
  <c r="D187" i="1" s="1"/>
  <c r="F187" i="1"/>
  <c r="B187" i="1" s="1"/>
  <c r="U188" i="1"/>
  <c r="J188" i="1"/>
  <c r="H591" i="1"/>
  <c r="I590" i="1"/>
  <c r="V587" i="1"/>
  <c r="Y587" i="1"/>
  <c r="S587" i="1"/>
  <c r="Z587" i="1"/>
  <c r="T587" i="1"/>
  <c r="W587" i="1"/>
  <c r="N589" i="1"/>
  <c r="O589" i="1"/>
  <c r="P588" i="1"/>
  <c r="Q588" i="1"/>
  <c r="K188" i="1" l="1"/>
  <c r="M188" i="1"/>
  <c r="T588" i="1"/>
  <c r="W588" i="1"/>
  <c r="Z588" i="1"/>
  <c r="O590" i="1"/>
  <c r="N590" i="1"/>
  <c r="S588" i="1"/>
  <c r="V588" i="1"/>
  <c r="Y588" i="1"/>
  <c r="H592" i="1"/>
  <c r="I591" i="1"/>
  <c r="Q589" i="1"/>
  <c r="P589" i="1"/>
  <c r="A189" i="1" l="1"/>
  <c r="C188" i="1"/>
  <c r="L188" i="1"/>
  <c r="AA188" i="1"/>
  <c r="H593" i="1"/>
  <c r="I592" i="1"/>
  <c r="N591" i="1"/>
  <c r="O591" i="1"/>
  <c r="P590" i="1"/>
  <c r="Q590" i="1"/>
  <c r="V589" i="1"/>
  <c r="Y589" i="1"/>
  <c r="S589" i="1"/>
  <c r="Z589" i="1"/>
  <c r="T589" i="1"/>
  <c r="W589" i="1"/>
  <c r="F188" i="1" l="1"/>
  <c r="G188" i="1"/>
  <c r="E188" i="1" s="1"/>
  <c r="R188" i="1"/>
  <c r="X188" i="1" s="1"/>
  <c r="D188" i="1" s="1"/>
  <c r="J189" i="1"/>
  <c r="U189" i="1"/>
  <c r="S590" i="1"/>
  <c r="V590" i="1"/>
  <c r="Y590" i="1"/>
  <c r="O592" i="1"/>
  <c r="N592" i="1"/>
  <c r="Q591" i="1"/>
  <c r="P591" i="1"/>
  <c r="H594" i="1"/>
  <c r="I593" i="1"/>
  <c r="T590" i="1"/>
  <c r="W590" i="1"/>
  <c r="Z590" i="1"/>
  <c r="K189" i="1" l="1"/>
  <c r="M189" i="1"/>
  <c r="B188" i="1"/>
  <c r="H595" i="1"/>
  <c r="I594" i="1"/>
  <c r="V591" i="1"/>
  <c r="Y591" i="1"/>
  <c r="S591" i="1"/>
  <c r="N593" i="1"/>
  <c r="O593" i="1"/>
  <c r="Z591" i="1"/>
  <c r="T591" i="1"/>
  <c r="W591" i="1"/>
  <c r="P592" i="1"/>
  <c r="Q592" i="1"/>
  <c r="C189" i="1" l="1"/>
  <c r="A190" i="1"/>
  <c r="AA189" i="1"/>
  <c r="L189" i="1"/>
  <c r="T592" i="1"/>
  <c r="W592" i="1"/>
  <c r="Z592" i="1"/>
  <c r="S592" i="1"/>
  <c r="V592" i="1"/>
  <c r="Y592" i="1"/>
  <c r="H596" i="1"/>
  <c r="I595" i="1"/>
  <c r="Q593" i="1"/>
  <c r="P593" i="1"/>
  <c r="O594" i="1"/>
  <c r="N594" i="1"/>
  <c r="G189" i="1" l="1"/>
  <c r="E189" i="1" s="1"/>
  <c r="R189" i="1"/>
  <c r="X189" i="1" s="1"/>
  <c r="D189" i="1" s="1"/>
  <c r="F189" i="1"/>
  <c r="B189" i="1" s="1"/>
  <c r="J190" i="1"/>
  <c r="U190" i="1"/>
  <c r="Z593" i="1"/>
  <c r="T593" i="1"/>
  <c r="W593" i="1"/>
  <c r="N595" i="1"/>
  <c r="O595" i="1"/>
  <c r="P594" i="1"/>
  <c r="Q594" i="1"/>
  <c r="H597" i="1"/>
  <c r="I596" i="1"/>
  <c r="V593" i="1"/>
  <c r="Y593" i="1"/>
  <c r="S593" i="1"/>
  <c r="K190" i="1" l="1"/>
  <c r="M190" i="1"/>
  <c r="T594" i="1"/>
  <c r="W594" i="1"/>
  <c r="Z594" i="1"/>
  <c r="Q595" i="1"/>
  <c r="P595" i="1"/>
  <c r="H598" i="1"/>
  <c r="I597" i="1"/>
  <c r="S594" i="1"/>
  <c r="V594" i="1"/>
  <c r="Y594" i="1"/>
  <c r="O596" i="1"/>
  <c r="N596" i="1"/>
  <c r="A191" i="1" l="1"/>
  <c r="C190" i="1"/>
  <c r="AA190" i="1"/>
  <c r="L190" i="1"/>
  <c r="H599" i="1"/>
  <c r="I598" i="1"/>
  <c r="P596" i="1"/>
  <c r="Q596" i="1"/>
  <c r="V595" i="1"/>
  <c r="Y595" i="1"/>
  <c r="S595" i="1"/>
  <c r="N597" i="1"/>
  <c r="O597" i="1"/>
  <c r="Z595" i="1"/>
  <c r="T595" i="1"/>
  <c r="W595" i="1"/>
  <c r="G190" i="1" l="1"/>
  <c r="E190" i="1" s="1"/>
  <c r="F190" i="1"/>
  <c r="R190" i="1"/>
  <c r="X190" i="1" s="1"/>
  <c r="D190" i="1" s="1"/>
  <c r="J191" i="1"/>
  <c r="U191" i="1"/>
  <c r="O598" i="1"/>
  <c r="N598" i="1"/>
  <c r="T596" i="1"/>
  <c r="W596" i="1"/>
  <c r="Z596" i="1"/>
  <c r="H600" i="1"/>
  <c r="I599" i="1"/>
  <c r="Q597" i="1"/>
  <c r="P597" i="1"/>
  <c r="S596" i="1"/>
  <c r="V596" i="1"/>
  <c r="Y596" i="1"/>
  <c r="B190" i="1" l="1"/>
  <c r="K191" i="1"/>
  <c r="M191" i="1"/>
  <c r="H601" i="1"/>
  <c r="I600" i="1"/>
  <c r="Z597" i="1"/>
  <c r="T597" i="1"/>
  <c r="W597" i="1"/>
  <c r="P598" i="1"/>
  <c r="Q598" i="1"/>
  <c r="N599" i="1"/>
  <c r="O599" i="1"/>
  <c r="V597" i="1"/>
  <c r="Y597" i="1"/>
  <c r="S597" i="1"/>
  <c r="C191" i="1" l="1"/>
  <c r="A192" i="1"/>
  <c r="AA191" i="1"/>
  <c r="L191" i="1"/>
  <c r="S598" i="1"/>
  <c r="V598" i="1"/>
  <c r="Y598" i="1"/>
  <c r="H602" i="1"/>
  <c r="I601" i="1"/>
  <c r="O600" i="1"/>
  <c r="N600" i="1"/>
  <c r="Q599" i="1"/>
  <c r="P599" i="1"/>
  <c r="T598" i="1"/>
  <c r="W598" i="1"/>
  <c r="Z598" i="1"/>
  <c r="F191" i="1" l="1"/>
  <c r="G191" i="1"/>
  <c r="E191" i="1" s="1"/>
  <c r="R191" i="1"/>
  <c r="X191" i="1" s="1"/>
  <c r="D191" i="1" s="1"/>
  <c r="J192" i="1"/>
  <c r="U192" i="1"/>
  <c r="Z599" i="1"/>
  <c r="T599" i="1"/>
  <c r="W599" i="1"/>
  <c r="N601" i="1"/>
  <c r="O601" i="1"/>
  <c r="P600" i="1"/>
  <c r="Q600" i="1"/>
  <c r="H603" i="1"/>
  <c r="I602" i="1"/>
  <c r="V599" i="1"/>
  <c r="Y599" i="1"/>
  <c r="S599" i="1"/>
  <c r="B191" i="1" l="1"/>
  <c r="K192" i="1"/>
  <c r="M192" i="1"/>
  <c r="Q601" i="1"/>
  <c r="P601" i="1"/>
  <c r="O602" i="1"/>
  <c r="N602" i="1"/>
  <c r="T600" i="1"/>
  <c r="W600" i="1"/>
  <c r="Z600" i="1"/>
  <c r="H604" i="1"/>
  <c r="I603" i="1"/>
  <c r="S600" i="1"/>
  <c r="V600" i="1"/>
  <c r="Y600" i="1"/>
  <c r="A193" i="1" l="1"/>
  <c r="C192" i="1"/>
  <c r="L192" i="1"/>
  <c r="AA192" i="1"/>
  <c r="N603" i="1"/>
  <c r="O603" i="1"/>
  <c r="P602" i="1"/>
  <c r="Q602" i="1"/>
  <c r="H605" i="1"/>
  <c r="I604" i="1"/>
  <c r="V601" i="1"/>
  <c r="Y601" i="1"/>
  <c r="S601" i="1"/>
  <c r="Z601" i="1"/>
  <c r="T601" i="1"/>
  <c r="W601" i="1"/>
  <c r="G192" i="1" l="1"/>
  <c r="E192" i="1" s="1"/>
  <c r="F192" i="1"/>
  <c r="R192" i="1"/>
  <c r="X192" i="1" s="1"/>
  <c r="D192" i="1" s="1"/>
  <c r="J193" i="1"/>
  <c r="U193" i="1"/>
  <c r="T602" i="1"/>
  <c r="W602" i="1"/>
  <c r="Z602" i="1"/>
  <c r="H606" i="1"/>
  <c r="I605" i="1"/>
  <c r="S602" i="1"/>
  <c r="V602" i="1"/>
  <c r="Y602" i="1"/>
  <c r="O604" i="1"/>
  <c r="N604" i="1"/>
  <c r="Q603" i="1"/>
  <c r="P603" i="1"/>
  <c r="K193" i="1" l="1"/>
  <c r="M193" i="1"/>
  <c r="B192" i="1"/>
  <c r="Z603" i="1"/>
  <c r="T603" i="1"/>
  <c r="W603" i="1"/>
  <c r="H607" i="1"/>
  <c r="I606" i="1"/>
  <c r="P604" i="1"/>
  <c r="Q604" i="1"/>
  <c r="N605" i="1"/>
  <c r="O605" i="1"/>
  <c r="V603" i="1"/>
  <c r="Y603" i="1"/>
  <c r="S603" i="1"/>
  <c r="C193" i="1" l="1"/>
  <c r="A194" i="1"/>
  <c r="L193" i="1"/>
  <c r="AA193" i="1"/>
  <c r="Q605" i="1"/>
  <c r="P605" i="1"/>
  <c r="T604" i="1"/>
  <c r="W604" i="1"/>
  <c r="Z604" i="1"/>
  <c r="O606" i="1"/>
  <c r="N606" i="1"/>
  <c r="S604" i="1"/>
  <c r="V604" i="1"/>
  <c r="Y604" i="1"/>
  <c r="H608" i="1"/>
  <c r="I607" i="1"/>
  <c r="F193" i="1" l="1"/>
  <c r="G193" i="1"/>
  <c r="E193" i="1" s="1"/>
  <c r="R193" i="1"/>
  <c r="X193" i="1" s="1"/>
  <c r="D193" i="1" s="1"/>
  <c r="J194" i="1"/>
  <c r="U194" i="1"/>
  <c r="P606" i="1"/>
  <c r="Q606" i="1"/>
  <c r="H609" i="1"/>
  <c r="I608" i="1"/>
  <c r="V605" i="1"/>
  <c r="Y605" i="1"/>
  <c r="S605" i="1"/>
  <c r="Z605" i="1"/>
  <c r="T605" i="1"/>
  <c r="W605" i="1"/>
  <c r="N607" i="1"/>
  <c r="O607" i="1"/>
  <c r="B193" i="1" l="1"/>
  <c r="K194" i="1"/>
  <c r="M194" i="1"/>
  <c r="O608" i="1"/>
  <c r="N608" i="1"/>
  <c r="H610" i="1"/>
  <c r="I609" i="1"/>
  <c r="T606" i="1"/>
  <c r="W606" i="1"/>
  <c r="Z606" i="1"/>
  <c r="Q607" i="1"/>
  <c r="P607" i="1"/>
  <c r="S606" i="1"/>
  <c r="V606" i="1"/>
  <c r="Y606" i="1"/>
  <c r="C194" i="1" l="1"/>
  <c r="A195" i="1"/>
  <c r="L194" i="1"/>
  <c r="AA194" i="1"/>
  <c r="Z607" i="1"/>
  <c r="T607" i="1"/>
  <c r="W607" i="1"/>
  <c r="N609" i="1"/>
  <c r="O609" i="1"/>
  <c r="P608" i="1"/>
  <c r="Q608" i="1"/>
  <c r="V607" i="1"/>
  <c r="Y607" i="1"/>
  <c r="S607" i="1"/>
  <c r="H611" i="1"/>
  <c r="I610" i="1"/>
  <c r="F194" i="1" l="1"/>
  <c r="R194" i="1"/>
  <c r="X194" i="1" s="1"/>
  <c r="D194" i="1" s="1"/>
  <c r="G194" i="1"/>
  <c r="E194" i="1" s="1"/>
  <c r="J195" i="1"/>
  <c r="U195" i="1"/>
  <c r="S608" i="1"/>
  <c r="V608" i="1"/>
  <c r="Y608" i="1"/>
  <c r="Q609" i="1"/>
  <c r="P609" i="1"/>
  <c r="O610" i="1"/>
  <c r="N610" i="1"/>
  <c r="H612" i="1"/>
  <c r="I611" i="1"/>
  <c r="T608" i="1"/>
  <c r="W608" i="1"/>
  <c r="Z608" i="1"/>
  <c r="K195" i="1" l="1"/>
  <c r="M195" i="1"/>
  <c r="B194" i="1"/>
  <c r="H613" i="1"/>
  <c r="I612" i="1"/>
  <c r="Z609" i="1"/>
  <c r="T609" i="1"/>
  <c r="W609" i="1"/>
  <c r="N611" i="1"/>
  <c r="O611" i="1"/>
  <c r="P610" i="1"/>
  <c r="Q610" i="1"/>
  <c r="V609" i="1"/>
  <c r="Y609" i="1"/>
  <c r="S609" i="1"/>
  <c r="C195" i="1" l="1"/>
  <c r="A196" i="1"/>
  <c r="L195" i="1"/>
  <c r="AA195" i="1"/>
  <c r="T610" i="1"/>
  <c r="W610" i="1"/>
  <c r="Z610" i="1"/>
  <c r="S610" i="1"/>
  <c r="V610" i="1"/>
  <c r="Y610" i="1"/>
  <c r="Q611" i="1"/>
  <c r="P611" i="1"/>
  <c r="O612" i="1"/>
  <c r="N612" i="1"/>
  <c r="H614" i="1"/>
  <c r="I613" i="1"/>
  <c r="F195" i="1" l="1"/>
  <c r="R195" i="1"/>
  <c r="X195" i="1" s="1"/>
  <c r="D195" i="1" s="1"/>
  <c r="G195" i="1"/>
  <c r="E195" i="1" s="1"/>
  <c r="J196" i="1"/>
  <c r="U196" i="1"/>
  <c r="V611" i="1"/>
  <c r="Y611" i="1"/>
  <c r="S611" i="1"/>
  <c r="H615" i="1"/>
  <c r="I614" i="1"/>
  <c r="N613" i="1"/>
  <c r="O613" i="1"/>
  <c r="Z611" i="1"/>
  <c r="T611" i="1"/>
  <c r="W611" i="1"/>
  <c r="P612" i="1"/>
  <c r="Q612" i="1"/>
  <c r="K196" i="1" l="1"/>
  <c r="M196" i="1"/>
  <c r="B195" i="1"/>
  <c r="T612" i="1"/>
  <c r="W612" i="1"/>
  <c r="Z612" i="1"/>
  <c r="S612" i="1"/>
  <c r="V612" i="1"/>
  <c r="Y612" i="1"/>
  <c r="H616" i="1"/>
  <c r="I615" i="1"/>
  <c r="Q613" i="1"/>
  <c r="P613" i="1"/>
  <c r="O614" i="1"/>
  <c r="N614" i="1"/>
  <c r="A197" i="1" l="1"/>
  <c r="C196" i="1"/>
  <c r="L196" i="1"/>
  <c r="AA196" i="1"/>
  <c r="V613" i="1"/>
  <c r="Y613" i="1"/>
  <c r="S613" i="1"/>
  <c r="H617" i="1"/>
  <c r="I616" i="1"/>
  <c r="P614" i="1"/>
  <c r="Q614" i="1"/>
  <c r="Z613" i="1"/>
  <c r="T613" i="1"/>
  <c r="W613" i="1"/>
  <c r="N615" i="1"/>
  <c r="O615" i="1"/>
  <c r="G196" i="1" l="1"/>
  <c r="E196" i="1" s="1"/>
  <c r="F196" i="1"/>
  <c r="R196" i="1"/>
  <c r="X196" i="1" s="1"/>
  <c r="D196" i="1" s="1"/>
  <c r="U197" i="1"/>
  <c r="J197" i="1"/>
  <c r="H618" i="1"/>
  <c r="I617" i="1"/>
  <c r="Q615" i="1"/>
  <c r="P615" i="1"/>
  <c r="T614" i="1"/>
  <c r="W614" i="1"/>
  <c r="Z614" i="1"/>
  <c r="O616" i="1"/>
  <c r="N616" i="1"/>
  <c r="S614" i="1"/>
  <c r="V614" i="1"/>
  <c r="Y614" i="1"/>
  <c r="B196" i="1" l="1"/>
  <c r="K197" i="1"/>
  <c r="M197" i="1"/>
  <c r="V615" i="1"/>
  <c r="Y615" i="1"/>
  <c r="S615" i="1"/>
  <c r="H619" i="1"/>
  <c r="I618" i="1"/>
  <c r="N617" i="1"/>
  <c r="O617" i="1"/>
  <c r="Z615" i="1"/>
  <c r="T615" i="1"/>
  <c r="W615" i="1"/>
  <c r="P616" i="1"/>
  <c r="Q616" i="1"/>
  <c r="A198" i="1" l="1"/>
  <c r="C197" i="1"/>
  <c r="AA197" i="1"/>
  <c r="L197" i="1"/>
  <c r="I619" i="1"/>
  <c r="H620" i="1"/>
  <c r="T616" i="1"/>
  <c r="W616" i="1"/>
  <c r="Z616" i="1"/>
  <c r="O618" i="1"/>
  <c r="N618" i="1"/>
  <c r="S616" i="1"/>
  <c r="V616" i="1"/>
  <c r="Y616" i="1"/>
  <c r="Q617" i="1"/>
  <c r="P617" i="1"/>
  <c r="R197" i="1" l="1"/>
  <c r="X197" i="1" s="1"/>
  <c r="D197" i="1" s="1"/>
  <c r="G197" i="1"/>
  <c r="E197" i="1" s="1"/>
  <c r="F197" i="1"/>
  <c r="J198" i="1"/>
  <c r="U198" i="1"/>
  <c r="V617" i="1"/>
  <c r="Y617" i="1"/>
  <c r="S617" i="1"/>
  <c r="I620" i="1"/>
  <c r="H621" i="1"/>
  <c r="Z617" i="1"/>
  <c r="T617" i="1"/>
  <c r="W617" i="1"/>
  <c r="Q618" i="1"/>
  <c r="P618" i="1"/>
  <c r="O619" i="1"/>
  <c r="N619" i="1"/>
  <c r="K198" i="1" l="1"/>
  <c r="M198" i="1"/>
  <c r="B197" i="1"/>
  <c r="O620" i="1"/>
  <c r="N620" i="1"/>
  <c r="Y618" i="1"/>
  <c r="V618" i="1"/>
  <c r="S618" i="1"/>
  <c r="Q619" i="1"/>
  <c r="P619" i="1"/>
  <c r="Z618" i="1"/>
  <c r="T618" i="1"/>
  <c r="W618" i="1"/>
  <c r="H622" i="1"/>
  <c r="I621" i="1"/>
  <c r="A199" i="1" l="1"/>
  <c r="C198" i="1"/>
  <c r="L198" i="1"/>
  <c r="AA198" i="1"/>
  <c r="I622" i="1"/>
  <c r="H623" i="1"/>
  <c r="S619" i="1"/>
  <c r="V619" i="1"/>
  <c r="Y619" i="1"/>
  <c r="O621" i="1"/>
  <c r="N621" i="1"/>
  <c r="Q620" i="1"/>
  <c r="P620" i="1"/>
  <c r="W619" i="1"/>
  <c r="Z619" i="1"/>
  <c r="T619" i="1"/>
  <c r="G198" i="1" l="1"/>
  <c r="E198" i="1" s="1"/>
  <c r="F198" i="1"/>
  <c r="R198" i="1"/>
  <c r="X198" i="1" s="1"/>
  <c r="D198" i="1" s="1"/>
  <c r="J199" i="1"/>
  <c r="U199" i="1"/>
  <c r="Y620" i="1"/>
  <c r="V620" i="1"/>
  <c r="S620" i="1"/>
  <c r="W620" i="1"/>
  <c r="Z620" i="1"/>
  <c r="T620" i="1"/>
  <c r="I623" i="1"/>
  <c r="H624" i="1"/>
  <c r="Q621" i="1"/>
  <c r="P621" i="1"/>
  <c r="N622" i="1"/>
  <c r="O622" i="1"/>
  <c r="B198" i="1" l="1"/>
  <c r="K199" i="1"/>
  <c r="M199" i="1"/>
  <c r="W621" i="1"/>
  <c r="Z621" i="1"/>
  <c r="T621" i="1"/>
  <c r="Q622" i="1"/>
  <c r="P622" i="1"/>
  <c r="O623" i="1"/>
  <c r="N623" i="1"/>
  <c r="S621" i="1"/>
  <c r="V621" i="1"/>
  <c r="Y621" i="1"/>
  <c r="I624" i="1"/>
  <c r="H625" i="1"/>
  <c r="C199" i="1" l="1"/>
  <c r="A200" i="1"/>
  <c r="L199" i="1"/>
  <c r="AA199" i="1"/>
  <c r="Q623" i="1"/>
  <c r="P623" i="1"/>
  <c r="Y622" i="1"/>
  <c r="S622" i="1"/>
  <c r="V622" i="1"/>
  <c r="I625" i="1"/>
  <c r="H626" i="1"/>
  <c r="W622" i="1"/>
  <c r="Z622" i="1"/>
  <c r="T622" i="1"/>
  <c r="O624" i="1"/>
  <c r="N624" i="1"/>
  <c r="R199" i="1" l="1"/>
  <c r="X199" i="1" s="1"/>
  <c r="D199" i="1" s="1"/>
  <c r="F199" i="1"/>
  <c r="G199" i="1"/>
  <c r="E199" i="1" s="1"/>
  <c r="J200" i="1"/>
  <c r="U200" i="1"/>
  <c r="Q624" i="1"/>
  <c r="P624" i="1"/>
  <c r="O625" i="1"/>
  <c r="N625" i="1"/>
  <c r="S623" i="1"/>
  <c r="Y623" i="1"/>
  <c r="V623" i="1"/>
  <c r="I626" i="1"/>
  <c r="H627" i="1"/>
  <c r="W623" i="1"/>
  <c r="T623" i="1"/>
  <c r="Z623" i="1"/>
  <c r="B199" i="1" l="1"/>
  <c r="K200" i="1"/>
  <c r="M200" i="1"/>
  <c r="I627" i="1"/>
  <c r="H628" i="1"/>
  <c r="Y624" i="1"/>
  <c r="S624" i="1"/>
  <c r="V624" i="1"/>
  <c r="Z624" i="1"/>
  <c r="T624" i="1"/>
  <c r="W624" i="1"/>
  <c r="O626" i="1"/>
  <c r="N626" i="1"/>
  <c r="P625" i="1"/>
  <c r="Q625" i="1"/>
  <c r="C200" i="1" l="1"/>
  <c r="A201" i="1"/>
  <c r="L200" i="1"/>
  <c r="AA200" i="1"/>
  <c r="I628" i="1"/>
  <c r="H629" i="1"/>
  <c r="W625" i="1"/>
  <c r="Z625" i="1"/>
  <c r="T625" i="1"/>
  <c r="S625" i="1"/>
  <c r="Y625" i="1"/>
  <c r="V625" i="1"/>
  <c r="O627" i="1"/>
  <c r="N627" i="1"/>
  <c r="Q626" i="1"/>
  <c r="P626" i="1"/>
  <c r="R200" i="1" l="1"/>
  <c r="X200" i="1" s="1"/>
  <c r="D200" i="1" s="1"/>
  <c r="G200" i="1"/>
  <c r="E200" i="1" s="1"/>
  <c r="F200" i="1"/>
  <c r="U201" i="1"/>
  <c r="J201" i="1"/>
  <c r="Q627" i="1"/>
  <c r="P627" i="1"/>
  <c r="O628" i="1"/>
  <c r="N628" i="1"/>
  <c r="Y626" i="1"/>
  <c r="V626" i="1"/>
  <c r="S626" i="1"/>
  <c r="W626" i="1"/>
  <c r="T626" i="1"/>
  <c r="Z626" i="1"/>
  <c r="I629" i="1"/>
  <c r="H630" i="1"/>
  <c r="B200" i="1" l="1"/>
  <c r="K201" i="1"/>
  <c r="M201" i="1"/>
  <c r="S627" i="1"/>
  <c r="Y627" i="1"/>
  <c r="V627" i="1"/>
  <c r="O629" i="1"/>
  <c r="N629" i="1"/>
  <c r="Q628" i="1"/>
  <c r="P628" i="1"/>
  <c r="I630" i="1"/>
  <c r="H631" i="1"/>
  <c r="W627" i="1"/>
  <c r="T627" i="1"/>
  <c r="Z627" i="1"/>
  <c r="C201" i="1" l="1"/>
  <c r="A202" i="1"/>
  <c r="AA201" i="1"/>
  <c r="L201" i="1"/>
  <c r="H632" i="1"/>
  <c r="I631" i="1"/>
  <c r="Y628" i="1"/>
  <c r="S628" i="1"/>
  <c r="V628" i="1"/>
  <c r="Q629" i="1"/>
  <c r="P629" i="1"/>
  <c r="W628" i="1"/>
  <c r="Z628" i="1"/>
  <c r="T628" i="1"/>
  <c r="O630" i="1"/>
  <c r="N630" i="1"/>
  <c r="F201" i="1" l="1"/>
  <c r="G201" i="1"/>
  <c r="E201" i="1" s="1"/>
  <c r="R201" i="1"/>
  <c r="X201" i="1" s="1"/>
  <c r="D201" i="1" s="1"/>
  <c r="J202" i="1"/>
  <c r="U202" i="1"/>
  <c r="Q630" i="1"/>
  <c r="P630" i="1"/>
  <c r="W629" i="1"/>
  <c r="T629" i="1"/>
  <c r="Z629" i="1"/>
  <c r="O631" i="1"/>
  <c r="N631" i="1"/>
  <c r="S629" i="1"/>
  <c r="Y629" i="1"/>
  <c r="V629" i="1"/>
  <c r="I632" i="1"/>
  <c r="H633" i="1"/>
  <c r="B201" i="1" l="1"/>
  <c r="K202" i="1"/>
  <c r="M202" i="1"/>
  <c r="O632" i="1"/>
  <c r="N632" i="1"/>
  <c r="Q631" i="1"/>
  <c r="P631" i="1"/>
  <c r="Y630" i="1"/>
  <c r="S630" i="1"/>
  <c r="V630" i="1"/>
  <c r="H634" i="1"/>
  <c r="I633" i="1"/>
  <c r="W630" i="1"/>
  <c r="T630" i="1"/>
  <c r="Z630" i="1"/>
  <c r="A203" i="1" l="1"/>
  <c r="C202" i="1"/>
  <c r="AA202" i="1"/>
  <c r="L202" i="1"/>
  <c r="I634" i="1"/>
  <c r="H635" i="1"/>
  <c r="S631" i="1"/>
  <c r="Y631" i="1"/>
  <c r="V631" i="1"/>
  <c r="O633" i="1"/>
  <c r="N633" i="1"/>
  <c r="W631" i="1"/>
  <c r="T631" i="1"/>
  <c r="Z631" i="1"/>
  <c r="Q632" i="1"/>
  <c r="P632" i="1"/>
  <c r="R202" i="1" l="1"/>
  <c r="X202" i="1" s="1"/>
  <c r="D202" i="1" s="1"/>
  <c r="F202" i="1"/>
  <c r="G202" i="1"/>
  <c r="E202" i="1" s="1"/>
  <c r="J203" i="1"/>
  <c r="U203" i="1"/>
  <c r="H636" i="1"/>
  <c r="I635" i="1"/>
  <c r="T632" i="1"/>
  <c r="W632" i="1"/>
  <c r="Z632" i="1"/>
  <c r="Q633" i="1"/>
  <c r="P633" i="1"/>
  <c r="O634" i="1"/>
  <c r="N634" i="1"/>
  <c r="Y632" i="1"/>
  <c r="S632" i="1"/>
  <c r="V632" i="1"/>
  <c r="K203" i="1" l="1"/>
  <c r="M203" i="1"/>
  <c r="B202" i="1"/>
  <c r="Q634" i="1"/>
  <c r="P634" i="1"/>
  <c r="W633" i="1"/>
  <c r="Z633" i="1"/>
  <c r="T633" i="1"/>
  <c r="O635" i="1"/>
  <c r="N635" i="1"/>
  <c r="I636" i="1"/>
  <c r="H637" i="1"/>
  <c r="S633" i="1"/>
  <c r="V633" i="1"/>
  <c r="Y633" i="1"/>
  <c r="C203" i="1" l="1"/>
  <c r="A204" i="1"/>
  <c r="L203" i="1"/>
  <c r="AA203" i="1"/>
  <c r="O636" i="1"/>
  <c r="N636" i="1"/>
  <c r="H638" i="1"/>
  <c r="I637" i="1"/>
  <c r="Q635" i="1"/>
  <c r="P635" i="1"/>
  <c r="Y634" i="1"/>
  <c r="S634" i="1"/>
  <c r="V634" i="1"/>
  <c r="T634" i="1"/>
  <c r="W634" i="1"/>
  <c r="Z634" i="1"/>
  <c r="F203" i="1" l="1"/>
  <c r="G203" i="1"/>
  <c r="E203" i="1" s="1"/>
  <c r="R203" i="1"/>
  <c r="X203" i="1" s="1"/>
  <c r="D203" i="1" s="1"/>
  <c r="U204" i="1"/>
  <c r="J204" i="1"/>
  <c r="S635" i="1"/>
  <c r="V635" i="1"/>
  <c r="Y635" i="1"/>
  <c r="W635" i="1"/>
  <c r="Z635" i="1"/>
  <c r="T635" i="1"/>
  <c r="Q636" i="1"/>
  <c r="P636" i="1"/>
  <c r="O637" i="1"/>
  <c r="N637" i="1"/>
  <c r="I638" i="1"/>
  <c r="H639" i="1"/>
  <c r="B203" i="1" l="1"/>
  <c r="K204" i="1"/>
  <c r="M204" i="1"/>
  <c r="H640" i="1"/>
  <c r="I639" i="1"/>
  <c r="Y636" i="1"/>
  <c r="S636" i="1"/>
  <c r="V636" i="1"/>
  <c r="T636" i="1"/>
  <c r="W636" i="1"/>
  <c r="Z636" i="1"/>
  <c r="O638" i="1"/>
  <c r="N638" i="1"/>
  <c r="Q637" i="1"/>
  <c r="P637" i="1"/>
  <c r="C204" i="1" l="1"/>
  <c r="A205" i="1"/>
  <c r="L204" i="1"/>
  <c r="AA204" i="1"/>
  <c r="W637" i="1"/>
  <c r="Z637" i="1"/>
  <c r="T637" i="1"/>
  <c r="Q638" i="1"/>
  <c r="P638" i="1"/>
  <c r="O639" i="1"/>
  <c r="N639" i="1"/>
  <c r="S637" i="1"/>
  <c r="V637" i="1"/>
  <c r="Y637" i="1"/>
  <c r="I640" i="1"/>
  <c r="H641" i="1"/>
  <c r="G204" i="1" l="1"/>
  <c r="E204" i="1" s="1"/>
  <c r="F204" i="1"/>
  <c r="R204" i="1"/>
  <c r="X204" i="1" s="1"/>
  <c r="D204" i="1" s="1"/>
  <c r="U205" i="1"/>
  <c r="J205" i="1"/>
  <c r="O640" i="1"/>
  <c r="N640" i="1"/>
  <c r="Y638" i="1"/>
  <c r="S638" i="1"/>
  <c r="V638" i="1"/>
  <c r="H642" i="1"/>
  <c r="I641" i="1"/>
  <c r="T638" i="1"/>
  <c r="W638" i="1"/>
  <c r="Z638" i="1"/>
  <c r="Q639" i="1"/>
  <c r="P639" i="1"/>
  <c r="K205" i="1" l="1"/>
  <c r="M205" i="1"/>
  <c r="B204" i="1"/>
  <c r="W639" i="1"/>
  <c r="Z639" i="1"/>
  <c r="T639" i="1"/>
  <c r="O641" i="1"/>
  <c r="N641" i="1"/>
  <c r="Q640" i="1"/>
  <c r="P640" i="1"/>
  <c r="S639" i="1"/>
  <c r="V639" i="1"/>
  <c r="Y639" i="1"/>
  <c r="I642" i="1"/>
  <c r="H643" i="1"/>
  <c r="A206" i="1" l="1"/>
  <c r="C205" i="1"/>
  <c r="L205" i="1"/>
  <c r="AA205" i="1"/>
  <c r="H644" i="1"/>
  <c r="I643" i="1"/>
  <c r="T640" i="1"/>
  <c r="W640" i="1"/>
  <c r="Z640" i="1"/>
  <c r="O642" i="1"/>
  <c r="N642" i="1"/>
  <c r="Q641" i="1"/>
  <c r="P641" i="1"/>
  <c r="Y640" i="1"/>
  <c r="S640" i="1"/>
  <c r="V640" i="1"/>
  <c r="R205" i="1" l="1"/>
  <c r="X205" i="1" s="1"/>
  <c r="D205" i="1" s="1"/>
  <c r="F205" i="1"/>
  <c r="G205" i="1"/>
  <c r="E205" i="1" s="1"/>
  <c r="J206" i="1"/>
  <c r="U206" i="1"/>
  <c r="O643" i="1"/>
  <c r="N643" i="1"/>
  <c r="S641" i="1"/>
  <c r="V641" i="1"/>
  <c r="Y641" i="1"/>
  <c r="W641" i="1"/>
  <c r="Z641" i="1"/>
  <c r="T641" i="1"/>
  <c r="I644" i="1"/>
  <c r="H645" i="1"/>
  <c r="Q642" i="1"/>
  <c r="P642" i="1"/>
  <c r="B205" i="1" l="1"/>
  <c r="K206" i="1"/>
  <c r="M206" i="1"/>
  <c r="H646" i="1"/>
  <c r="I645" i="1"/>
  <c r="Y642" i="1"/>
  <c r="S642" i="1"/>
  <c r="V642" i="1"/>
  <c r="T642" i="1"/>
  <c r="W642" i="1"/>
  <c r="Z642" i="1"/>
  <c r="O644" i="1"/>
  <c r="N644" i="1"/>
  <c r="Q643" i="1"/>
  <c r="P643" i="1"/>
  <c r="C206" i="1" l="1"/>
  <c r="A207" i="1"/>
  <c r="AA206" i="1"/>
  <c r="L206" i="1"/>
  <c r="O645" i="1"/>
  <c r="N645" i="1"/>
  <c r="W643" i="1"/>
  <c r="Z643" i="1"/>
  <c r="T643" i="1"/>
  <c r="S643" i="1"/>
  <c r="V643" i="1"/>
  <c r="Y643" i="1"/>
  <c r="Q644" i="1"/>
  <c r="P644" i="1"/>
  <c r="I646" i="1"/>
  <c r="H647" i="1"/>
  <c r="F206" i="1" l="1"/>
  <c r="R206" i="1"/>
  <c r="X206" i="1" s="1"/>
  <c r="D206" i="1" s="1"/>
  <c r="G206" i="1"/>
  <c r="E206" i="1" s="1"/>
  <c r="U207" i="1"/>
  <c r="J207" i="1"/>
  <c r="H648" i="1"/>
  <c r="I647" i="1"/>
  <c r="O646" i="1"/>
  <c r="N646" i="1"/>
  <c r="Y644" i="1"/>
  <c r="S644" i="1"/>
  <c r="V644" i="1"/>
  <c r="T644" i="1"/>
  <c r="W644" i="1"/>
  <c r="Z644" i="1"/>
  <c r="Q645" i="1"/>
  <c r="P645" i="1"/>
  <c r="K207" i="1" l="1"/>
  <c r="M207" i="1"/>
  <c r="B206" i="1"/>
  <c r="Q646" i="1"/>
  <c r="P646" i="1"/>
  <c r="I648" i="1"/>
  <c r="H649" i="1"/>
  <c r="W645" i="1"/>
  <c r="Z645" i="1"/>
  <c r="T645" i="1"/>
  <c r="O647" i="1"/>
  <c r="N647" i="1"/>
  <c r="S645" i="1"/>
  <c r="V645" i="1"/>
  <c r="Y645" i="1"/>
  <c r="C207" i="1" l="1"/>
  <c r="A208" i="1"/>
  <c r="L207" i="1"/>
  <c r="AA207" i="1"/>
  <c r="Q647" i="1"/>
  <c r="P647" i="1"/>
  <c r="T646" i="1"/>
  <c r="W646" i="1"/>
  <c r="Z646" i="1"/>
  <c r="H650" i="1"/>
  <c r="I649" i="1"/>
  <c r="O648" i="1"/>
  <c r="N648" i="1"/>
  <c r="Y646" i="1"/>
  <c r="S646" i="1"/>
  <c r="V646" i="1"/>
  <c r="G207" i="1" l="1"/>
  <c r="E207" i="1" s="1"/>
  <c r="F207" i="1"/>
  <c r="R207" i="1"/>
  <c r="X207" i="1" s="1"/>
  <c r="D207" i="1" s="1"/>
  <c r="J208" i="1"/>
  <c r="U208" i="1"/>
  <c r="O649" i="1"/>
  <c r="N649" i="1"/>
  <c r="S647" i="1"/>
  <c r="V647" i="1"/>
  <c r="Y647" i="1"/>
  <c r="Q648" i="1"/>
  <c r="P648" i="1"/>
  <c r="I650" i="1"/>
  <c r="H651" i="1"/>
  <c r="W647" i="1"/>
  <c r="Z647" i="1"/>
  <c r="T647" i="1"/>
  <c r="K208" i="1" l="1"/>
  <c r="M208" i="1"/>
  <c r="B207" i="1"/>
  <c r="O650" i="1"/>
  <c r="N650" i="1"/>
  <c r="H652" i="1"/>
  <c r="I651" i="1"/>
  <c r="Y648" i="1"/>
  <c r="S648" i="1"/>
  <c r="V648" i="1"/>
  <c r="T648" i="1"/>
  <c r="W648" i="1"/>
  <c r="Z648" i="1"/>
  <c r="Q649" i="1"/>
  <c r="P649" i="1"/>
  <c r="A209" i="1" l="1"/>
  <c r="C208" i="1"/>
  <c r="AA208" i="1"/>
  <c r="L208" i="1"/>
  <c r="W649" i="1"/>
  <c r="Z649" i="1"/>
  <c r="T649" i="1"/>
  <c r="O651" i="1"/>
  <c r="N651" i="1"/>
  <c r="Q650" i="1"/>
  <c r="P650" i="1"/>
  <c r="S649" i="1"/>
  <c r="V649" i="1"/>
  <c r="Y649" i="1"/>
  <c r="I652" i="1"/>
  <c r="H653" i="1"/>
  <c r="R208" i="1" l="1"/>
  <c r="X208" i="1" s="1"/>
  <c r="D208" i="1" s="1"/>
  <c r="G208" i="1"/>
  <c r="E208" i="1" s="1"/>
  <c r="F208" i="1"/>
  <c r="J209" i="1"/>
  <c r="U209" i="1"/>
  <c r="Y650" i="1"/>
  <c r="S650" i="1"/>
  <c r="V650" i="1"/>
  <c r="H654" i="1"/>
  <c r="I653" i="1"/>
  <c r="O652" i="1"/>
  <c r="N652" i="1"/>
  <c r="T650" i="1"/>
  <c r="W650" i="1"/>
  <c r="Z650" i="1"/>
  <c r="Q651" i="1"/>
  <c r="P651" i="1"/>
  <c r="B208" i="1" l="1"/>
  <c r="K209" i="1"/>
  <c r="M209" i="1"/>
  <c r="W651" i="1"/>
  <c r="Z651" i="1"/>
  <c r="T651" i="1"/>
  <c r="Q652" i="1"/>
  <c r="P652" i="1"/>
  <c r="I654" i="1"/>
  <c r="H655" i="1"/>
  <c r="S651" i="1"/>
  <c r="V651" i="1"/>
  <c r="Y651" i="1"/>
  <c r="O653" i="1"/>
  <c r="N653" i="1"/>
  <c r="C209" i="1" l="1"/>
  <c r="A210" i="1"/>
  <c r="AA209" i="1"/>
  <c r="L209" i="1"/>
  <c r="T652" i="1"/>
  <c r="W652" i="1"/>
  <c r="Z652" i="1"/>
  <c r="Q653" i="1"/>
  <c r="P653" i="1"/>
  <c r="O654" i="1"/>
  <c r="N654" i="1"/>
  <c r="H656" i="1"/>
  <c r="I655" i="1"/>
  <c r="Y652" i="1"/>
  <c r="S652" i="1"/>
  <c r="V652" i="1"/>
  <c r="J210" i="1" l="1"/>
  <c r="U210" i="1"/>
  <c r="G209" i="1"/>
  <c r="E209" i="1" s="1"/>
  <c r="R209" i="1"/>
  <c r="X209" i="1" s="1"/>
  <c r="D209" i="1" s="1"/>
  <c r="F209" i="1"/>
  <c r="O655" i="1"/>
  <c r="N655" i="1"/>
  <c r="I656" i="1"/>
  <c r="H657" i="1"/>
  <c r="Q654" i="1"/>
  <c r="P654" i="1"/>
  <c r="S653" i="1"/>
  <c r="V653" i="1"/>
  <c r="Y653" i="1"/>
  <c r="W653" i="1"/>
  <c r="Z653" i="1"/>
  <c r="T653" i="1"/>
  <c r="B209" i="1" l="1"/>
  <c r="K210" i="1"/>
  <c r="M210" i="1"/>
  <c r="Y654" i="1"/>
  <c r="S654" i="1"/>
  <c r="V654" i="1"/>
  <c r="O656" i="1"/>
  <c r="N656" i="1"/>
  <c r="T654" i="1"/>
  <c r="W654" i="1"/>
  <c r="Z654" i="1"/>
  <c r="H658" i="1"/>
  <c r="I657" i="1"/>
  <c r="Q655" i="1"/>
  <c r="P655" i="1"/>
  <c r="A211" i="1" l="1"/>
  <c r="C210" i="1"/>
  <c r="AA210" i="1"/>
  <c r="L210" i="1"/>
  <c r="S655" i="1"/>
  <c r="V655" i="1"/>
  <c r="Y655" i="1"/>
  <c r="W655" i="1"/>
  <c r="Z655" i="1"/>
  <c r="T655" i="1"/>
  <c r="O657" i="1"/>
  <c r="N657" i="1"/>
  <c r="Q656" i="1"/>
  <c r="P656" i="1"/>
  <c r="I658" i="1"/>
  <c r="H659" i="1"/>
  <c r="G210" i="1" l="1"/>
  <c r="E210" i="1" s="1"/>
  <c r="F210" i="1"/>
  <c r="R210" i="1"/>
  <c r="X210" i="1" s="1"/>
  <c r="D210" i="1" s="1"/>
  <c r="U211" i="1"/>
  <c r="J211" i="1"/>
  <c r="O658" i="1"/>
  <c r="N658" i="1"/>
  <c r="Q657" i="1"/>
  <c r="P657" i="1"/>
  <c r="H660" i="1"/>
  <c r="I659" i="1"/>
  <c r="Y656" i="1"/>
  <c r="S656" i="1"/>
  <c r="V656" i="1"/>
  <c r="T656" i="1"/>
  <c r="W656" i="1"/>
  <c r="Z656" i="1"/>
  <c r="B210" i="1" l="1"/>
  <c r="K211" i="1"/>
  <c r="M211" i="1"/>
  <c r="S657" i="1"/>
  <c r="V657" i="1"/>
  <c r="Y657" i="1"/>
  <c r="W657" i="1"/>
  <c r="Z657" i="1"/>
  <c r="T657" i="1"/>
  <c r="I660" i="1"/>
  <c r="H661" i="1"/>
  <c r="Q658" i="1"/>
  <c r="P658" i="1"/>
  <c r="O659" i="1"/>
  <c r="N659" i="1"/>
  <c r="A212" i="1" l="1"/>
  <c r="C211" i="1"/>
  <c r="L211" i="1"/>
  <c r="AA211" i="1"/>
  <c r="Y658" i="1"/>
  <c r="S658" i="1"/>
  <c r="V658" i="1"/>
  <c r="O660" i="1"/>
  <c r="N660" i="1"/>
  <c r="T658" i="1"/>
  <c r="W658" i="1"/>
  <c r="Z658" i="1"/>
  <c r="Q659" i="1"/>
  <c r="P659" i="1"/>
  <c r="H662" i="1"/>
  <c r="I661" i="1"/>
  <c r="R211" i="1" l="1"/>
  <c r="X211" i="1" s="1"/>
  <c r="D211" i="1" s="1"/>
  <c r="F211" i="1"/>
  <c r="B211" i="1" s="1"/>
  <c r="G211" i="1"/>
  <c r="E211" i="1" s="1"/>
  <c r="U212" i="1"/>
  <c r="J212" i="1"/>
  <c r="I662" i="1"/>
  <c r="H663" i="1"/>
  <c r="Q660" i="1"/>
  <c r="P660" i="1"/>
  <c r="S659" i="1"/>
  <c r="V659" i="1"/>
  <c r="Y659" i="1"/>
  <c r="O661" i="1"/>
  <c r="N661" i="1"/>
  <c r="W659" i="1"/>
  <c r="Z659" i="1"/>
  <c r="T659" i="1"/>
  <c r="K212" i="1" l="1"/>
  <c r="M212" i="1"/>
  <c r="Y660" i="1"/>
  <c r="S660" i="1"/>
  <c r="V660" i="1"/>
  <c r="H664" i="1"/>
  <c r="I663" i="1"/>
  <c r="T660" i="1"/>
  <c r="W660" i="1"/>
  <c r="Z660" i="1"/>
  <c r="O662" i="1"/>
  <c r="N662" i="1"/>
  <c r="Q661" i="1"/>
  <c r="P661" i="1"/>
  <c r="C212" i="1" l="1"/>
  <c r="A213" i="1"/>
  <c r="L212" i="1"/>
  <c r="AA212" i="1"/>
  <c r="S661" i="1"/>
  <c r="V661" i="1"/>
  <c r="Y661" i="1"/>
  <c r="I664" i="1"/>
  <c r="H665" i="1"/>
  <c r="W661" i="1"/>
  <c r="Z661" i="1"/>
  <c r="T661" i="1"/>
  <c r="Q662" i="1"/>
  <c r="P662" i="1"/>
  <c r="O663" i="1"/>
  <c r="N663" i="1"/>
  <c r="G212" i="1" l="1"/>
  <c r="E212" i="1" s="1"/>
  <c r="F212" i="1"/>
  <c r="R212" i="1"/>
  <c r="X212" i="1" s="1"/>
  <c r="D212" i="1" s="1"/>
  <c r="U213" i="1"/>
  <c r="J213" i="1"/>
  <c r="H666" i="1"/>
  <c r="I665" i="1"/>
  <c r="T662" i="1"/>
  <c r="W662" i="1"/>
  <c r="Z662" i="1"/>
  <c r="Y662" i="1"/>
  <c r="S662" i="1"/>
  <c r="V662" i="1"/>
  <c r="Q663" i="1"/>
  <c r="P663" i="1"/>
  <c r="O664" i="1"/>
  <c r="N664" i="1"/>
  <c r="B212" i="1" l="1"/>
  <c r="K213" i="1"/>
  <c r="M213" i="1"/>
  <c r="W663" i="1"/>
  <c r="Z663" i="1"/>
  <c r="T663" i="1"/>
  <c r="O665" i="1"/>
  <c r="N665" i="1"/>
  <c r="Q664" i="1"/>
  <c r="P664" i="1"/>
  <c r="S663" i="1"/>
  <c r="V663" i="1"/>
  <c r="Y663" i="1"/>
  <c r="I666" i="1"/>
  <c r="H667" i="1"/>
  <c r="A214" i="1" l="1"/>
  <c r="C213" i="1"/>
  <c r="L213" i="1"/>
  <c r="AA213" i="1"/>
  <c r="O666" i="1"/>
  <c r="N666" i="1"/>
  <c r="Q665" i="1"/>
  <c r="P665" i="1"/>
  <c r="H668" i="1"/>
  <c r="I667" i="1"/>
  <c r="Y664" i="1"/>
  <c r="S664" i="1"/>
  <c r="V664" i="1"/>
  <c r="T664" i="1"/>
  <c r="W664" i="1"/>
  <c r="Z664" i="1"/>
  <c r="R213" i="1" l="1"/>
  <c r="X213" i="1" s="1"/>
  <c r="D213" i="1" s="1"/>
  <c r="F213" i="1"/>
  <c r="G213" i="1"/>
  <c r="E213" i="1" s="1"/>
  <c r="J214" i="1"/>
  <c r="U214" i="1"/>
  <c r="O667" i="1"/>
  <c r="N667" i="1"/>
  <c r="S665" i="1"/>
  <c r="V665" i="1"/>
  <c r="Y665" i="1"/>
  <c r="W665" i="1"/>
  <c r="Z665" i="1"/>
  <c r="T665" i="1"/>
  <c r="I668" i="1"/>
  <c r="H669" i="1"/>
  <c r="Q666" i="1"/>
  <c r="P666" i="1"/>
  <c r="B213" i="1" l="1"/>
  <c r="K214" i="1"/>
  <c r="M214" i="1"/>
  <c r="O668" i="1"/>
  <c r="N668" i="1"/>
  <c r="Q667" i="1"/>
  <c r="P667" i="1"/>
  <c r="Y666" i="1"/>
  <c r="S666" i="1"/>
  <c r="V666" i="1"/>
  <c r="T666" i="1"/>
  <c r="W666" i="1"/>
  <c r="Z666" i="1"/>
  <c r="H670" i="1"/>
  <c r="I669" i="1"/>
  <c r="A215" i="1" l="1"/>
  <c r="C214" i="1"/>
  <c r="AA214" i="1"/>
  <c r="L214" i="1"/>
  <c r="S667" i="1"/>
  <c r="V667" i="1"/>
  <c r="Y667" i="1"/>
  <c r="W667" i="1"/>
  <c r="Z667" i="1"/>
  <c r="T667" i="1"/>
  <c r="Q668" i="1"/>
  <c r="P668" i="1"/>
  <c r="I670" i="1"/>
  <c r="H671" i="1"/>
  <c r="O669" i="1"/>
  <c r="N669" i="1"/>
  <c r="R214" i="1" l="1"/>
  <c r="X214" i="1" s="1"/>
  <c r="D214" i="1" s="1"/>
  <c r="G214" i="1"/>
  <c r="E214" i="1" s="1"/>
  <c r="F214" i="1"/>
  <c r="J215" i="1"/>
  <c r="U215" i="1"/>
  <c r="H672" i="1"/>
  <c r="I671" i="1"/>
  <c r="T668" i="1"/>
  <c r="W668" i="1"/>
  <c r="Z668" i="1"/>
  <c r="Q669" i="1"/>
  <c r="P669" i="1"/>
  <c r="Y668" i="1"/>
  <c r="S668" i="1"/>
  <c r="V668" i="1"/>
  <c r="O670" i="1"/>
  <c r="N670" i="1"/>
  <c r="B214" i="1" l="1"/>
  <c r="K215" i="1"/>
  <c r="M215" i="1"/>
  <c r="I672" i="1"/>
  <c r="H673" i="1"/>
  <c r="S669" i="1"/>
  <c r="V669" i="1"/>
  <c r="Y669" i="1"/>
  <c r="Q670" i="1"/>
  <c r="P670" i="1"/>
  <c r="W669" i="1"/>
  <c r="Z669" i="1"/>
  <c r="T669" i="1"/>
  <c r="O671" i="1"/>
  <c r="N671" i="1"/>
  <c r="A216" i="1" l="1"/>
  <c r="C215" i="1"/>
  <c r="L215" i="1"/>
  <c r="AA215" i="1"/>
  <c r="O672" i="1"/>
  <c r="N672" i="1"/>
  <c r="Q671" i="1"/>
  <c r="P671" i="1"/>
  <c r="Y670" i="1"/>
  <c r="S670" i="1"/>
  <c r="V670" i="1"/>
  <c r="H674" i="1"/>
  <c r="I673" i="1"/>
  <c r="T670" i="1"/>
  <c r="W670" i="1"/>
  <c r="Z670" i="1"/>
  <c r="F215" i="1" l="1"/>
  <c r="G215" i="1"/>
  <c r="E215" i="1" s="1"/>
  <c r="R215" i="1"/>
  <c r="X215" i="1" s="1"/>
  <c r="D215" i="1" s="1"/>
  <c r="U216" i="1"/>
  <c r="J216" i="1"/>
  <c r="O673" i="1"/>
  <c r="N673" i="1"/>
  <c r="S671" i="1"/>
  <c r="V671" i="1"/>
  <c r="Y671" i="1"/>
  <c r="W671" i="1"/>
  <c r="Z671" i="1"/>
  <c r="T671" i="1"/>
  <c r="Q672" i="1"/>
  <c r="P672" i="1"/>
  <c r="I674" i="1"/>
  <c r="H675" i="1"/>
  <c r="B215" i="1" l="1"/>
  <c r="K216" i="1"/>
  <c r="M216" i="1"/>
  <c r="O674" i="1"/>
  <c r="N674" i="1"/>
  <c r="T672" i="1"/>
  <c r="W672" i="1"/>
  <c r="Z672" i="1"/>
  <c r="H676" i="1"/>
  <c r="I675" i="1"/>
  <c r="Y672" i="1"/>
  <c r="S672" i="1"/>
  <c r="V672" i="1"/>
  <c r="Q673" i="1"/>
  <c r="P673" i="1"/>
  <c r="A217" i="1" l="1"/>
  <c r="C216" i="1"/>
  <c r="L216" i="1"/>
  <c r="AA216" i="1"/>
  <c r="S673" i="1"/>
  <c r="V673" i="1"/>
  <c r="Y673" i="1"/>
  <c r="I676" i="1"/>
  <c r="H677" i="1"/>
  <c r="W673" i="1"/>
  <c r="Z673" i="1"/>
  <c r="T673" i="1"/>
  <c r="O675" i="1"/>
  <c r="N675" i="1"/>
  <c r="Q674" i="1"/>
  <c r="P674" i="1"/>
  <c r="F216" i="1" l="1"/>
  <c r="R216" i="1"/>
  <c r="X216" i="1" s="1"/>
  <c r="D216" i="1" s="1"/>
  <c r="G216" i="1"/>
  <c r="E216" i="1" s="1"/>
  <c r="U217" i="1"/>
  <c r="J217" i="1"/>
  <c r="Q675" i="1"/>
  <c r="P675" i="1"/>
  <c r="H678" i="1"/>
  <c r="I677" i="1"/>
  <c r="Y674" i="1"/>
  <c r="S674" i="1"/>
  <c r="V674" i="1"/>
  <c r="T674" i="1"/>
  <c r="W674" i="1"/>
  <c r="Z674" i="1"/>
  <c r="O676" i="1"/>
  <c r="N676" i="1"/>
  <c r="K217" i="1" l="1"/>
  <c r="M217" i="1"/>
  <c r="B216" i="1"/>
  <c r="O677" i="1"/>
  <c r="N677" i="1"/>
  <c r="I678" i="1"/>
  <c r="H679" i="1"/>
  <c r="S675" i="1"/>
  <c r="V675" i="1"/>
  <c r="Y675" i="1"/>
  <c r="Q676" i="1"/>
  <c r="P676" i="1"/>
  <c r="W675" i="1"/>
  <c r="Z675" i="1"/>
  <c r="T675" i="1"/>
  <c r="A218" i="1" l="1"/>
  <c r="C217" i="1"/>
  <c r="L217" i="1"/>
  <c r="AA217" i="1"/>
  <c r="H680" i="1"/>
  <c r="I679" i="1"/>
  <c r="Y676" i="1"/>
  <c r="S676" i="1"/>
  <c r="V676" i="1"/>
  <c r="T676" i="1"/>
  <c r="W676" i="1"/>
  <c r="Z676" i="1"/>
  <c r="O678" i="1"/>
  <c r="N678" i="1"/>
  <c r="Q677" i="1"/>
  <c r="P677" i="1"/>
  <c r="F217" i="1" l="1"/>
  <c r="G217" i="1"/>
  <c r="E217" i="1" s="1"/>
  <c r="R217" i="1"/>
  <c r="X217" i="1" s="1"/>
  <c r="D217" i="1" s="1"/>
  <c r="J218" i="1"/>
  <c r="U218" i="1"/>
  <c r="O679" i="1"/>
  <c r="N679" i="1"/>
  <c r="S677" i="1"/>
  <c r="V677" i="1"/>
  <c r="Y677" i="1"/>
  <c r="Q678" i="1"/>
  <c r="P678" i="1"/>
  <c r="W677" i="1"/>
  <c r="Z677" i="1"/>
  <c r="T677" i="1"/>
  <c r="I680" i="1"/>
  <c r="H681" i="1"/>
  <c r="K218" i="1" l="1"/>
  <c r="M218" i="1"/>
  <c r="B217" i="1"/>
  <c r="O680" i="1"/>
  <c r="N680" i="1"/>
  <c r="Y678" i="1"/>
  <c r="S678" i="1"/>
  <c r="V678" i="1"/>
  <c r="T678" i="1"/>
  <c r="W678" i="1"/>
  <c r="Z678" i="1"/>
  <c r="Q679" i="1"/>
  <c r="P679" i="1"/>
  <c r="H682" i="1"/>
  <c r="I681" i="1"/>
  <c r="A219" i="1" l="1"/>
  <c r="C218" i="1"/>
  <c r="L218" i="1"/>
  <c r="AA218" i="1"/>
  <c r="I682" i="1"/>
  <c r="H683" i="1"/>
  <c r="O681" i="1"/>
  <c r="N681" i="1"/>
  <c r="S679" i="1"/>
  <c r="V679" i="1"/>
  <c r="Y679" i="1"/>
  <c r="Q680" i="1"/>
  <c r="P680" i="1"/>
  <c r="W679" i="1"/>
  <c r="Z679" i="1"/>
  <c r="T679" i="1"/>
  <c r="G218" i="1" l="1"/>
  <c r="E218" i="1" s="1"/>
  <c r="R218" i="1"/>
  <c r="X218" i="1" s="1"/>
  <c r="D218" i="1" s="1"/>
  <c r="F218" i="1"/>
  <c r="U219" i="1"/>
  <c r="J219" i="1"/>
  <c r="H684" i="1"/>
  <c r="I683" i="1"/>
  <c r="Y680" i="1"/>
  <c r="S680" i="1"/>
  <c r="V680" i="1"/>
  <c r="T680" i="1"/>
  <c r="W680" i="1"/>
  <c r="Z680" i="1"/>
  <c r="Q681" i="1"/>
  <c r="P681" i="1"/>
  <c r="O682" i="1"/>
  <c r="N682" i="1"/>
  <c r="B218" i="1" l="1"/>
  <c r="K219" i="1"/>
  <c r="M219" i="1"/>
  <c r="S681" i="1"/>
  <c r="V681" i="1"/>
  <c r="Y681" i="1"/>
  <c r="W681" i="1"/>
  <c r="Z681" i="1"/>
  <c r="T681" i="1"/>
  <c r="Q682" i="1"/>
  <c r="P682" i="1"/>
  <c r="I684" i="1"/>
  <c r="H685" i="1"/>
  <c r="O683" i="1"/>
  <c r="N683" i="1"/>
  <c r="A220" i="1" l="1"/>
  <c r="C219" i="1"/>
  <c r="AA219" i="1"/>
  <c r="L219" i="1"/>
  <c r="Q683" i="1"/>
  <c r="P683" i="1"/>
  <c r="Y682" i="1"/>
  <c r="S682" i="1"/>
  <c r="V682" i="1"/>
  <c r="H686" i="1"/>
  <c r="I685" i="1"/>
  <c r="T682" i="1"/>
  <c r="W682" i="1"/>
  <c r="Z682" i="1"/>
  <c r="O684" i="1"/>
  <c r="N684" i="1"/>
  <c r="F219" i="1" l="1"/>
  <c r="G219" i="1"/>
  <c r="E219" i="1" s="1"/>
  <c r="R219" i="1"/>
  <c r="X219" i="1" s="1"/>
  <c r="D219" i="1" s="1"/>
  <c r="J220" i="1"/>
  <c r="U220" i="1"/>
  <c r="Q684" i="1"/>
  <c r="P684" i="1"/>
  <c r="I686" i="1"/>
  <c r="H687" i="1"/>
  <c r="W683" i="1"/>
  <c r="Z683" i="1"/>
  <c r="T683" i="1"/>
  <c r="O685" i="1"/>
  <c r="N685" i="1"/>
  <c r="S683" i="1"/>
  <c r="V683" i="1"/>
  <c r="Y683" i="1"/>
  <c r="B219" i="1" l="1"/>
  <c r="K220" i="1"/>
  <c r="M220" i="1"/>
  <c r="Q685" i="1"/>
  <c r="P685" i="1"/>
  <c r="O686" i="1"/>
  <c r="N686" i="1"/>
  <c r="H688" i="1"/>
  <c r="I687" i="1"/>
  <c r="Y684" i="1"/>
  <c r="S684" i="1"/>
  <c r="V684" i="1"/>
  <c r="T684" i="1"/>
  <c r="W684" i="1"/>
  <c r="Z684" i="1"/>
  <c r="C220" i="1" l="1"/>
  <c r="A221" i="1"/>
  <c r="L220" i="1"/>
  <c r="AA220" i="1"/>
  <c r="Q686" i="1"/>
  <c r="P686" i="1"/>
  <c r="I688" i="1"/>
  <c r="H689" i="1"/>
  <c r="S685" i="1"/>
  <c r="V685" i="1"/>
  <c r="Y685" i="1"/>
  <c r="O687" i="1"/>
  <c r="N687" i="1"/>
  <c r="W685" i="1"/>
  <c r="Z685" i="1"/>
  <c r="T685" i="1"/>
  <c r="G220" i="1" l="1"/>
  <c r="E220" i="1" s="1"/>
  <c r="F220" i="1"/>
  <c r="R220" i="1"/>
  <c r="X220" i="1" s="1"/>
  <c r="D220" i="1" s="1"/>
  <c r="J221" i="1"/>
  <c r="U221" i="1"/>
  <c r="O688" i="1"/>
  <c r="N688" i="1"/>
  <c r="Y686" i="1"/>
  <c r="S686" i="1"/>
  <c r="V686" i="1"/>
  <c r="Q687" i="1"/>
  <c r="P687" i="1"/>
  <c r="T686" i="1"/>
  <c r="W686" i="1"/>
  <c r="Z686" i="1"/>
  <c r="I689" i="1"/>
  <c r="H690" i="1"/>
  <c r="K221" i="1" l="1"/>
  <c r="M221" i="1"/>
  <c r="B220" i="1"/>
  <c r="O689" i="1"/>
  <c r="N689" i="1"/>
  <c r="S687" i="1"/>
  <c r="V687" i="1"/>
  <c r="Y687" i="1"/>
  <c r="I690" i="1"/>
  <c r="H691" i="1"/>
  <c r="W687" i="1"/>
  <c r="Z687" i="1"/>
  <c r="T687" i="1"/>
  <c r="Q688" i="1"/>
  <c r="P688" i="1"/>
  <c r="C221" i="1" l="1"/>
  <c r="A222" i="1"/>
  <c r="AA221" i="1"/>
  <c r="L221" i="1"/>
  <c r="S688" i="1"/>
  <c r="Y688" i="1"/>
  <c r="V688" i="1"/>
  <c r="W688" i="1"/>
  <c r="T688" i="1"/>
  <c r="Z688" i="1"/>
  <c r="I691" i="1"/>
  <c r="H692" i="1"/>
  <c r="Q689" i="1"/>
  <c r="P689" i="1"/>
  <c r="O690" i="1"/>
  <c r="N690" i="1"/>
  <c r="R221" i="1" l="1"/>
  <c r="X221" i="1" s="1"/>
  <c r="D221" i="1" s="1"/>
  <c r="F221" i="1"/>
  <c r="G221" i="1"/>
  <c r="E221" i="1" s="1"/>
  <c r="J222" i="1"/>
  <c r="U222" i="1"/>
  <c r="Z689" i="1"/>
  <c r="T689" i="1"/>
  <c r="W689" i="1"/>
  <c r="P690" i="1"/>
  <c r="Q690" i="1"/>
  <c r="I692" i="1"/>
  <c r="H693" i="1"/>
  <c r="Y689" i="1"/>
  <c r="S689" i="1"/>
  <c r="V689" i="1"/>
  <c r="O691" i="1"/>
  <c r="N691" i="1"/>
  <c r="B221" i="1" l="1"/>
  <c r="K222" i="1"/>
  <c r="M222" i="1"/>
  <c r="I693" i="1"/>
  <c r="H694" i="1"/>
  <c r="O692" i="1"/>
  <c r="N692" i="1"/>
  <c r="W690" i="1"/>
  <c r="Z690" i="1"/>
  <c r="T690" i="1"/>
  <c r="Q691" i="1"/>
  <c r="P691" i="1"/>
  <c r="S690" i="1"/>
  <c r="Y690" i="1"/>
  <c r="V690" i="1"/>
  <c r="AA222" i="1" l="1"/>
  <c r="L222" i="1"/>
  <c r="A223" i="1"/>
  <c r="C222" i="1"/>
  <c r="Z691" i="1"/>
  <c r="T691" i="1"/>
  <c r="W691" i="1"/>
  <c r="Q692" i="1"/>
  <c r="P692" i="1"/>
  <c r="H695" i="1"/>
  <c r="I694" i="1"/>
  <c r="O693" i="1"/>
  <c r="N693" i="1"/>
  <c r="Y691" i="1"/>
  <c r="V691" i="1"/>
  <c r="S691" i="1"/>
  <c r="J223" i="1" l="1"/>
  <c r="U223" i="1"/>
  <c r="G222" i="1"/>
  <c r="E222" i="1" s="1"/>
  <c r="F222" i="1"/>
  <c r="B222" i="1" s="1"/>
  <c r="R222" i="1"/>
  <c r="X222" i="1" s="1"/>
  <c r="D222" i="1" s="1"/>
  <c r="S692" i="1"/>
  <c r="V692" i="1"/>
  <c r="Y692" i="1"/>
  <c r="O694" i="1"/>
  <c r="N694" i="1"/>
  <c r="W692" i="1"/>
  <c r="Z692" i="1"/>
  <c r="T692" i="1"/>
  <c r="Q693" i="1"/>
  <c r="P693" i="1"/>
  <c r="I695" i="1"/>
  <c r="H696" i="1"/>
  <c r="K223" i="1" l="1"/>
  <c r="M223" i="1"/>
  <c r="N695" i="1"/>
  <c r="O695" i="1"/>
  <c r="I696" i="1"/>
  <c r="H697" i="1"/>
  <c r="Q694" i="1"/>
  <c r="P694" i="1"/>
  <c r="Y693" i="1"/>
  <c r="V693" i="1"/>
  <c r="S693" i="1"/>
  <c r="W693" i="1"/>
  <c r="Z693" i="1"/>
  <c r="T693" i="1"/>
  <c r="C223" i="1" l="1"/>
  <c r="A224" i="1"/>
  <c r="AA223" i="1"/>
  <c r="L223" i="1"/>
  <c r="W694" i="1"/>
  <c r="Z694" i="1"/>
  <c r="T694" i="1"/>
  <c r="I697" i="1"/>
  <c r="H698" i="1"/>
  <c r="O696" i="1"/>
  <c r="N696" i="1"/>
  <c r="S694" i="1"/>
  <c r="V694" i="1"/>
  <c r="Y694" i="1"/>
  <c r="Q695" i="1"/>
  <c r="P695" i="1"/>
  <c r="G223" i="1" l="1"/>
  <c r="E223" i="1" s="1"/>
  <c r="R223" i="1"/>
  <c r="X223" i="1" s="1"/>
  <c r="D223" i="1" s="1"/>
  <c r="F223" i="1"/>
  <c r="J224" i="1"/>
  <c r="U224" i="1"/>
  <c r="Q696" i="1"/>
  <c r="P696" i="1"/>
  <c r="O697" i="1"/>
  <c r="N697" i="1"/>
  <c r="Y695" i="1"/>
  <c r="S695" i="1"/>
  <c r="V695" i="1"/>
  <c r="I698" i="1"/>
  <c r="H699" i="1"/>
  <c r="W695" i="1"/>
  <c r="Z695" i="1"/>
  <c r="T695" i="1"/>
  <c r="B223" i="1" l="1"/>
  <c r="K224" i="1"/>
  <c r="M224" i="1"/>
  <c r="O698" i="1"/>
  <c r="N698" i="1"/>
  <c r="W696" i="1"/>
  <c r="T696" i="1"/>
  <c r="Z696" i="1"/>
  <c r="Q697" i="1"/>
  <c r="P697" i="1"/>
  <c r="H700" i="1"/>
  <c r="I699" i="1"/>
  <c r="S696" i="1"/>
  <c r="Y696" i="1"/>
  <c r="V696" i="1"/>
  <c r="C224" i="1" l="1"/>
  <c r="A225" i="1"/>
  <c r="L224" i="1"/>
  <c r="AA224" i="1"/>
  <c r="Y697" i="1"/>
  <c r="S697" i="1"/>
  <c r="V697" i="1"/>
  <c r="N699" i="1"/>
  <c r="O699" i="1"/>
  <c r="Z697" i="1"/>
  <c r="T697" i="1"/>
  <c r="W697" i="1"/>
  <c r="P698" i="1"/>
  <c r="Q698" i="1"/>
  <c r="I700" i="1"/>
  <c r="H701" i="1"/>
  <c r="F224" i="1" l="1"/>
  <c r="R224" i="1"/>
  <c r="X224" i="1" s="1"/>
  <c r="D224" i="1" s="1"/>
  <c r="G224" i="1"/>
  <c r="E224" i="1" s="1"/>
  <c r="U225" i="1"/>
  <c r="J225" i="1"/>
  <c r="O700" i="1"/>
  <c r="N700" i="1"/>
  <c r="W698" i="1"/>
  <c r="Z698" i="1"/>
  <c r="T698" i="1"/>
  <c r="Q699" i="1"/>
  <c r="P699" i="1"/>
  <c r="S698" i="1"/>
  <c r="Y698" i="1"/>
  <c r="V698" i="1"/>
  <c r="H702" i="1"/>
  <c r="I701" i="1"/>
  <c r="K225" i="1" l="1"/>
  <c r="M225" i="1"/>
  <c r="B224" i="1"/>
  <c r="I702" i="1"/>
  <c r="H703" i="1"/>
  <c r="N701" i="1"/>
  <c r="O701" i="1"/>
  <c r="V699" i="1"/>
  <c r="Y699" i="1"/>
  <c r="S699" i="1"/>
  <c r="Z699" i="1"/>
  <c r="W699" i="1"/>
  <c r="T699" i="1"/>
  <c r="P700" i="1"/>
  <c r="Q700" i="1"/>
  <c r="A226" i="1" l="1"/>
  <c r="C225" i="1"/>
  <c r="L225" i="1"/>
  <c r="AA225" i="1"/>
  <c r="S700" i="1"/>
  <c r="Y700" i="1"/>
  <c r="V700" i="1"/>
  <c r="H704" i="1"/>
  <c r="I703" i="1"/>
  <c r="O702" i="1"/>
  <c r="N702" i="1"/>
  <c r="T700" i="1"/>
  <c r="W700" i="1"/>
  <c r="Z700" i="1"/>
  <c r="Q701" i="1"/>
  <c r="P701" i="1"/>
  <c r="R225" i="1" l="1"/>
  <c r="X225" i="1" s="1"/>
  <c r="D225" i="1" s="1"/>
  <c r="F225" i="1"/>
  <c r="G225" i="1"/>
  <c r="E225" i="1" s="1"/>
  <c r="U226" i="1"/>
  <c r="J226" i="1"/>
  <c r="V701" i="1"/>
  <c r="Y701" i="1"/>
  <c r="S701" i="1"/>
  <c r="N703" i="1"/>
  <c r="O703" i="1"/>
  <c r="P702" i="1"/>
  <c r="Q702" i="1"/>
  <c r="I704" i="1"/>
  <c r="H705" i="1"/>
  <c r="Z701" i="1"/>
  <c r="W701" i="1"/>
  <c r="T701" i="1"/>
  <c r="B225" i="1" l="1"/>
  <c r="K226" i="1"/>
  <c r="M226" i="1"/>
  <c r="O704" i="1"/>
  <c r="N704" i="1"/>
  <c r="T702" i="1"/>
  <c r="W702" i="1"/>
  <c r="Z702" i="1"/>
  <c r="H706" i="1"/>
  <c r="I705" i="1"/>
  <c r="S702" i="1"/>
  <c r="Y702" i="1"/>
  <c r="V702" i="1"/>
  <c r="Q703" i="1"/>
  <c r="P703" i="1"/>
  <c r="A227" i="1" l="1"/>
  <c r="C226" i="1"/>
  <c r="AA226" i="1"/>
  <c r="L226" i="1"/>
  <c r="I706" i="1"/>
  <c r="H707" i="1"/>
  <c r="V703" i="1"/>
  <c r="Y703" i="1"/>
  <c r="S703" i="1"/>
  <c r="Z703" i="1"/>
  <c r="W703" i="1"/>
  <c r="T703" i="1"/>
  <c r="N705" i="1"/>
  <c r="O705" i="1"/>
  <c r="P704" i="1"/>
  <c r="Q704" i="1"/>
  <c r="G226" i="1" l="1"/>
  <c r="E226" i="1" s="1"/>
  <c r="F226" i="1"/>
  <c r="R226" i="1"/>
  <c r="X226" i="1" s="1"/>
  <c r="D226" i="1" s="1"/>
  <c r="U227" i="1"/>
  <c r="J227" i="1"/>
  <c r="Q705" i="1"/>
  <c r="P705" i="1"/>
  <c r="T704" i="1"/>
  <c r="W704" i="1"/>
  <c r="Z704" i="1"/>
  <c r="H708" i="1"/>
  <c r="I707" i="1"/>
  <c r="S704" i="1"/>
  <c r="Y704" i="1"/>
  <c r="V704" i="1"/>
  <c r="O706" i="1"/>
  <c r="N706" i="1"/>
  <c r="B226" i="1" l="1"/>
  <c r="K227" i="1"/>
  <c r="M227" i="1"/>
  <c r="Z705" i="1"/>
  <c r="W705" i="1"/>
  <c r="T705" i="1"/>
  <c r="N707" i="1"/>
  <c r="O707" i="1"/>
  <c r="P706" i="1"/>
  <c r="Q706" i="1"/>
  <c r="I708" i="1"/>
  <c r="H709" i="1"/>
  <c r="V705" i="1"/>
  <c r="Y705" i="1"/>
  <c r="S705" i="1"/>
  <c r="C227" i="1" l="1"/>
  <c r="A228" i="1"/>
  <c r="L227" i="1"/>
  <c r="AA227" i="1"/>
  <c r="H710" i="1"/>
  <c r="I709" i="1"/>
  <c r="T706" i="1"/>
  <c r="W706" i="1"/>
  <c r="Z706" i="1"/>
  <c r="Q707" i="1"/>
  <c r="P707" i="1"/>
  <c r="O708" i="1"/>
  <c r="N708" i="1"/>
  <c r="S706" i="1"/>
  <c r="Y706" i="1"/>
  <c r="V706" i="1"/>
  <c r="F227" i="1" l="1"/>
  <c r="R227" i="1"/>
  <c r="X227" i="1" s="1"/>
  <c r="D227" i="1" s="1"/>
  <c r="G227" i="1"/>
  <c r="E227" i="1" s="1"/>
  <c r="J228" i="1"/>
  <c r="U228" i="1"/>
  <c r="V707" i="1"/>
  <c r="Y707" i="1"/>
  <c r="S707" i="1"/>
  <c r="I710" i="1"/>
  <c r="H711" i="1"/>
  <c r="Z707" i="1"/>
  <c r="W707" i="1"/>
  <c r="T707" i="1"/>
  <c r="P708" i="1"/>
  <c r="Q708" i="1"/>
  <c r="N709" i="1"/>
  <c r="O709" i="1"/>
  <c r="B227" i="1" l="1"/>
  <c r="K228" i="1"/>
  <c r="M228" i="1"/>
  <c r="T708" i="1"/>
  <c r="W708" i="1"/>
  <c r="Z708" i="1"/>
  <c r="Q709" i="1"/>
  <c r="P709" i="1"/>
  <c r="S708" i="1"/>
  <c r="Y708" i="1"/>
  <c r="V708" i="1"/>
  <c r="H712" i="1"/>
  <c r="I711" i="1"/>
  <c r="O710" i="1"/>
  <c r="N710" i="1"/>
  <c r="C228" i="1" l="1"/>
  <c r="A229" i="1"/>
  <c r="AA228" i="1"/>
  <c r="L228" i="1"/>
  <c r="H713" i="1"/>
  <c r="I712" i="1"/>
  <c r="Z709" i="1"/>
  <c r="W709" i="1"/>
  <c r="T709" i="1"/>
  <c r="N711" i="1"/>
  <c r="O711" i="1"/>
  <c r="P710" i="1"/>
  <c r="Q710" i="1"/>
  <c r="V709" i="1"/>
  <c r="Y709" i="1"/>
  <c r="S709" i="1"/>
  <c r="R228" i="1" l="1"/>
  <c r="X228" i="1" s="1"/>
  <c r="D228" i="1" s="1"/>
  <c r="G228" i="1"/>
  <c r="E228" i="1" s="1"/>
  <c r="F228" i="1"/>
  <c r="J229" i="1"/>
  <c r="U229" i="1"/>
  <c r="Q711" i="1"/>
  <c r="P711" i="1"/>
  <c r="O712" i="1"/>
  <c r="N712" i="1"/>
  <c r="T710" i="1"/>
  <c r="W710" i="1"/>
  <c r="Z710" i="1"/>
  <c r="H714" i="1"/>
  <c r="I713" i="1"/>
  <c r="S710" i="1"/>
  <c r="Y710" i="1"/>
  <c r="V710" i="1"/>
  <c r="B228" i="1" l="1"/>
  <c r="K229" i="1"/>
  <c r="M229" i="1"/>
  <c r="N713" i="1"/>
  <c r="O713" i="1"/>
  <c r="Z711" i="1"/>
  <c r="W711" i="1"/>
  <c r="T711" i="1"/>
  <c r="P712" i="1"/>
  <c r="Q712" i="1"/>
  <c r="H715" i="1"/>
  <c r="I714" i="1"/>
  <c r="V711" i="1"/>
  <c r="Y711" i="1"/>
  <c r="S711" i="1"/>
  <c r="AA229" i="1" l="1"/>
  <c r="L229" i="1"/>
  <c r="A230" i="1"/>
  <c r="C229" i="1"/>
  <c r="T712" i="1"/>
  <c r="W712" i="1"/>
  <c r="Z712" i="1"/>
  <c r="O714" i="1"/>
  <c r="N714" i="1"/>
  <c r="S712" i="1"/>
  <c r="Y712" i="1"/>
  <c r="V712" i="1"/>
  <c r="H716" i="1"/>
  <c r="I715" i="1"/>
  <c r="Q713" i="1"/>
  <c r="P713" i="1"/>
  <c r="U230" i="1" l="1"/>
  <c r="J230" i="1"/>
  <c r="R229" i="1"/>
  <c r="X229" i="1" s="1"/>
  <c r="D229" i="1" s="1"/>
  <c r="G229" i="1"/>
  <c r="E229" i="1" s="1"/>
  <c r="F229" i="1"/>
  <c r="H717" i="1"/>
  <c r="I716" i="1"/>
  <c r="V713" i="1"/>
  <c r="Y713" i="1"/>
  <c r="S713" i="1"/>
  <c r="P714" i="1"/>
  <c r="Q714" i="1"/>
  <c r="Z713" i="1"/>
  <c r="T713" i="1"/>
  <c r="W713" i="1"/>
  <c r="N715" i="1"/>
  <c r="O715" i="1"/>
  <c r="B229" i="1" l="1"/>
  <c r="K230" i="1"/>
  <c r="M230" i="1"/>
  <c r="O716" i="1"/>
  <c r="N716" i="1"/>
  <c r="T714" i="1"/>
  <c r="W714" i="1"/>
  <c r="Z714" i="1"/>
  <c r="S714" i="1"/>
  <c r="V714" i="1"/>
  <c r="Y714" i="1"/>
  <c r="H718" i="1"/>
  <c r="I717" i="1"/>
  <c r="Q715" i="1"/>
  <c r="P715" i="1"/>
  <c r="A231" i="1" l="1"/>
  <c r="C230" i="1"/>
  <c r="AA230" i="1"/>
  <c r="L230" i="1"/>
  <c r="N717" i="1"/>
  <c r="O717" i="1"/>
  <c r="V715" i="1"/>
  <c r="Y715" i="1"/>
  <c r="S715" i="1"/>
  <c r="Z715" i="1"/>
  <c r="T715" i="1"/>
  <c r="W715" i="1"/>
  <c r="P716" i="1"/>
  <c r="Q716" i="1"/>
  <c r="H719" i="1"/>
  <c r="I718" i="1"/>
  <c r="G230" i="1" l="1"/>
  <c r="E230" i="1" s="1"/>
  <c r="F230" i="1"/>
  <c r="R230" i="1"/>
  <c r="X230" i="1" s="1"/>
  <c r="D230" i="1" s="1"/>
  <c r="U231" i="1"/>
  <c r="J231" i="1"/>
  <c r="Q717" i="1"/>
  <c r="P717" i="1"/>
  <c r="T716" i="1"/>
  <c r="W716" i="1"/>
  <c r="Z716" i="1"/>
  <c r="H720" i="1"/>
  <c r="I719" i="1"/>
  <c r="O718" i="1"/>
  <c r="N718" i="1"/>
  <c r="S716" i="1"/>
  <c r="V716" i="1"/>
  <c r="Y716" i="1"/>
  <c r="K231" i="1" l="1"/>
  <c r="M231" i="1"/>
  <c r="B230" i="1"/>
  <c r="Z717" i="1"/>
  <c r="T717" i="1"/>
  <c r="W717" i="1"/>
  <c r="N719" i="1"/>
  <c r="O719" i="1"/>
  <c r="P718" i="1"/>
  <c r="Q718" i="1"/>
  <c r="H721" i="1"/>
  <c r="I720" i="1"/>
  <c r="V717" i="1"/>
  <c r="Y717" i="1"/>
  <c r="S717" i="1"/>
  <c r="C231" i="1" l="1"/>
  <c r="A232" i="1"/>
  <c r="AA231" i="1"/>
  <c r="L231" i="1"/>
  <c r="Q719" i="1"/>
  <c r="P719" i="1"/>
  <c r="H722" i="1"/>
  <c r="I721" i="1"/>
  <c r="T718" i="1"/>
  <c r="W718" i="1"/>
  <c r="Z718" i="1"/>
  <c r="O720" i="1"/>
  <c r="N720" i="1"/>
  <c r="S718" i="1"/>
  <c r="V718" i="1"/>
  <c r="Y718" i="1"/>
  <c r="F231" i="1" l="1"/>
  <c r="G231" i="1"/>
  <c r="E231" i="1" s="1"/>
  <c r="R231" i="1"/>
  <c r="X231" i="1" s="1"/>
  <c r="D231" i="1" s="1"/>
  <c r="U232" i="1"/>
  <c r="J232" i="1"/>
  <c r="H723" i="1"/>
  <c r="I722" i="1"/>
  <c r="P720" i="1"/>
  <c r="Q720" i="1"/>
  <c r="V719" i="1"/>
  <c r="Y719" i="1"/>
  <c r="S719" i="1"/>
  <c r="N721" i="1"/>
  <c r="O721" i="1"/>
  <c r="Z719" i="1"/>
  <c r="T719" i="1"/>
  <c r="W719" i="1"/>
  <c r="K232" i="1" l="1"/>
  <c r="M232" i="1"/>
  <c r="B231" i="1"/>
  <c r="T720" i="1"/>
  <c r="W720" i="1"/>
  <c r="Z720" i="1"/>
  <c r="O722" i="1"/>
  <c r="N722" i="1"/>
  <c r="Q721" i="1"/>
  <c r="P721" i="1"/>
  <c r="S720" i="1"/>
  <c r="V720" i="1"/>
  <c r="Y720" i="1"/>
  <c r="H724" i="1"/>
  <c r="I723" i="1"/>
  <c r="C232" i="1" l="1"/>
  <c r="A233" i="1"/>
  <c r="AA232" i="1"/>
  <c r="L232" i="1"/>
  <c r="H725" i="1"/>
  <c r="I724" i="1"/>
  <c r="V721" i="1"/>
  <c r="Y721" i="1"/>
  <c r="S721" i="1"/>
  <c r="P722" i="1"/>
  <c r="Q722" i="1"/>
  <c r="Z721" i="1"/>
  <c r="T721" i="1"/>
  <c r="W721" i="1"/>
  <c r="N723" i="1"/>
  <c r="O723" i="1"/>
  <c r="R232" i="1" l="1"/>
  <c r="X232" i="1" s="1"/>
  <c r="D232" i="1" s="1"/>
  <c r="G232" i="1"/>
  <c r="E232" i="1" s="1"/>
  <c r="F232" i="1"/>
  <c r="J233" i="1"/>
  <c r="U233" i="1"/>
  <c r="O724" i="1"/>
  <c r="N724" i="1"/>
  <c r="T722" i="1"/>
  <c r="W722" i="1"/>
  <c r="Z722" i="1"/>
  <c r="S722" i="1"/>
  <c r="V722" i="1"/>
  <c r="Y722" i="1"/>
  <c r="H726" i="1"/>
  <c r="I725" i="1"/>
  <c r="Q723" i="1"/>
  <c r="P723" i="1"/>
  <c r="B232" i="1" l="1"/>
  <c r="K233" i="1"/>
  <c r="M233" i="1"/>
  <c r="V723" i="1"/>
  <c r="Y723" i="1"/>
  <c r="S723" i="1"/>
  <c r="N725" i="1"/>
  <c r="O725" i="1"/>
  <c r="Z723" i="1"/>
  <c r="T723" i="1"/>
  <c r="W723" i="1"/>
  <c r="H727" i="1"/>
  <c r="I726" i="1"/>
  <c r="P724" i="1"/>
  <c r="Q724" i="1"/>
  <c r="A234" i="1" l="1"/>
  <c r="C233" i="1"/>
  <c r="L233" i="1"/>
  <c r="AA233" i="1"/>
  <c r="O726" i="1"/>
  <c r="N726" i="1"/>
  <c r="Q725" i="1"/>
  <c r="P725" i="1"/>
  <c r="T724" i="1"/>
  <c r="W724" i="1"/>
  <c r="Z724" i="1"/>
  <c r="H728" i="1"/>
  <c r="I727" i="1"/>
  <c r="S724" i="1"/>
  <c r="V724" i="1"/>
  <c r="Y724" i="1"/>
  <c r="R233" i="1" l="1"/>
  <c r="X233" i="1" s="1"/>
  <c r="D233" i="1" s="1"/>
  <c r="G233" i="1"/>
  <c r="E233" i="1" s="1"/>
  <c r="F233" i="1"/>
  <c r="J234" i="1"/>
  <c r="U234" i="1"/>
  <c r="N727" i="1"/>
  <c r="O727" i="1"/>
  <c r="V725" i="1"/>
  <c r="Y725" i="1"/>
  <c r="S725" i="1"/>
  <c r="Z725" i="1"/>
  <c r="T725" i="1"/>
  <c r="W725" i="1"/>
  <c r="H729" i="1"/>
  <c r="I728" i="1"/>
  <c r="P726" i="1"/>
  <c r="Q726" i="1"/>
  <c r="B233" i="1" l="1"/>
  <c r="K234" i="1"/>
  <c r="M234" i="1"/>
  <c r="T726" i="1"/>
  <c r="W726" i="1"/>
  <c r="Z726" i="1"/>
  <c r="H730" i="1"/>
  <c r="I729" i="1"/>
  <c r="S726" i="1"/>
  <c r="V726" i="1"/>
  <c r="Y726" i="1"/>
  <c r="O728" i="1"/>
  <c r="N728" i="1"/>
  <c r="Q727" i="1"/>
  <c r="P727" i="1"/>
  <c r="C234" i="1" l="1"/>
  <c r="A235" i="1"/>
  <c r="L234" i="1"/>
  <c r="AA234" i="1"/>
  <c r="Z727" i="1"/>
  <c r="T727" i="1"/>
  <c r="W727" i="1"/>
  <c r="N729" i="1"/>
  <c r="O729" i="1"/>
  <c r="V727" i="1"/>
  <c r="Y727" i="1"/>
  <c r="S727" i="1"/>
  <c r="P728" i="1"/>
  <c r="Q728" i="1"/>
  <c r="H731" i="1"/>
  <c r="I730" i="1"/>
  <c r="R234" i="1" l="1"/>
  <c r="X234" i="1" s="1"/>
  <c r="D234" i="1" s="1"/>
  <c r="G234" i="1"/>
  <c r="E234" i="1" s="1"/>
  <c r="F234" i="1"/>
  <c r="J235" i="1"/>
  <c r="U235" i="1"/>
  <c r="S728" i="1"/>
  <c r="V728" i="1"/>
  <c r="Y728" i="1"/>
  <c r="H732" i="1"/>
  <c r="I731" i="1"/>
  <c r="Q729" i="1"/>
  <c r="P729" i="1"/>
  <c r="O730" i="1"/>
  <c r="N730" i="1"/>
  <c r="T728" i="1"/>
  <c r="W728" i="1"/>
  <c r="Z728" i="1"/>
  <c r="B234" i="1" l="1"/>
  <c r="K235" i="1"/>
  <c r="M235" i="1"/>
  <c r="P730" i="1"/>
  <c r="Q730" i="1"/>
  <c r="N731" i="1"/>
  <c r="O731" i="1"/>
  <c r="V729" i="1"/>
  <c r="Y729" i="1"/>
  <c r="S729" i="1"/>
  <c r="Z729" i="1"/>
  <c r="T729" i="1"/>
  <c r="W729" i="1"/>
  <c r="H733" i="1"/>
  <c r="I732" i="1"/>
  <c r="C235" i="1" l="1"/>
  <c r="A236" i="1"/>
  <c r="L235" i="1"/>
  <c r="AA235" i="1"/>
  <c r="O732" i="1"/>
  <c r="N732" i="1"/>
  <c r="H734" i="1"/>
  <c r="I733" i="1"/>
  <c r="S730" i="1"/>
  <c r="V730" i="1"/>
  <c r="Y730" i="1"/>
  <c r="Q731" i="1"/>
  <c r="P731" i="1"/>
  <c r="T730" i="1"/>
  <c r="W730" i="1"/>
  <c r="Z730" i="1"/>
  <c r="G235" i="1" l="1"/>
  <c r="E235" i="1" s="1"/>
  <c r="R235" i="1"/>
  <c r="X235" i="1" s="1"/>
  <c r="D235" i="1" s="1"/>
  <c r="F235" i="1"/>
  <c r="J236" i="1"/>
  <c r="U236" i="1"/>
  <c r="H735" i="1"/>
  <c r="I734" i="1"/>
  <c r="V731" i="1"/>
  <c r="Y731" i="1"/>
  <c r="S731" i="1"/>
  <c r="P732" i="1"/>
  <c r="Q732" i="1"/>
  <c r="Z731" i="1"/>
  <c r="T731" i="1"/>
  <c r="W731" i="1"/>
  <c r="N733" i="1"/>
  <c r="O733" i="1"/>
  <c r="B235" i="1" l="1"/>
  <c r="K236" i="1"/>
  <c r="M236" i="1"/>
  <c r="H736" i="1"/>
  <c r="I735" i="1"/>
  <c r="Q733" i="1"/>
  <c r="P733" i="1"/>
  <c r="T732" i="1"/>
  <c r="W732" i="1"/>
  <c r="Z732" i="1"/>
  <c r="S732" i="1"/>
  <c r="V732" i="1"/>
  <c r="Y732" i="1"/>
  <c r="O734" i="1"/>
  <c r="N734" i="1"/>
  <c r="A237" i="1" l="1"/>
  <c r="C236" i="1"/>
  <c r="AA236" i="1"/>
  <c r="L236" i="1"/>
  <c r="N735" i="1"/>
  <c r="O735" i="1"/>
  <c r="P734" i="1"/>
  <c r="Q734" i="1"/>
  <c r="V733" i="1"/>
  <c r="Y733" i="1"/>
  <c r="S733" i="1"/>
  <c r="H737" i="1"/>
  <c r="I736" i="1"/>
  <c r="Z733" i="1"/>
  <c r="T733" i="1"/>
  <c r="W733" i="1"/>
  <c r="R236" i="1" l="1"/>
  <c r="X236" i="1" s="1"/>
  <c r="D236" i="1" s="1"/>
  <c r="G236" i="1"/>
  <c r="E236" i="1" s="1"/>
  <c r="F236" i="1"/>
  <c r="J237" i="1"/>
  <c r="U237" i="1"/>
  <c r="H738" i="1"/>
  <c r="I737" i="1"/>
  <c r="T734" i="1"/>
  <c r="W734" i="1"/>
  <c r="Z734" i="1"/>
  <c r="S734" i="1"/>
  <c r="V734" i="1"/>
  <c r="Y734" i="1"/>
  <c r="O736" i="1"/>
  <c r="N736" i="1"/>
  <c r="Q735" i="1"/>
  <c r="P735" i="1"/>
  <c r="B236" i="1" l="1"/>
  <c r="K237" i="1"/>
  <c r="M237" i="1"/>
  <c r="V735" i="1"/>
  <c r="Y735" i="1"/>
  <c r="S735" i="1"/>
  <c r="P736" i="1"/>
  <c r="Q736" i="1"/>
  <c r="N737" i="1"/>
  <c r="O737" i="1"/>
  <c r="Z735" i="1"/>
  <c r="T735" i="1"/>
  <c r="W735" i="1"/>
  <c r="H739" i="1"/>
  <c r="I738" i="1"/>
  <c r="C237" i="1" l="1"/>
  <c r="A238" i="1"/>
  <c r="AA237" i="1"/>
  <c r="L237" i="1"/>
  <c r="O738" i="1"/>
  <c r="N738" i="1"/>
  <c r="T736" i="1"/>
  <c r="W736" i="1"/>
  <c r="Z736" i="1"/>
  <c r="I739" i="1"/>
  <c r="H740" i="1"/>
  <c r="Q737" i="1"/>
  <c r="P737" i="1"/>
  <c r="S736" i="1"/>
  <c r="V736" i="1"/>
  <c r="Y736" i="1"/>
  <c r="F237" i="1" l="1"/>
  <c r="G237" i="1"/>
  <c r="E237" i="1" s="1"/>
  <c r="R237" i="1"/>
  <c r="X237" i="1" s="1"/>
  <c r="D237" i="1" s="1"/>
  <c r="U238" i="1"/>
  <c r="J238" i="1"/>
  <c r="I740" i="1"/>
  <c r="H741" i="1"/>
  <c r="V737" i="1"/>
  <c r="Y737" i="1"/>
  <c r="S737" i="1"/>
  <c r="N739" i="1"/>
  <c r="O739" i="1"/>
  <c r="Z737" i="1"/>
  <c r="T737" i="1"/>
  <c r="W737" i="1"/>
  <c r="P738" i="1"/>
  <c r="Q738" i="1"/>
  <c r="K238" i="1" l="1"/>
  <c r="M238" i="1"/>
  <c r="B237" i="1"/>
  <c r="Q739" i="1"/>
  <c r="P739" i="1"/>
  <c r="I741" i="1"/>
  <c r="H742" i="1"/>
  <c r="S738" i="1"/>
  <c r="V738" i="1"/>
  <c r="Y738" i="1"/>
  <c r="O740" i="1"/>
  <c r="N740" i="1"/>
  <c r="T738" i="1"/>
  <c r="W738" i="1"/>
  <c r="Z738" i="1"/>
  <c r="C238" i="1" l="1"/>
  <c r="A239" i="1"/>
  <c r="AA238" i="1"/>
  <c r="L238" i="1"/>
  <c r="Q740" i="1"/>
  <c r="P740" i="1"/>
  <c r="O741" i="1"/>
  <c r="N741" i="1"/>
  <c r="V739" i="1"/>
  <c r="Y739" i="1"/>
  <c r="S739" i="1"/>
  <c r="I742" i="1"/>
  <c r="H743" i="1"/>
  <c r="Z739" i="1"/>
  <c r="T739" i="1"/>
  <c r="W739" i="1"/>
  <c r="F238" i="1" l="1"/>
  <c r="R238" i="1"/>
  <c r="X238" i="1" s="1"/>
  <c r="D238" i="1" s="1"/>
  <c r="G238" i="1"/>
  <c r="E238" i="1" s="1"/>
  <c r="U239" i="1"/>
  <c r="J239" i="1"/>
  <c r="O742" i="1"/>
  <c r="N742" i="1"/>
  <c r="H744" i="1"/>
  <c r="I743" i="1"/>
  <c r="Y740" i="1"/>
  <c r="V740" i="1"/>
  <c r="S740" i="1"/>
  <c r="Q741" i="1"/>
  <c r="P741" i="1"/>
  <c r="Z740" i="1"/>
  <c r="T740" i="1"/>
  <c r="W740" i="1"/>
  <c r="K239" i="1" l="1"/>
  <c r="M239" i="1"/>
  <c r="B238" i="1"/>
  <c r="W741" i="1"/>
  <c r="Z741" i="1"/>
  <c r="T741" i="1"/>
  <c r="I744" i="1"/>
  <c r="H745" i="1"/>
  <c r="Q742" i="1"/>
  <c r="P742" i="1"/>
  <c r="S741" i="1"/>
  <c r="V741" i="1"/>
  <c r="Y741" i="1"/>
  <c r="O743" i="1"/>
  <c r="N743" i="1"/>
  <c r="A240" i="1" l="1"/>
  <c r="C239" i="1"/>
  <c r="AA239" i="1"/>
  <c r="L239" i="1"/>
  <c r="W742" i="1"/>
  <c r="Z742" i="1"/>
  <c r="T742" i="1"/>
  <c r="Q743" i="1"/>
  <c r="P743" i="1"/>
  <c r="I745" i="1"/>
  <c r="H746" i="1"/>
  <c r="Y742" i="1"/>
  <c r="V742" i="1"/>
  <c r="S742" i="1"/>
  <c r="N744" i="1"/>
  <c r="O744" i="1"/>
  <c r="R239" i="1" l="1"/>
  <c r="X239" i="1" s="1"/>
  <c r="D239" i="1" s="1"/>
  <c r="G239" i="1"/>
  <c r="E239" i="1" s="1"/>
  <c r="F239" i="1"/>
  <c r="U240" i="1"/>
  <c r="J240" i="1"/>
  <c r="W743" i="1"/>
  <c r="Z743" i="1"/>
  <c r="T743" i="1"/>
  <c r="O745" i="1"/>
  <c r="N745" i="1"/>
  <c r="Q744" i="1"/>
  <c r="P744" i="1"/>
  <c r="H747" i="1"/>
  <c r="I746" i="1"/>
  <c r="S743" i="1"/>
  <c r="V743" i="1"/>
  <c r="Y743" i="1"/>
  <c r="B239" i="1" l="1"/>
  <c r="K240" i="1"/>
  <c r="M240" i="1"/>
  <c r="H748" i="1"/>
  <c r="I747" i="1"/>
  <c r="Y744" i="1"/>
  <c r="S744" i="1"/>
  <c r="V744" i="1"/>
  <c r="O746" i="1"/>
  <c r="N746" i="1"/>
  <c r="W744" i="1"/>
  <c r="Z744" i="1"/>
  <c r="T744" i="1"/>
  <c r="Q745" i="1"/>
  <c r="P745" i="1"/>
  <c r="A241" i="1" l="1"/>
  <c r="C240" i="1"/>
  <c r="AA240" i="1"/>
  <c r="L240" i="1"/>
  <c r="W745" i="1"/>
  <c r="T745" i="1"/>
  <c r="Z745" i="1"/>
  <c r="Q746" i="1"/>
  <c r="P746" i="1"/>
  <c r="O747" i="1"/>
  <c r="N747" i="1"/>
  <c r="S745" i="1"/>
  <c r="Y745" i="1"/>
  <c r="V745" i="1"/>
  <c r="H749" i="1"/>
  <c r="I748" i="1"/>
  <c r="F240" i="1" l="1"/>
  <c r="G240" i="1"/>
  <c r="E240" i="1" s="1"/>
  <c r="R240" i="1"/>
  <c r="X240" i="1" s="1"/>
  <c r="D240" i="1" s="1"/>
  <c r="J241" i="1"/>
  <c r="U241" i="1"/>
  <c r="I749" i="1"/>
  <c r="H750" i="1"/>
  <c r="Y746" i="1"/>
  <c r="S746" i="1"/>
  <c r="V746" i="1"/>
  <c r="Z746" i="1"/>
  <c r="T746" i="1"/>
  <c r="W746" i="1"/>
  <c r="N748" i="1"/>
  <c r="O748" i="1"/>
  <c r="P747" i="1"/>
  <c r="Q747" i="1"/>
  <c r="K241" i="1" l="1"/>
  <c r="M241" i="1"/>
  <c r="B240" i="1"/>
  <c r="S747" i="1"/>
  <c r="Y747" i="1"/>
  <c r="V747" i="1"/>
  <c r="H751" i="1"/>
  <c r="I750" i="1"/>
  <c r="O749" i="1"/>
  <c r="N749" i="1"/>
  <c r="T747" i="1"/>
  <c r="W747" i="1"/>
  <c r="Z747" i="1"/>
  <c r="Q748" i="1"/>
  <c r="P748" i="1"/>
  <c r="A242" i="1" l="1"/>
  <c r="C241" i="1"/>
  <c r="L241" i="1"/>
  <c r="AA241" i="1"/>
  <c r="V748" i="1"/>
  <c r="Y748" i="1"/>
  <c r="S748" i="1"/>
  <c r="H752" i="1"/>
  <c r="I751" i="1"/>
  <c r="Z748" i="1"/>
  <c r="W748" i="1"/>
  <c r="T748" i="1"/>
  <c r="P749" i="1"/>
  <c r="Q749" i="1"/>
  <c r="N750" i="1"/>
  <c r="O750" i="1"/>
  <c r="G241" i="1" l="1"/>
  <c r="E241" i="1" s="1"/>
  <c r="F241" i="1"/>
  <c r="B241" i="1" s="1"/>
  <c r="R241" i="1"/>
  <c r="X241" i="1" s="1"/>
  <c r="D241" i="1" s="1"/>
  <c r="J242" i="1"/>
  <c r="U242" i="1"/>
  <c r="Q750" i="1"/>
  <c r="P750" i="1"/>
  <c r="S749" i="1"/>
  <c r="Y749" i="1"/>
  <c r="V749" i="1"/>
  <c r="O751" i="1"/>
  <c r="N751" i="1"/>
  <c r="H753" i="1"/>
  <c r="I752" i="1"/>
  <c r="T749" i="1"/>
  <c r="W749" i="1"/>
  <c r="Z749" i="1"/>
  <c r="K242" i="1" l="1"/>
  <c r="M242" i="1"/>
  <c r="P751" i="1"/>
  <c r="Q751" i="1"/>
  <c r="N752" i="1"/>
  <c r="O752" i="1"/>
  <c r="I753" i="1"/>
  <c r="H754" i="1"/>
  <c r="V750" i="1"/>
  <c r="Y750" i="1"/>
  <c r="S750" i="1"/>
  <c r="Z750" i="1"/>
  <c r="W750" i="1"/>
  <c r="T750" i="1"/>
  <c r="A243" i="1" l="1"/>
  <c r="C242" i="1"/>
  <c r="AA242" i="1"/>
  <c r="L242" i="1"/>
  <c r="O753" i="1"/>
  <c r="N753" i="1"/>
  <c r="H755" i="1"/>
  <c r="I754" i="1"/>
  <c r="Q752" i="1"/>
  <c r="P752" i="1"/>
  <c r="T751" i="1"/>
  <c r="W751" i="1"/>
  <c r="Z751" i="1"/>
  <c r="S751" i="1"/>
  <c r="Y751" i="1"/>
  <c r="V751" i="1"/>
  <c r="F242" i="1" l="1"/>
  <c r="R242" i="1"/>
  <c r="X242" i="1" s="1"/>
  <c r="D242" i="1" s="1"/>
  <c r="G242" i="1"/>
  <c r="E242" i="1" s="1"/>
  <c r="U243" i="1"/>
  <c r="J243" i="1"/>
  <c r="Z752" i="1"/>
  <c r="W752" i="1"/>
  <c r="T752" i="1"/>
  <c r="I755" i="1"/>
  <c r="H756" i="1"/>
  <c r="N754" i="1"/>
  <c r="O754" i="1"/>
  <c r="V752" i="1"/>
  <c r="Y752" i="1"/>
  <c r="S752" i="1"/>
  <c r="P753" i="1"/>
  <c r="Q753" i="1"/>
  <c r="K243" i="1" l="1"/>
  <c r="M243" i="1"/>
  <c r="B242" i="1"/>
  <c r="T753" i="1"/>
  <c r="W753" i="1"/>
  <c r="Z753" i="1"/>
  <c r="H757" i="1"/>
  <c r="I756" i="1"/>
  <c r="S753" i="1"/>
  <c r="Y753" i="1"/>
  <c r="V753" i="1"/>
  <c r="Q754" i="1"/>
  <c r="P754" i="1"/>
  <c r="O755" i="1"/>
  <c r="N755" i="1"/>
  <c r="C243" i="1" l="1"/>
  <c r="A244" i="1"/>
  <c r="L243" i="1"/>
  <c r="AA243" i="1"/>
  <c r="I757" i="1"/>
  <c r="H758" i="1"/>
  <c r="O756" i="1"/>
  <c r="N756" i="1"/>
  <c r="Q755" i="1"/>
  <c r="P755" i="1"/>
  <c r="V754" i="1"/>
  <c r="Y754" i="1"/>
  <c r="S754" i="1"/>
  <c r="Z754" i="1"/>
  <c r="W754" i="1"/>
  <c r="T754" i="1"/>
  <c r="G243" i="1" l="1"/>
  <c r="E243" i="1" s="1"/>
  <c r="R243" i="1"/>
  <c r="X243" i="1" s="1"/>
  <c r="D243" i="1" s="1"/>
  <c r="F243" i="1"/>
  <c r="J244" i="1"/>
  <c r="U244" i="1"/>
  <c r="Y755" i="1"/>
  <c r="S755" i="1"/>
  <c r="V755" i="1"/>
  <c r="H759" i="1"/>
  <c r="I758" i="1"/>
  <c r="T755" i="1"/>
  <c r="W755" i="1"/>
  <c r="Z755" i="1"/>
  <c r="Q756" i="1"/>
  <c r="P756" i="1"/>
  <c r="O757" i="1"/>
  <c r="N757" i="1"/>
  <c r="B243" i="1" l="1"/>
  <c r="K244" i="1"/>
  <c r="M244" i="1"/>
  <c r="Q757" i="1"/>
  <c r="P757" i="1"/>
  <c r="I759" i="1"/>
  <c r="H760" i="1"/>
  <c r="S756" i="1"/>
  <c r="V756" i="1"/>
  <c r="Y756" i="1"/>
  <c r="W756" i="1"/>
  <c r="Z756" i="1"/>
  <c r="T756" i="1"/>
  <c r="O758" i="1"/>
  <c r="N758" i="1"/>
  <c r="A245" i="1" l="1"/>
  <c r="C244" i="1"/>
  <c r="L244" i="1"/>
  <c r="AA244" i="1"/>
  <c r="T757" i="1"/>
  <c r="W757" i="1"/>
  <c r="Z757" i="1"/>
  <c r="Q758" i="1"/>
  <c r="P758" i="1"/>
  <c r="H761" i="1"/>
  <c r="I760" i="1"/>
  <c r="O759" i="1"/>
  <c r="N759" i="1"/>
  <c r="Y757" i="1"/>
  <c r="S757" i="1"/>
  <c r="V757" i="1"/>
  <c r="F244" i="1" l="1"/>
  <c r="R244" i="1"/>
  <c r="X244" i="1" s="1"/>
  <c r="D244" i="1" s="1"/>
  <c r="G244" i="1"/>
  <c r="E244" i="1" s="1"/>
  <c r="J245" i="1"/>
  <c r="U245" i="1"/>
  <c r="Q759" i="1"/>
  <c r="P759" i="1"/>
  <c r="I761" i="1"/>
  <c r="H762" i="1"/>
  <c r="S758" i="1"/>
  <c r="V758" i="1"/>
  <c r="Y758" i="1"/>
  <c r="O760" i="1"/>
  <c r="N760" i="1"/>
  <c r="W758" i="1"/>
  <c r="Z758" i="1"/>
  <c r="T758" i="1"/>
  <c r="K245" i="1" l="1"/>
  <c r="M245" i="1"/>
  <c r="B244" i="1"/>
  <c r="Q760" i="1"/>
  <c r="P760" i="1"/>
  <c r="T759" i="1"/>
  <c r="W759" i="1"/>
  <c r="Z759" i="1"/>
  <c r="H763" i="1"/>
  <c r="I762" i="1"/>
  <c r="O761" i="1"/>
  <c r="N761" i="1"/>
  <c r="Y759" i="1"/>
  <c r="S759" i="1"/>
  <c r="V759" i="1"/>
  <c r="C245" i="1" l="1"/>
  <c r="A246" i="1"/>
  <c r="AA245" i="1"/>
  <c r="L245" i="1"/>
  <c r="I763" i="1"/>
  <c r="H764" i="1"/>
  <c r="W760" i="1"/>
  <c r="Z760" i="1"/>
  <c r="T760" i="1"/>
  <c r="Q761" i="1"/>
  <c r="P761" i="1"/>
  <c r="O762" i="1"/>
  <c r="N762" i="1"/>
  <c r="S760" i="1"/>
  <c r="V760" i="1"/>
  <c r="Y760" i="1"/>
  <c r="U246" i="1" l="1"/>
  <c r="J246" i="1"/>
  <c r="F245" i="1"/>
  <c r="R245" i="1"/>
  <c r="X245" i="1" s="1"/>
  <c r="D245" i="1" s="1"/>
  <c r="G245" i="1"/>
  <c r="E245" i="1" s="1"/>
  <c r="H765" i="1"/>
  <c r="I764" i="1"/>
  <c r="T761" i="1"/>
  <c r="W761" i="1"/>
  <c r="Z761" i="1"/>
  <c r="Y761" i="1"/>
  <c r="S761" i="1"/>
  <c r="V761" i="1"/>
  <c r="Q762" i="1"/>
  <c r="P762" i="1"/>
  <c r="O763" i="1"/>
  <c r="N763" i="1"/>
  <c r="K246" i="1" l="1"/>
  <c r="M246" i="1"/>
  <c r="B245" i="1"/>
  <c r="W762" i="1"/>
  <c r="Z762" i="1"/>
  <c r="T762" i="1"/>
  <c r="S762" i="1"/>
  <c r="V762" i="1"/>
  <c r="Y762" i="1"/>
  <c r="O764" i="1"/>
  <c r="N764" i="1"/>
  <c r="Q763" i="1"/>
  <c r="P763" i="1"/>
  <c r="I765" i="1"/>
  <c r="H766" i="1"/>
  <c r="A247" i="1" l="1"/>
  <c r="C246" i="1"/>
  <c r="L246" i="1"/>
  <c r="AA246" i="1"/>
  <c r="H767" i="1"/>
  <c r="I766" i="1"/>
  <c r="Y763" i="1"/>
  <c r="S763" i="1"/>
  <c r="V763" i="1"/>
  <c r="O765" i="1"/>
  <c r="N765" i="1"/>
  <c r="T763" i="1"/>
  <c r="W763" i="1"/>
  <c r="Z763" i="1"/>
  <c r="Q764" i="1"/>
  <c r="P764" i="1"/>
  <c r="G246" i="1" l="1"/>
  <c r="E246" i="1" s="1"/>
  <c r="R246" i="1"/>
  <c r="X246" i="1" s="1"/>
  <c r="D246" i="1" s="1"/>
  <c r="F246" i="1"/>
  <c r="U247" i="1"/>
  <c r="J247" i="1"/>
  <c r="O766" i="1"/>
  <c r="N766" i="1"/>
  <c r="W764" i="1"/>
  <c r="Z764" i="1"/>
  <c r="T764" i="1"/>
  <c r="Q765" i="1"/>
  <c r="P765" i="1"/>
  <c r="I767" i="1"/>
  <c r="H768" i="1"/>
  <c r="S764" i="1"/>
  <c r="V764" i="1"/>
  <c r="Y764" i="1"/>
  <c r="B246" i="1" l="1"/>
  <c r="K247" i="1"/>
  <c r="M247" i="1"/>
  <c r="H769" i="1"/>
  <c r="I768" i="1"/>
  <c r="Y765" i="1"/>
  <c r="S765" i="1"/>
  <c r="V765" i="1"/>
  <c r="T765" i="1"/>
  <c r="W765" i="1"/>
  <c r="Z765" i="1"/>
  <c r="Q766" i="1"/>
  <c r="P766" i="1"/>
  <c r="O767" i="1"/>
  <c r="N767" i="1"/>
  <c r="A248" i="1" l="1"/>
  <c r="C247" i="1"/>
  <c r="L247" i="1"/>
  <c r="AA247" i="1"/>
  <c r="W766" i="1"/>
  <c r="Z766" i="1"/>
  <c r="T766" i="1"/>
  <c r="Q767" i="1"/>
  <c r="P767" i="1"/>
  <c r="S766" i="1"/>
  <c r="V766" i="1"/>
  <c r="Y766" i="1"/>
  <c r="O768" i="1"/>
  <c r="N768" i="1"/>
  <c r="I769" i="1"/>
  <c r="H770" i="1"/>
  <c r="G247" i="1" l="1"/>
  <c r="E247" i="1" s="1"/>
  <c r="F247" i="1"/>
  <c r="R247" i="1"/>
  <c r="X247" i="1" s="1"/>
  <c r="D247" i="1" s="1"/>
  <c r="U248" i="1"/>
  <c r="J248" i="1"/>
  <c r="O769" i="1"/>
  <c r="N769" i="1"/>
  <c r="Y767" i="1"/>
  <c r="S767" i="1"/>
  <c r="V767" i="1"/>
  <c r="T767" i="1"/>
  <c r="W767" i="1"/>
  <c r="Z767" i="1"/>
  <c r="H771" i="1"/>
  <c r="I770" i="1"/>
  <c r="Q768" i="1"/>
  <c r="P768" i="1"/>
  <c r="B247" i="1" l="1"/>
  <c r="K248" i="1"/>
  <c r="M248" i="1"/>
  <c r="I771" i="1"/>
  <c r="H772" i="1"/>
  <c r="O770" i="1"/>
  <c r="N770" i="1"/>
  <c r="S768" i="1"/>
  <c r="V768" i="1"/>
  <c r="Y768" i="1"/>
  <c r="Q769" i="1"/>
  <c r="P769" i="1"/>
  <c r="W768" i="1"/>
  <c r="Z768" i="1"/>
  <c r="T768" i="1"/>
  <c r="A249" i="1" l="1"/>
  <c r="C248" i="1"/>
  <c r="AA248" i="1"/>
  <c r="L248" i="1"/>
  <c r="H773" i="1"/>
  <c r="I772" i="1"/>
  <c r="Q770" i="1"/>
  <c r="P770" i="1"/>
  <c r="Y769" i="1"/>
  <c r="S769" i="1"/>
  <c r="V769" i="1"/>
  <c r="O771" i="1"/>
  <c r="N771" i="1"/>
  <c r="T769" i="1"/>
  <c r="W769" i="1"/>
  <c r="Z769" i="1"/>
  <c r="F248" i="1" l="1"/>
  <c r="G248" i="1"/>
  <c r="E248" i="1" s="1"/>
  <c r="R248" i="1"/>
  <c r="X248" i="1" s="1"/>
  <c r="D248" i="1" s="1"/>
  <c r="U249" i="1"/>
  <c r="J249" i="1"/>
  <c r="W770" i="1"/>
  <c r="Z770" i="1"/>
  <c r="T770" i="1"/>
  <c r="I773" i="1"/>
  <c r="H774" i="1"/>
  <c r="Q771" i="1"/>
  <c r="P771" i="1"/>
  <c r="O772" i="1"/>
  <c r="N772" i="1"/>
  <c r="S770" i="1"/>
  <c r="V770" i="1"/>
  <c r="Y770" i="1"/>
  <c r="K249" i="1" l="1"/>
  <c r="M249" i="1"/>
  <c r="B248" i="1"/>
  <c r="T771" i="1"/>
  <c r="W771" i="1"/>
  <c r="Z771" i="1"/>
  <c r="Y771" i="1"/>
  <c r="S771" i="1"/>
  <c r="V771" i="1"/>
  <c r="O773" i="1"/>
  <c r="N773" i="1"/>
  <c r="H775" i="1"/>
  <c r="I774" i="1"/>
  <c r="Q772" i="1"/>
  <c r="P772" i="1"/>
  <c r="C249" i="1" l="1"/>
  <c r="A250" i="1"/>
  <c r="AA249" i="1"/>
  <c r="L249" i="1"/>
  <c r="W772" i="1"/>
  <c r="Z772" i="1"/>
  <c r="T772" i="1"/>
  <c r="O774" i="1"/>
  <c r="N774" i="1"/>
  <c r="S772" i="1"/>
  <c r="V772" i="1"/>
  <c r="Y772" i="1"/>
  <c r="I775" i="1"/>
  <c r="H776" i="1"/>
  <c r="Q773" i="1"/>
  <c r="P773" i="1"/>
  <c r="F249" i="1" l="1"/>
  <c r="R249" i="1"/>
  <c r="X249" i="1" s="1"/>
  <c r="D249" i="1" s="1"/>
  <c r="G249" i="1"/>
  <c r="E249" i="1" s="1"/>
  <c r="U250" i="1"/>
  <c r="J250" i="1"/>
  <c r="H777" i="1"/>
  <c r="I776" i="1"/>
  <c r="Q774" i="1"/>
  <c r="P774" i="1"/>
  <c r="T773" i="1"/>
  <c r="W773" i="1"/>
  <c r="Z773" i="1"/>
  <c r="Y773" i="1"/>
  <c r="S773" i="1"/>
  <c r="V773" i="1"/>
  <c r="O775" i="1"/>
  <c r="N775" i="1"/>
  <c r="K250" i="1" l="1"/>
  <c r="M250" i="1"/>
  <c r="B249" i="1"/>
  <c r="O776" i="1"/>
  <c r="N776" i="1"/>
  <c r="Q775" i="1"/>
  <c r="P775" i="1"/>
  <c r="S774" i="1"/>
  <c r="V774" i="1"/>
  <c r="Y774" i="1"/>
  <c r="W774" i="1"/>
  <c r="Z774" i="1"/>
  <c r="T774" i="1"/>
  <c r="I777" i="1"/>
  <c r="H778" i="1"/>
  <c r="C250" i="1" l="1"/>
  <c r="A251" i="1"/>
  <c r="L250" i="1"/>
  <c r="AA250" i="1"/>
  <c r="Q776" i="1"/>
  <c r="P776" i="1"/>
  <c r="Y775" i="1"/>
  <c r="S775" i="1"/>
  <c r="V775" i="1"/>
  <c r="N777" i="1"/>
  <c r="O777" i="1"/>
  <c r="I778" i="1"/>
  <c r="H779" i="1"/>
  <c r="T775" i="1"/>
  <c r="W775" i="1"/>
  <c r="Z775" i="1"/>
  <c r="R250" i="1" l="1"/>
  <c r="X250" i="1" s="1"/>
  <c r="D250" i="1" s="1"/>
  <c r="G250" i="1"/>
  <c r="E250" i="1" s="1"/>
  <c r="F250" i="1"/>
  <c r="U251" i="1"/>
  <c r="J251" i="1"/>
  <c r="I779" i="1"/>
  <c r="H780" i="1"/>
  <c r="S776" i="1"/>
  <c r="V776" i="1"/>
  <c r="Y776" i="1"/>
  <c r="O778" i="1"/>
  <c r="N778" i="1"/>
  <c r="Q777" i="1"/>
  <c r="P777" i="1"/>
  <c r="W776" i="1"/>
  <c r="Z776" i="1"/>
  <c r="T776" i="1"/>
  <c r="B250" i="1" l="1"/>
  <c r="K251" i="1"/>
  <c r="M251" i="1"/>
  <c r="Y777" i="1"/>
  <c r="S777" i="1"/>
  <c r="V777" i="1"/>
  <c r="I780" i="1"/>
  <c r="H781" i="1"/>
  <c r="Q778" i="1"/>
  <c r="P778" i="1"/>
  <c r="O779" i="1"/>
  <c r="N779" i="1"/>
  <c r="W777" i="1"/>
  <c r="Z777" i="1"/>
  <c r="T777" i="1"/>
  <c r="A252" i="1" l="1"/>
  <c r="C251" i="1"/>
  <c r="AA251" i="1"/>
  <c r="L251" i="1"/>
  <c r="I781" i="1"/>
  <c r="H782" i="1"/>
  <c r="S778" i="1"/>
  <c r="Y778" i="1"/>
  <c r="V778" i="1"/>
  <c r="W778" i="1"/>
  <c r="T778" i="1"/>
  <c r="Z778" i="1"/>
  <c r="O780" i="1"/>
  <c r="N780" i="1"/>
  <c r="Q779" i="1"/>
  <c r="P779" i="1"/>
  <c r="R251" i="1" l="1"/>
  <c r="X251" i="1" s="1"/>
  <c r="D251" i="1" s="1"/>
  <c r="G251" i="1"/>
  <c r="E251" i="1" s="1"/>
  <c r="F251" i="1"/>
  <c r="J252" i="1"/>
  <c r="U252" i="1"/>
  <c r="Y779" i="1"/>
  <c r="S779" i="1"/>
  <c r="V779" i="1"/>
  <c r="I782" i="1"/>
  <c r="H783" i="1"/>
  <c r="Z779" i="1"/>
  <c r="T779" i="1"/>
  <c r="W779" i="1"/>
  <c r="P780" i="1"/>
  <c r="Q780" i="1"/>
  <c r="O781" i="1"/>
  <c r="N781" i="1"/>
  <c r="B251" i="1" l="1"/>
  <c r="K252" i="1"/>
  <c r="M252" i="1"/>
  <c r="S780" i="1"/>
  <c r="Y780" i="1"/>
  <c r="V780" i="1"/>
  <c r="I783" i="1"/>
  <c r="H784" i="1"/>
  <c r="O782" i="1"/>
  <c r="N782" i="1"/>
  <c r="Q781" i="1"/>
  <c r="P781" i="1"/>
  <c r="W780" i="1"/>
  <c r="Z780" i="1"/>
  <c r="T780" i="1"/>
  <c r="A253" i="1" l="1"/>
  <c r="C252" i="1"/>
  <c r="L252" i="1"/>
  <c r="AA252" i="1"/>
  <c r="Z781" i="1"/>
  <c r="T781" i="1"/>
  <c r="W781" i="1"/>
  <c r="Y781" i="1"/>
  <c r="V781" i="1"/>
  <c r="S781" i="1"/>
  <c r="H785" i="1"/>
  <c r="I784" i="1"/>
  <c r="Q782" i="1"/>
  <c r="P782" i="1"/>
  <c r="O783" i="1"/>
  <c r="N783" i="1"/>
  <c r="F252" i="1" l="1"/>
  <c r="R252" i="1"/>
  <c r="X252" i="1" s="1"/>
  <c r="D252" i="1" s="1"/>
  <c r="G252" i="1"/>
  <c r="E252" i="1" s="1"/>
  <c r="J253" i="1"/>
  <c r="U253" i="1"/>
  <c r="S782" i="1"/>
  <c r="V782" i="1"/>
  <c r="Y782" i="1"/>
  <c r="Q783" i="1"/>
  <c r="P783" i="1"/>
  <c r="H786" i="1"/>
  <c r="I785" i="1"/>
  <c r="W782" i="1"/>
  <c r="Z782" i="1"/>
  <c r="T782" i="1"/>
  <c r="O784" i="1"/>
  <c r="N784" i="1"/>
  <c r="K253" i="1" l="1"/>
  <c r="M253" i="1"/>
  <c r="B252" i="1"/>
  <c r="H787" i="1"/>
  <c r="I786" i="1"/>
  <c r="Q784" i="1"/>
  <c r="P784" i="1"/>
  <c r="Y783" i="1"/>
  <c r="V783" i="1"/>
  <c r="S783" i="1"/>
  <c r="N785" i="1"/>
  <c r="O785" i="1"/>
  <c r="W783" i="1"/>
  <c r="Z783" i="1"/>
  <c r="T783" i="1"/>
  <c r="A254" i="1" l="1"/>
  <c r="C253" i="1"/>
  <c r="AA253" i="1"/>
  <c r="L253" i="1"/>
  <c r="O786" i="1"/>
  <c r="N786" i="1"/>
  <c r="W784" i="1"/>
  <c r="Z784" i="1"/>
  <c r="T784" i="1"/>
  <c r="H788" i="1"/>
  <c r="I787" i="1"/>
  <c r="Q785" i="1"/>
  <c r="P785" i="1"/>
  <c r="S784" i="1"/>
  <c r="V784" i="1"/>
  <c r="Y784" i="1"/>
  <c r="G253" i="1" l="1"/>
  <c r="E253" i="1" s="1"/>
  <c r="F253" i="1"/>
  <c r="R253" i="1"/>
  <c r="X253" i="1" s="1"/>
  <c r="D253" i="1" s="1"/>
  <c r="J254" i="1"/>
  <c r="U254" i="1"/>
  <c r="N787" i="1"/>
  <c r="O787" i="1"/>
  <c r="Y785" i="1"/>
  <c r="S785" i="1"/>
  <c r="V785" i="1"/>
  <c r="H789" i="1"/>
  <c r="I788" i="1"/>
  <c r="P786" i="1"/>
  <c r="Q786" i="1"/>
  <c r="W785" i="1"/>
  <c r="Z785" i="1"/>
  <c r="T785" i="1"/>
  <c r="B253" i="1" l="1"/>
  <c r="K254" i="1"/>
  <c r="M254" i="1"/>
  <c r="S786" i="1"/>
  <c r="Y786" i="1"/>
  <c r="V786" i="1"/>
  <c r="O788" i="1"/>
  <c r="N788" i="1"/>
  <c r="H790" i="1"/>
  <c r="I789" i="1"/>
  <c r="T786" i="1"/>
  <c r="W786" i="1"/>
  <c r="Z786" i="1"/>
  <c r="Q787" i="1"/>
  <c r="P787" i="1"/>
  <c r="A255" i="1" l="1"/>
  <c r="C254" i="1"/>
  <c r="AA254" i="1"/>
  <c r="L254" i="1"/>
  <c r="N789" i="1"/>
  <c r="O789" i="1"/>
  <c r="V787" i="1"/>
  <c r="Y787" i="1"/>
  <c r="S787" i="1"/>
  <c r="Z787" i="1"/>
  <c r="W787" i="1"/>
  <c r="T787" i="1"/>
  <c r="H791" i="1"/>
  <c r="I790" i="1"/>
  <c r="P788" i="1"/>
  <c r="Q788" i="1"/>
  <c r="F254" i="1" l="1"/>
  <c r="R254" i="1"/>
  <c r="X254" i="1" s="1"/>
  <c r="D254" i="1" s="1"/>
  <c r="G254" i="1"/>
  <c r="E254" i="1" s="1"/>
  <c r="U255" i="1"/>
  <c r="J255" i="1"/>
  <c r="T788" i="1"/>
  <c r="W788" i="1"/>
  <c r="Z788" i="1"/>
  <c r="O790" i="1"/>
  <c r="N790" i="1"/>
  <c r="H792" i="1"/>
  <c r="I791" i="1"/>
  <c r="S788" i="1"/>
  <c r="V788" i="1"/>
  <c r="Y788" i="1"/>
  <c r="Q789" i="1"/>
  <c r="P789" i="1"/>
  <c r="K255" i="1" l="1"/>
  <c r="M255" i="1"/>
  <c r="B254" i="1"/>
  <c r="H793" i="1"/>
  <c r="I792" i="1"/>
  <c r="V789" i="1"/>
  <c r="Y789" i="1"/>
  <c r="S789" i="1"/>
  <c r="P790" i="1"/>
  <c r="Q790" i="1"/>
  <c r="Z789" i="1"/>
  <c r="T789" i="1"/>
  <c r="W789" i="1"/>
  <c r="N791" i="1"/>
  <c r="O791" i="1"/>
  <c r="A256" i="1" l="1"/>
  <c r="C255" i="1"/>
  <c r="AA255" i="1"/>
  <c r="L255" i="1"/>
  <c r="O792" i="1"/>
  <c r="N792" i="1"/>
  <c r="Q791" i="1"/>
  <c r="P791" i="1"/>
  <c r="T790" i="1"/>
  <c r="W790" i="1"/>
  <c r="Z790" i="1"/>
  <c r="H794" i="1"/>
  <c r="I793" i="1"/>
  <c r="S790" i="1"/>
  <c r="Y790" i="1"/>
  <c r="V790" i="1"/>
  <c r="F255" i="1" l="1"/>
  <c r="R255" i="1"/>
  <c r="X255" i="1" s="1"/>
  <c r="D255" i="1" s="1"/>
  <c r="G255" i="1"/>
  <c r="E255" i="1" s="1"/>
  <c r="U256" i="1"/>
  <c r="J256" i="1"/>
  <c r="H795" i="1"/>
  <c r="I794" i="1"/>
  <c r="V791" i="1"/>
  <c r="Y791" i="1"/>
  <c r="S791" i="1"/>
  <c r="Z791" i="1"/>
  <c r="W791" i="1"/>
  <c r="T791" i="1"/>
  <c r="N793" i="1"/>
  <c r="O793" i="1"/>
  <c r="P792" i="1"/>
  <c r="Q792" i="1"/>
  <c r="B255" i="1" l="1"/>
  <c r="K256" i="1"/>
  <c r="M256" i="1"/>
  <c r="Q793" i="1"/>
  <c r="P793" i="1"/>
  <c r="T792" i="1"/>
  <c r="W792" i="1"/>
  <c r="Z792" i="1"/>
  <c r="S792" i="1"/>
  <c r="V792" i="1"/>
  <c r="Y792" i="1"/>
  <c r="O794" i="1"/>
  <c r="N794" i="1"/>
  <c r="H796" i="1"/>
  <c r="I795" i="1"/>
  <c r="A257" i="1" l="1"/>
  <c r="C256" i="1"/>
  <c r="L256" i="1"/>
  <c r="AA256" i="1"/>
  <c r="N795" i="1"/>
  <c r="O795" i="1"/>
  <c r="H797" i="1"/>
  <c r="I796" i="1"/>
  <c r="P794" i="1"/>
  <c r="Q794" i="1"/>
  <c r="V793" i="1"/>
  <c r="Y793" i="1"/>
  <c r="S793" i="1"/>
  <c r="Z793" i="1"/>
  <c r="T793" i="1"/>
  <c r="W793" i="1"/>
  <c r="G256" i="1" l="1"/>
  <c r="E256" i="1" s="1"/>
  <c r="F256" i="1"/>
  <c r="R256" i="1"/>
  <c r="X256" i="1" s="1"/>
  <c r="D256" i="1" s="1"/>
  <c r="J257" i="1"/>
  <c r="U257" i="1"/>
  <c r="O796" i="1"/>
  <c r="N796" i="1"/>
  <c r="T794" i="1"/>
  <c r="W794" i="1"/>
  <c r="Z794" i="1"/>
  <c r="S794" i="1"/>
  <c r="Y794" i="1"/>
  <c r="V794" i="1"/>
  <c r="H798" i="1"/>
  <c r="I797" i="1"/>
  <c r="Q795" i="1"/>
  <c r="P795" i="1"/>
  <c r="B256" i="1" l="1"/>
  <c r="K257" i="1"/>
  <c r="M257" i="1"/>
  <c r="P796" i="1"/>
  <c r="Q796" i="1"/>
  <c r="N797" i="1"/>
  <c r="O797" i="1"/>
  <c r="V795" i="1"/>
  <c r="Y795" i="1"/>
  <c r="S795" i="1"/>
  <c r="Z795" i="1"/>
  <c r="W795" i="1"/>
  <c r="T795" i="1"/>
  <c r="I798" i="1"/>
  <c r="H799" i="1"/>
  <c r="C257" i="1" l="1"/>
  <c r="A258" i="1"/>
  <c r="L257" i="1"/>
  <c r="AA257" i="1"/>
  <c r="S796" i="1"/>
  <c r="V796" i="1"/>
  <c r="Y796" i="1"/>
  <c r="H800" i="1"/>
  <c r="I799" i="1"/>
  <c r="O798" i="1"/>
  <c r="N798" i="1"/>
  <c r="Q797" i="1"/>
  <c r="P797" i="1"/>
  <c r="T796" i="1"/>
  <c r="W796" i="1"/>
  <c r="Z796" i="1"/>
  <c r="G257" i="1" l="1"/>
  <c r="E257" i="1" s="1"/>
  <c r="F257" i="1"/>
  <c r="B257" i="1" s="1"/>
  <c r="R257" i="1"/>
  <c r="X257" i="1" s="1"/>
  <c r="D257" i="1" s="1"/>
  <c r="U258" i="1"/>
  <c r="J258" i="1"/>
  <c r="V797" i="1"/>
  <c r="Y797" i="1"/>
  <c r="S797" i="1"/>
  <c r="Z797" i="1"/>
  <c r="T797" i="1"/>
  <c r="W797" i="1"/>
  <c r="N799" i="1"/>
  <c r="O799" i="1"/>
  <c r="P798" i="1"/>
  <c r="Q798" i="1"/>
  <c r="I800" i="1"/>
  <c r="H801" i="1"/>
  <c r="K258" i="1" l="1"/>
  <c r="M258" i="1"/>
  <c r="T798" i="1"/>
  <c r="W798" i="1"/>
  <c r="Z798" i="1"/>
  <c r="H802" i="1"/>
  <c r="I801" i="1"/>
  <c r="S798" i="1"/>
  <c r="Y798" i="1"/>
  <c r="V798" i="1"/>
  <c r="O800" i="1"/>
  <c r="N800" i="1"/>
  <c r="Q799" i="1"/>
  <c r="P799" i="1"/>
  <c r="A259" i="1" l="1"/>
  <c r="C258" i="1"/>
  <c r="AA258" i="1"/>
  <c r="L258" i="1"/>
  <c r="I802" i="1"/>
  <c r="H803" i="1"/>
  <c r="V799" i="1"/>
  <c r="Y799" i="1"/>
  <c r="S799" i="1"/>
  <c r="Z799" i="1"/>
  <c r="W799" i="1"/>
  <c r="T799" i="1"/>
  <c r="N801" i="1"/>
  <c r="O801" i="1"/>
  <c r="P800" i="1"/>
  <c r="Q800" i="1"/>
  <c r="R258" i="1" l="1"/>
  <c r="X258" i="1" s="1"/>
  <c r="D258" i="1" s="1"/>
  <c r="G258" i="1"/>
  <c r="E258" i="1" s="1"/>
  <c r="F258" i="1"/>
  <c r="J259" i="1"/>
  <c r="U259" i="1"/>
  <c r="S800" i="1"/>
  <c r="Y800" i="1"/>
  <c r="V800" i="1"/>
  <c r="O802" i="1"/>
  <c r="N802" i="1"/>
  <c r="T800" i="1"/>
  <c r="W800" i="1"/>
  <c r="Z800" i="1"/>
  <c r="Q801" i="1"/>
  <c r="P801" i="1"/>
  <c r="H804" i="1"/>
  <c r="I803" i="1"/>
  <c r="B258" i="1" l="1"/>
  <c r="K259" i="1"/>
  <c r="M259" i="1"/>
  <c r="N803" i="1"/>
  <c r="O803" i="1"/>
  <c r="Z801" i="1"/>
  <c r="W801" i="1"/>
  <c r="T801" i="1"/>
  <c r="P802" i="1"/>
  <c r="Q802" i="1"/>
  <c r="I804" i="1"/>
  <c r="H805" i="1"/>
  <c r="V801" i="1"/>
  <c r="Y801" i="1"/>
  <c r="S801" i="1"/>
  <c r="A260" i="1" l="1"/>
  <c r="C259" i="1"/>
  <c r="AA259" i="1"/>
  <c r="L259" i="1"/>
  <c r="O804" i="1"/>
  <c r="N804" i="1"/>
  <c r="S802" i="1"/>
  <c r="Y802" i="1"/>
  <c r="V802" i="1"/>
  <c r="H806" i="1"/>
  <c r="I805" i="1"/>
  <c r="T802" i="1"/>
  <c r="W802" i="1"/>
  <c r="Z802" i="1"/>
  <c r="Q803" i="1"/>
  <c r="P803" i="1"/>
  <c r="F259" i="1" l="1"/>
  <c r="R259" i="1"/>
  <c r="X259" i="1" s="1"/>
  <c r="D259" i="1" s="1"/>
  <c r="G259" i="1"/>
  <c r="E259" i="1" s="1"/>
  <c r="J260" i="1"/>
  <c r="U260" i="1"/>
  <c r="N805" i="1"/>
  <c r="O805" i="1"/>
  <c r="V803" i="1"/>
  <c r="Y803" i="1"/>
  <c r="S803" i="1"/>
  <c r="P804" i="1"/>
  <c r="Q804" i="1"/>
  <c r="Z803" i="1"/>
  <c r="W803" i="1"/>
  <c r="T803" i="1"/>
  <c r="H807" i="1"/>
  <c r="I806" i="1"/>
  <c r="K260" i="1" l="1"/>
  <c r="M260" i="1"/>
  <c r="B259" i="1"/>
  <c r="T804" i="1"/>
  <c r="W804" i="1"/>
  <c r="Z804" i="1"/>
  <c r="O806" i="1"/>
  <c r="N806" i="1"/>
  <c r="S804" i="1"/>
  <c r="Y804" i="1"/>
  <c r="V804" i="1"/>
  <c r="Q805" i="1"/>
  <c r="P805" i="1"/>
  <c r="H808" i="1"/>
  <c r="I807" i="1"/>
  <c r="A261" i="1" l="1"/>
  <c r="C260" i="1"/>
  <c r="L260" i="1"/>
  <c r="AA260" i="1"/>
  <c r="H809" i="1"/>
  <c r="I808" i="1"/>
  <c r="V805" i="1"/>
  <c r="Y805" i="1"/>
  <c r="S805" i="1"/>
  <c r="Z805" i="1"/>
  <c r="W805" i="1"/>
  <c r="T805" i="1"/>
  <c r="P806" i="1"/>
  <c r="Q806" i="1"/>
  <c r="N807" i="1"/>
  <c r="O807" i="1"/>
  <c r="F260" i="1" l="1"/>
  <c r="R260" i="1"/>
  <c r="X260" i="1" s="1"/>
  <c r="D260" i="1" s="1"/>
  <c r="G260" i="1"/>
  <c r="E260" i="1" s="1"/>
  <c r="J261" i="1"/>
  <c r="U261" i="1"/>
  <c r="H810" i="1"/>
  <c r="I809" i="1"/>
  <c r="T806" i="1"/>
  <c r="W806" i="1"/>
  <c r="Z806" i="1"/>
  <c r="O808" i="1"/>
  <c r="N808" i="1"/>
  <c r="S806" i="1"/>
  <c r="Y806" i="1"/>
  <c r="V806" i="1"/>
  <c r="Q807" i="1"/>
  <c r="P807" i="1"/>
  <c r="K261" i="1" l="1"/>
  <c r="M261" i="1"/>
  <c r="B260" i="1"/>
  <c r="N809" i="1"/>
  <c r="O809" i="1"/>
  <c r="V807" i="1"/>
  <c r="Y807" i="1"/>
  <c r="S807" i="1"/>
  <c r="Z807" i="1"/>
  <c r="T807" i="1"/>
  <c r="W807" i="1"/>
  <c r="P808" i="1"/>
  <c r="Q808" i="1"/>
  <c r="H811" i="1"/>
  <c r="I810" i="1"/>
  <c r="A262" i="1" l="1"/>
  <c r="C261" i="1"/>
  <c r="AA261" i="1"/>
  <c r="L261" i="1"/>
  <c r="T808" i="1"/>
  <c r="W808" i="1"/>
  <c r="Z808" i="1"/>
  <c r="S808" i="1"/>
  <c r="V808" i="1"/>
  <c r="Y808" i="1"/>
  <c r="O810" i="1"/>
  <c r="N810" i="1"/>
  <c r="Q809" i="1"/>
  <c r="P809" i="1"/>
  <c r="H812" i="1"/>
  <c r="I811" i="1"/>
  <c r="G261" i="1" l="1"/>
  <c r="E261" i="1" s="1"/>
  <c r="R261" i="1"/>
  <c r="X261" i="1" s="1"/>
  <c r="D261" i="1" s="1"/>
  <c r="F261" i="1"/>
  <c r="U262" i="1"/>
  <c r="J262" i="1"/>
  <c r="H813" i="1"/>
  <c r="I812" i="1"/>
  <c r="P810" i="1"/>
  <c r="Q810" i="1"/>
  <c r="V809" i="1"/>
  <c r="Y809" i="1"/>
  <c r="S809" i="1"/>
  <c r="N811" i="1"/>
  <c r="O811" i="1"/>
  <c r="Z809" i="1"/>
  <c r="T809" i="1"/>
  <c r="W809" i="1"/>
  <c r="B261" i="1" l="1"/>
  <c r="K262" i="1"/>
  <c r="M262" i="1"/>
  <c r="S810" i="1"/>
  <c r="V810" i="1"/>
  <c r="Y810" i="1"/>
  <c r="O812" i="1"/>
  <c r="N812" i="1"/>
  <c r="Q811" i="1"/>
  <c r="P811" i="1"/>
  <c r="T810" i="1"/>
  <c r="W810" i="1"/>
  <c r="Z810" i="1"/>
  <c r="H814" i="1"/>
  <c r="I813" i="1"/>
  <c r="A263" i="1" l="1"/>
  <c r="C262" i="1"/>
  <c r="L262" i="1"/>
  <c r="AA262" i="1"/>
  <c r="H815" i="1"/>
  <c r="I814" i="1"/>
  <c r="V811" i="1"/>
  <c r="Y811" i="1"/>
  <c r="S811" i="1"/>
  <c r="N813" i="1"/>
  <c r="O813" i="1"/>
  <c r="Z811" i="1"/>
  <c r="T811" i="1"/>
  <c r="W811" i="1"/>
  <c r="P812" i="1"/>
  <c r="Q812" i="1"/>
  <c r="R262" i="1" l="1"/>
  <c r="X262" i="1" s="1"/>
  <c r="D262" i="1" s="1"/>
  <c r="G262" i="1"/>
  <c r="E262" i="1" s="1"/>
  <c r="F262" i="1"/>
  <c r="J263" i="1"/>
  <c r="U263" i="1"/>
  <c r="S812" i="1"/>
  <c r="V812" i="1"/>
  <c r="Y812" i="1"/>
  <c r="H816" i="1"/>
  <c r="I815" i="1"/>
  <c r="Q813" i="1"/>
  <c r="P813" i="1"/>
  <c r="O814" i="1"/>
  <c r="N814" i="1"/>
  <c r="T812" i="1"/>
  <c r="W812" i="1"/>
  <c r="Z812" i="1"/>
  <c r="B262" i="1" l="1"/>
  <c r="K263" i="1"/>
  <c r="M263" i="1"/>
  <c r="N815" i="1"/>
  <c r="O815" i="1"/>
  <c r="P814" i="1"/>
  <c r="Q814" i="1"/>
  <c r="V813" i="1"/>
  <c r="Y813" i="1"/>
  <c r="S813" i="1"/>
  <c r="Z813" i="1"/>
  <c r="T813" i="1"/>
  <c r="W813" i="1"/>
  <c r="H817" i="1"/>
  <c r="I816" i="1"/>
  <c r="C263" i="1" l="1"/>
  <c r="A264" i="1"/>
  <c r="AA263" i="1"/>
  <c r="L263" i="1"/>
  <c r="Q815" i="1"/>
  <c r="P815" i="1"/>
  <c r="O816" i="1"/>
  <c r="N816" i="1"/>
  <c r="T814" i="1"/>
  <c r="W814" i="1"/>
  <c r="Z814" i="1"/>
  <c r="H818" i="1"/>
  <c r="I817" i="1"/>
  <c r="S814" i="1"/>
  <c r="V814" i="1"/>
  <c r="Y814" i="1"/>
  <c r="R263" i="1" l="1"/>
  <c r="X263" i="1" s="1"/>
  <c r="D263" i="1" s="1"/>
  <c r="G263" i="1"/>
  <c r="E263" i="1" s="1"/>
  <c r="F263" i="1"/>
  <c r="U264" i="1"/>
  <c r="J264" i="1"/>
  <c r="H819" i="1"/>
  <c r="I818" i="1"/>
  <c r="V815" i="1"/>
  <c r="Y815" i="1"/>
  <c r="S815" i="1"/>
  <c r="N817" i="1"/>
  <c r="O817" i="1"/>
  <c r="Z815" i="1"/>
  <c r="T815" i="1"/>
  <c r="W815" i="1"/>
  <c r="P816" i="1"/>
  <c r="Q816" i="1"/>
  <c r="B263" i="1" l="1"/>
  <c r="K264" i="1"/>
  <c r="M264" i="1"/>
  <c r="T816" i="1"/>
  <c r="W816" i="1"/>
  <c r="Z816" i="1"/>
  <c r="I819" i="1"/>
  <c r="H820" i="1"/>
  <c r="S816" i="1"/>
  <c r="V816" i="1"/>
  <c r="Y816" i="1"/>
  <c r="O818" i="1"/>
  <c r="N818" i="1"/>
  <c r="Q817" i="1"/>
  <c r="P817" i="1"/>
  <c r="A265" i="1" l="1"/>
  <c r="C264" i="1"/>
  <c r="L264" i="1"/>
  <c r="AA264" i="1"/>
  <c r="P818" i="1"/>
  <c r="Q818" i="1"/>
  <c r="I820" i="1"/>
  <c r="H821" i="1"/>
  <c r="V817" i="1"/>
  <c r="Y817" i="1"/>
  <c r="S817" i="1"/>
  <c r="Z817" i="1"/>
  <c r="T817" i="1"/>
  <c r="W817" i="1"/>
  <c r="N819" i="1"/>
  <c r="O819" i="1"/>
  <c r="G264" i="1" l="1"/>
  <c r="E264" i="1" s="1"/>
  <c r="F264" i="1"/>
  <c r="R264" i="1"/>
  <c r="X264" i="1" s="1"/>
  <c r="D264" i="1" s="1"/>
  <c r="U265" i="1"/>
  <c r="J265" i="1"/>
  <c r="T818" i="1"/>
  <c r="W818" i="1"/>
  <c r="Z818" i="1"/>
  <c r="I821" i="1"/>
  <c r="H822" i="1"/>
  <c r="S818" i="1"/>
  <c r="V818" i="1"/>
  <c r="Y818" i="1"/>
  <c r="Q819" i="1"/>
  <c r="P819" i="1"/>
  <c r="O820" i="1"/>
  <c r="N820" i="1"/>
  <c r="B264" i="1" l="1"/>
  <c r="K265" i="1"/>
  <c r="M265" i="1"/>
  <c r="Y819" i="1"/>
  <c r="V819" i="1"/>
  <c r="S819" i="1"/>
  <c r="Z819" i="1"/>
  <c r="T819" i="1"/>
  <c r="W819" i="1"/>
  <c r="Q820" i="1"/>
  <c r="P820" i="1"/>
  <c r="H823" i="1"/>
  <c r="I822" i="1"/>
  <c r="O821" i="1"/>
  <c r="N821" i="1"/>
  <c r="A266" i="1" l="1"/>
  <c r="C265" i="1"/>
  <c r="L265" i="1"/>
  <c r="AA265" i="1"/>
  <c r="Q821" i="1"/>
  <c r="P821" i="1"/>
  <c r="I823" i="1"/>
  <c r="H824" i="1"/>
  <c r="S820" i="1"/>
  <c r="V820" i="1"/>
  <c r="Y820" i="1"/>
  <c r="W820" i="1"/>
  <c r="Z820" i="1"/>
  <c r="T820" i="1"/>
  <c r="O822" i="1"/>
  <c r="N822" i="1"/>
  <c r="G265" i="1" l="1"/>
  <c r="E265" i="1" s="1"/>
  <c r="F265" i="1"/>
  <c r="R265" i="1"/>
  <c r="X265" i="1" s="1"/>
  <c r="D265" i="1" s="1"/>
  <c r="U266" i="1"/>
  <c r="J266" i="1"/>
  <c r="I824" i="1"/>
  <c r="H825" i="1"/>
  <c r="W821" i="1"/>
  <c r="Z821" i="1"/>
  <c r="T821" i="1"/>
  <c r="Q822" i="1"/>
  <c r="P822" i="1"/>
  <c r="N823" i="1"/>
  <c r="O823" i="1"/>
  <c r="Y821" i="1"/>
  <c r="V821" i="1"/>
  <c r="S821" i="1"/>
  <c r="B265" i="1" l="1"/>
  <c r="K266" i="1"/>
  <c r="M266" i="1"/>
  <c r="Q823" i="1"/>
  <c r="P823" i="1"/>
  <c r="S822" i="1"/>
  <c r="V822" i="1"/>
  <c r="Y822" i="1"/>
  <c r="W822" i="1"/>
  <c r="Z822" i="1"/>
  <c r="T822" i="1"/>
  <c r="I825" i="1"/>
  <c r="H826" i="1"/>
  <c r="O824" i="1"/>
  <c r="N824" i="1"/>
  <c r="C266" i="1" l="1"/>
  <c r="A267" i="1"/>
  <c r="L266" i="1"/>
  <c r="AA266" i="1"/>
  <c r="I826" i="1"/>
  <c r="H827" i="1"/>
  <c r="Q824" i="1"/>
  <c r="P824" i="1"/>
  <c r="O825" i="1"/>
  <c r="N825" i="1"/>
  <c r="Y823" i="1"/>
  <c r="S823" i="1"/>
  <c r="V823" i="1"/>
  <c r="W823" i="1"/>
  <c r="Z823" i="1"/>
  <c r="T823" i="1"/>
  <c r="J267" i="1" l="1"/>
  <c r="U267" i="1"/>
  <c r="G266" i="1"/>
  <c r="E266" i="1" s="1"/>
  <c r="R266" i="1"/>
  <c r="X266" i="1" s="1"/>
  <c r="D266" i="1" s="1"/>
  <c r="F266" i="1"/>
  <c r="Q825" i="1"/>
  <c r="P825" i="1"/>
  <c r="I827" i="1"/>
  <c r="H828" i="1"/>
  <c r="S824" i="1"/>
  <c r="Y824" i="1"/>
  <c r="V824" i="1"/>
  <c r="W824" i="1"/>
  <c r="T824" i="1"/>
  <c r="Z824" i="1"/>
  <c r="O826" i="1"/>
  <c r="N826" i="1"/>
  <c r="B266" i="1" l="1"/>
  <c r="K267" i="1"/>
  <c r="M267" i="1"/>
  <c r="Z825" i="1"/>
  <c r="T825" i="1"/>
  <c r="W825" i="1"/>
  <c r="O827" i="1"/>
  <c r="N827" i="1"/>
  <c r="P826" i="1"/>
  <c r="Q826" i="1"/>
  <c r="I828" i="1"/>
  <c r="H829" i="1"/>
  <c r="Y825" i="1"/>
  <c r="S825" i="1"/>
  <c r="V825" i="1"/>
  <c r="A268" i="1" l="1"/>
  <c r="C267" i="1"/>
  <c r="L267" i="1"/>
  <c r="AA267" i="1"/>
  <c r="I829" i="1"/>
  <c r="H830" i="1"/>
  <c r="O828" i="1"/>
  <c r="N828" i="1"/>
  <c r="S826" i="1"/>
  <c r="Y826" i="1"/>
  <c r="V826" i="1"/>
  <c r="Q827" i="1"/>
  <c r="P827" i="1"/>
  <c r="W826" i="1"/>
  <c r="Z826" i="1"/>
  <c r="T826" i="1"/>
  <c r="F267" i="1" l="1"/>
  <c r="G267" i="1"/>
  <c r="E267" i="1" s="1"/>
  <c r="R267" i="1"/>
  <c r="X267" i="1" s="1"/>
  <c r="D267" i="1" s="1"/>
  <c r="J268" i="1"/>
  <c r="U268" i="1"/>
  <c r="Q828" i="1"/>
  <c r="P828" i="1"/>
  <c r="Z827" i="1"/>
  <c r="T827" i="1"/>
  <c r="W827" i="1"/>
  <c r="H831" i="1"/>
  <c r="I830" i="1"/>
  <c r="O829" i="1"/>
  <c r="N829" i="1"/>
  <c r="Y827" i="1"/>
  <c r="V827" i="1"/>
  <c r="S827" i="1"/>
  <c r="K268" i="1" l="1"/>
  <c r="M268" i="1"/>
  <c r="B267" i="1"/>
  <c r="H832" i="1"/>
  <c r="I831" i="1"/>
  <c r="O830" i="1"/>
  <c r="N830" i="1"/>
  <c r="Q829" i="1"/>
  <c r="P829" i="1"/>
  <c r="S828" i="1"/>
  <c r="V828" i="1"/>
  <c r="Y828" i="1"/>
  <c r="W828" i="1"/>
  <c r="Z828" i="1"/>
  <c r="T828" i="1"/>
  <c r="C268" i="1" l="1"/>
  <c r="A269" i="1"/>
  <c r="AA268" i="1"/>
  <c r="L268" i="1"/>
  <c r="Y829" i="1"/>
  <c r="V829" i="1"/>
  <c r="S829" i="1"/>
  <c r="W829" i="1"/>
  <c r="Z829" i="1"/>
  <c r="T829" i="1"/>
  <c r="N831" i="1"/>
  <c r="O831" i="1"/>
  <c r="Q830" i="1"/>
  <c r="P830" i="1"/>
  <c r="H833" i="1"/>
  <c r="I832" i="1"/>
  <c r="J269" i="1" l="1"/>
  <c r="U269" i="1"/>
  <c r="R268" i="1"/>
  <c r="X268" i="1" s="1"/>
  <c r="D268" i="1" s="1"/>
  <c r="F268" i="1"/>
  <c r="G268" i="1"/>
  <c r="E268" i="1" s="1"/>
  <c r="H834" i="1"/>
  <c r="I833" i="1"/>
  <c r="S830" i="1"/>
  <c r="V830" i="1"/>
  <c r="Y830" i="1"/>
  <c r="W830" i="1"/>
  <c r="Z830" i="1"/>
  <c r="T830" i="1"/>
  <c r="O832" i="1"/>
  <c r="N832" i="1"/>
  <c r="Q831" i="1"/>
  <c r="P831" i="1"/>
  <c r="B268" i="1" l="1"/>
  <c r="K269" i="1"/>
  <c r="M269" i="1"/>
  <c r="N833" i="1"/>
  <c r="O833" i="1"/>
  <c r="V831" i="1"/>
  <c r="Y831" i="1"/>
  <c r="S831" i="1"/>
  <c r="Z831" i="1"/>
  <c r="W831" i="1"/>
  <c r="T831" i="1"/>
  <c r="P832" i="1"/>
  <c r="Q832" i="1"/>
  <c r="H835" i="1"/>
  <c r="I834" i="1"/>
  <c r="C269" i="1" l="1"/>
  <c r="A270" i="1"/>
  <c r="L269" i="1"/>
  <c r="AA269" i="1"/>
  <c r="H836" i="1"/>
  <c r="I835" i="1"/>
  <c r="Q833" i="1"/>
  <c r="P833" i="1"/>
  <c r="T832" i="1"/>
  <c r="W832" i="1"/>
  <c r="Z832" i="1"/>
  <c r="O834" i="1"/>
  <c r="N834" i="1"/>
  <c r="S832" i="1"/>
  <c r="V832" i="1"/>
  <c r="Y832" i="1"/>
  <c r="U270" i="1" l="1"/>
  <c r="J270" i="1"/>
  <c r="R269" i="1"/>
  <c r="X269" i="1" s="1"/>
  <c r="D269" i="1" s="1"/>
  <c r="F269" i="1"/>
  <c r="G269" i="1"/>
  <c r="E269" i="1" s="1"/>
  <c r="P834" i="1"/>
  <c r="Q834" i="1"/>
  <c r="V833" i="1"/>
  <c r="Y833" i="1"/>
  <c r="S833" i="1"/>
  <c r="N835" i="1"/>
  <c r="O835" i="1"/>
  <c r="Z833" i="1"/>
  <c r="T833" i="1"/>
  <c r="W833" i="1"/>
  <c r="I836" i="1"/>
  <c r="H837" i="1"/>
  <c r="K270" i="1" l="1"/>
  <c r="M270" i="1"/>
  <c r="B269" i="1"/>
  <c r="H838" i="1"/>
  <c r="I837" i="1"/>
  <c r="S834" i="1"/>
  <c r="Y834" i="1"/>
  <c r="V834" i="1"/>
  <c r="Q835" i="1"/>
  <c r="P835" i="1"/>
  <c r="O836" i="1"/>
  <c r="N836" i="1"/>
  <c r="T834" i="1"/>
  <c r="W834" i="1"/>
  <c r="Z834" i="1"/>
  <c r="C270" i="1" l="1"/>
  <c r="A271" i="1"/>
  <c r="L270" i="1"/>
  <c r="AA270" i="1"/>
  <c r="V835" i="1"/>
  <c r="Y835" i="1"/>
  <c r="S835" i="1"/>
  <c r="P836" i="1"/>
  <c r="Q836" i="1"/>
  <c r="Z835" i="1"/>
  <c r="W835" i="1"/>
  <c r="T835" i="1"/>
  <c r="N837" i="1"/>
  <c r="O837" i="1"/>
  <c r="I838" i="1"/>
  <c r="H839" i="1"/>
  <c r="J271" i="1" l="1"/>
  <c r="U271" i="1"/>
  <c r="F270" i="1"/>
  <c r="G270" i="1"/>
  <c r="E270" i="1" s="1"/>
  <c r="R270" i="1"/>
  <c r="X270" i="1" s="1"/>
  <c r="D270" i="1" s="1"/>
  <c r="S836" i="1"/>
  <c r="Y836" i="1"/>
  <c r="V836" i="1"/>
  <c r="H840" i="1"/>
  <c r="I839" i="1"/>
  <c r="O838" i="1"/>
  <c r="N838" i="1"/>
  <c r="Q837" i="1"/>
  <c r="P837" i="1"/>
  <c r="T836" i="1"/>
  <c r="W836" i="1"/>
  <c r="Z836" i="1"/>
  <c r="K271" i="1" l="1"/>
  <c r="M271" i="1"/>
  <c r="B270" i="1"/>
  <c r="I840" i="1"/>
  <c r="H841" i="1"/>
  <c r="V837" i="1"/>
  <c r="Y837" i="1"/>
  <c r="S837" i="1"/>
  <c r="Z837" i="1"/>
  <c r="W837" i="1"/>
  <c r="T837" i="1"/>
  <c r="P838" i="1"/>
  <c r="Q838" i="1"/>
  <c r="N839" i="1"/>
  <c r="O839" i="1"/>
  <c r="A272" i="1" l="1"/>
  <c r="C271" i="1"/>
  <c r="L271" i="1"/>
  <c r="AA271" i="1"/>
  <c r="T838" i="1"/>
  <c r="W838" i="1"/>
  <c r="Z838" i="1"/>
  <c r="H842" i="1"/>
  <c r="I841" i="1"/>
  <c r="Q839" i="1"/>
  <c r="P839" i="1"/>
  <c r="S838" i="1"/>
  <c r="Y838" i="1"/>
  <c r="V838" i="1"/>
  <c r="O840" i="1"/>
  <c r="N840" i="1"/>
  <c r="G271" i="1" l="1"/>
  <c r="E271" i="1" s="1"/>
  <c r="F271" i="1"/>
  <c r="B271" i="1" s="1"/>
  <c r="R271" i="1"/>
  <c r="X271" i="1" s="1"/>
  <c r="D271" i="1" s="1"/>
  <c r="U272" i="1"/>
  <c r="J272" i="1"/>
  <c r="Z839" i="1"/>
  <c r="W839" i="1"/>
  <c r="T839" i="1"/>
  <c r="P840" i="1"/>
  <c r="Q840" i="1"/>
  <c r="N841" i="1"/>
  <c r="O841" i="1"/>
  <c r="V839" i="1"/>
  <c r="Y839" i="1"/>
  <c r="S839" i="1"/>
  <c r="I842" i="1"/>
  <c r="H843" i="1"/>
  <c r="K272" i="1" l="1"/>
  <c r="M272" i="1"/>
  <c r="S840" i="1"/>
  <c r="Y840" i="1"/>
  <c r="V840" i="1"/>
  <c r="H844" i="1"/>
  <c r="I843" i="1"/>
  <c r="Q841" i="1"/>
  <c r="P841" i="1"/>
  <c r="O842" i="1"/>
  <c r="N842" i="1"/>
  <c r="T840" i="1"/>
  <c r="W840" i="1"/>
  <c r="Z840" i="1"/>
  <c r="C272" i="1" l="1"/>
  <c r="A273" i="1"/>
  <c r="AA272" i="1"/>
  <c r="L272" i="1"/>
  <c r="N843" i="1"/>
  <c r="O843" i="1"/>
  <c r="Z841" i="1"/>
  <c r="W841" i="1"/>
  <c r="T841" i="1"/>
  <c r="P842" i="1"/>
  <c r="Q842" i="1"/>
  <c r="I844" i="1"/>
  <c r="H845" i="1"/>
  <c r="V841" i="1"/>
  <c r="Y841" i="1"/>
  <c r="S841" i="1"/>
  <c r="F272" i="1" l="1"/>
  <c r="G272" i="1"/>
  <c r="E272" i="1" s="1"/>
  <c r="R272" i="1"/>
  <c r="X272" i="1" s="1"/>
  <c r="D272" i="1" s="1"/>
  <c r="J273" i="1"/>
  <c r="U273" i="1"/>
  <c r="S842" i="1"/>
  <c r="Y842" i="1"/>
  <c r="V842" i="1"/>
  <c r="Q843" i="1"/>
  <c r="P843" i="1"/>
  <c r="O844" i="1"/>
  <c r="N844" i="1"/>
  <c r="H846" i="1"/>
  <c r="I845" i="1"/>
  <c r="T842" i="1"/>
  <c r="W842" i="1"/>
  <c r="Z842" i="1"/>
  <c r="K273" i="1" l="1"/>
  <c r="M273" i="1"/>
  <c r="B272" i="1"/>
  <c r="N845" i="1"/>
  <c r="O845" i="1"/>
  <c r="Z843" i="1"/>
  <c r="W843" i="1"/>
  <c r="T843" i="1"/>
  <c r="H847" i="1"/>
  <c r="I846" i="1"/>
  <c r="P844" i="1"/>
  <c r="Q844" i="1"/>
  <c r="V843" i="1"/>
  <c r="Y843" i="1"/>
  <c r="S843" i="1"/>
  <c r="A274" i="1" l="1"/>
  <c r="C273" i="1"/>
  <c r="AA273" i="1"/>
  <c r="L273" i="1"/>
  <c r="T844" i="1"/>
  <c r="W844" i="1"/>
  <c r="Z844" i="1"/>
  <c r="H848" i="1"/>
  <c r="I847" i="1"/>
  <c r="S844" i="1"/>
  <c r="Y844" i="1"/>
  <c r="V844" i="1"/>
  <c r="O846" i="1"/>
  <c r="N846" i="1"/>
  <c r="Q845" i="1"/>
  <c r="P845" i="1"/>
  <c r="R273" i="1" l="1"/>
  <c r="X273" i="1" s="1"/>
  <c r="D273" i="1" s="1"/>
  <c r="G273" i="1"/>
  <c r="E273" i="1" s="1"/>
  <c r="F273" i="1"/>
  <c r="J274" i="1"/>
  <c r="U274" i="1"/>
  <c r="H849" i="1"/>
  <c r="I848" i="1"/>
  <c r="V845" i="1"/>
  <c r="Y845" i="1"/>
  <c r="S845" i="1"/>
  <c r="Z845" i="1"/>
  <c r="W845" i="1"/>
  <c r="T845" i="1"/>
  <c r="N847" i="1"/>
  <c r="O847" i="1"/>
  <c r="P846" i="1"/>
  <c r="Q846" i="1"/>
  <c r="B273" i="1" l="1"/>
  <c r="K274" i="1"/>
  <c r="M274" i="1"/>
  <c r="T846" i="1"/>
  <c r="W846" i="1"/>
  <c r="Z846" i="1"/>
  <c r="S846" i="1"/>
  <c r="Y846" i="1"/>
  <c r="V846" i="1"/>
  <c r="Q847" i="1"/>
  <c r="P847" i="1"/>
  <c r="O848" i="1"/>
  <c r="N848" i="1"/>
  <c r="H850" i="1"/>
  <c r="I849" i="1"/>
  <c r="A275" i="1" l="1"/>
  <c r="C274" i="1"/>
  <c r="AA274" i="1"/>
  <c r="L274" i="1"/>
  <c r="V847" i="1"/>
  <c r="Y847" i="1"/>
  <c r="S847" i="1"/>
  <c r="H851" i="1"/>
  <c r="I850" i="1"/>
  <c r="N849" i="1"/>
  <c r="O849" i="1"/>
  <c r="Z847" i="1"/>
  <c r="T847" i="1"/>
  <c r="W847" i="1"/>
  <c r="P848" i="1"/>
  <c r="Q848" i="1"/>
  <c r="G274" i="1" l="1"/>
  <c r="E274" i="1" s="1"/>
  <c r="F274" i="1"/>
  <c r="R274" i="1"/>
  <c r="X274" i="1" s="1"/>
  <c r="D274" i="1" s="1"/>
  <c r="U275" i="1"/>
  <c r="J275" i="1"/>
  <c r="T848" i="1"/>
  <c r="W848" i="1"/>
  <c r="Z848" i="1"/>
  <c r="H852" i="1"/>
  <c r="I851" i="1"/>
  <c r="S848" i="1"/>
  <c r="V848" i="1"/>
  <c r="Y848" i="1"/>
  <c r="Q849" i="1"/>
  <c r="P849" i="1"/>
  <c r="O850" i="1"/>
  <c r="N850" i="1"/>
  <c r="B274" i="1" l="1"/>
  <c r="K275" i="1"/>
  <c r="M275" i="1"/>
  <c r="V849" i="1"/>
  <c r="Y849" i="1"/>
  <c r="S849" i="1"/>
  <c r="H853" i="1"/>
  <c r="I852" i="1"/>
  <c r="Z849" i="1"/>
  <c r="T849" i="1"/>
  <c r="W849" i="1"/>
  <c r="P850" i="1"/>
  <c r="Q850" i="1"/>
  <c r="N851" i="1"/>
  <c r="O851" i="1"/>
  <c r="C275" i="1" l="1"/>
  <c r="A276" i="1"/>
  <c r="L275" i="1"/>
  <c r="AA275" i="1"/>
  <c r="H854" i="1"/>
  <c r="I853" i="1"/>
  <c r="T850" i="1"/>
  <c r="W850" i="1"/>
  <c r="Z850" i="1"/>
  <c r="O852" i="1"/>
  <c r="N852" i="1"/>
  <c r="Q851" i="1"/>
  <c r="P851" i="1"/>
  <c r="S850" i="1"/>
  <c r="V850" i="1"/>
  <c r="Y850" i="1"/>
  <c r="G275" i="1" l="1"/>
  <c r="E275" i="1" s="1"/>
  <c r="F275" i="1"/>
  <c r="B275" i="1" s="1"/>
  <c r="R275" i="1"/>
  <c r="X275" i="1" s="1"/>
  <c r="D275" i="1" s="1"/>
  <c r="J276" i="1"/>
  <c r="U276" i="1"/>
  <c r="N853" i="1"/>
  <c r="O853" i="1"/>
  <c r="P852" i="1"/>
  <c r="Q852" i="1"/>
  <c r="V851" i="1"/>
  <c r="Y851" i="1"/>
  <c r="S851" i="1"/>
  <c r="Z851" i="1"/>
  <c r="T851" i="1"/>
  <c r="W851" i="1"/>
  <c r="H855" i="1"/>
  <c r="I854" i="1"/>
  <c r="K276" i="1" l="1"/>
  <c r="M276" i="1"/>
  <c r="H856" i="1"/>
  <c r="I855" i="1"/>
  <c r="S852" i="1"/>
  <c r="V852" i="1"/>
  <c r="Y852" i="1"/>
  <c r="Q853" i="1"/>
  <c r="P853" i="1"/>
  <c r="O854" i="1"/>
  <c r="N854" i="1"/>
  <c r="T852" i="1"/>
  <c r="W852" i="1"/>
  <c r="Z852" i="1"/>
  <c r="C276" i="1" l="1"/>
  <c r="A277" i="1"/>
  <c r="AA276" i="1"/>
  <c r="L276" i="1"/>
  <c r="P854" i="1"/>
  <c r="Q854" i="1"/>
  <c r="N855" i="1"/>
  <c r="O855" i="1"/>
  <c r="V853" i="1"/>
  <c r="Y853" i="1"/>
  <c r="S853" i="1"/>
  <c r="Z853" i="1"/>
  <c r="T853" i="1"/>
  <c r="W853" i="1"/>
  <c r="H857" i="1"/>
  <c r="I856" i="1"/>
  <c r="R276" i="1" l="1"/>
  <c r="X276" i="1" s="1"/>
  <c r="D276" i="1" s="1"/>
  <c r="F276" i="1"/>
  <c r="G276" i="1"/>
  <c r="E276" i="1" s="1"/>
  <c r="J277" i="1"/>
  <c r="U277" i="1"/>
  <c r="H858" i="1"/>
  <c r="I857" i="1"/>
  <c r="T854" i="1"/>
  <c r="W854" i="1"/>
  <c r="Z854" i="1"/>
  <c r="S854" i="1"/>
  <c r="V854" i="1"/>
  <c r="Y854" i="1"/>
  <c r="O856" i="1"/>
  <c r="N856" i="1"/>
  <c r="Q855" i="1"/>
  <c r="P855" i="1"/>
  <c r="K277" i="1" l="1"/>
  <c r="M277" i="1"/>
  <c r="B276" i="1"/>
  <c r="N857" i="1"/>
  <c r="O857" i="1"/>
  <c r="V855" i="1"/>
  <c r="Y855" i="1"/>
  <c r="S855" i="1"/>
  <c r="Z855" i="1"/>
  <c r="T855" i="1"/>
  <c r="W855" i="1"/>
  <c r="P856" i="1"/>
  <c r="Q856" i="1"/>
  <c r="H859" i="1"/>
  <c r="I858" i="1"/>
  <c r="A278" i="1" l="1"/>
  <c r="C277" i="1"/>
  <c r="L277" i="1"/>
  <c r="AA277" i="1"/>
  <c r="O858" i="1"/>
  <c r="N858" i="1"/>
  <c r="H860" i="1"/>
  <c r="I859" i="1"/>
  <c r="Q857" i="1"/>
  <c r="P857" i="1"/>
  <c r="T856" i="1"/>
  <c r="W856" i="1"/>
  <c r="Z856" i="1"/>
  <c r="S856" i="1"/>
  <c r="V856" i="1"/>
  <c r="Y856" i="1"/>
  <c r="F277" i="1" l="1"/>
  <c r="G277" i="1"/>
  <c r="E277" i="1" s="1"/>
  <c r="R277" i="1"/>
  <c r="X277" i="1" s="1"/>
  <c r="D277" i="1" s="1"/>
  <c r="J278" i="1"/>
  <c r="U278" i="1"/>
  <c r="V857" i="1"/>
  <c r="Y857" i="1"/>
  <c r="S857" i="1"/>
  <c r="I860" i="1"/>
  <c r="H861" i="1"/>
  <c r="Z857" i="1"/>
  <c r="T857" i="1"/>
  <c r="W857" i="1"/>
  <c r="P858" i="1"/>
  <c r="Q858" i="1"/>
  <c r="N859" i="1"/>
  <c r="O859" i="1"/>
  <c r="K278" i="1" l="1"/>
  <c r="M278" i="1"/>
  <c r="B277" i="1"/>
  <c r="S858" i="1"/>
  <c r="V858" i="1"/>
  <c r="Y858" i="1"/>
  <c r="O860" i="1"/>
  <c r="N860" i="1"/>
  <c r="Q859" i="1"/>
  <c r="P859" i="1"/>
  <c r="T858" i="1"/>
  <c r="W858" i="1"/>
  <c r="Z858" i="1"/>
  <c r="I861" i="1"/>
  <c r="H862" i="1"/>
  <c r="A279" i="1" l="1"/>
  <c r="C278" i="1"/>
  <c r="L278" i="1"/>
  <c r="AA278" i="1"/>
  <c r="I862" i="1"/>
  <c r="H863" i="1"/>
  <c r="W859" i="1"/>
  <c r="Z859" i="1"/>
  <c r="T859" i="1"/>
  <c r="O861" i="1"/>
  <c r="N861" i="1"/>
  <c r="Q860" i="1"/>
  <c r="P860" i="1"/>
  <c r="Y859" i="1"/>
  <c r="S859" i="1"/>
  <c r="V859" i="1"/>
  <c r="F278" i="1" l="1"/>
  <c r="R278" i="1"/>
  <c r="X278" i="1" s="1"/>
  <c r="D278" i="1" s="1"/>
  <c r="G278" i="1"/>
  <c r="E278" i="1" s="1"/>
  <c r="J279" i="1"/>
  <c r="U279" i="1"/>
  <c r="S860" i="1"/>
  <c r="Y860" i="1"/>
  <c r="V860" i="1"/>
  <c r="I863" i="1"/>
  <c r="H864" i="1"/>
  <c r="W860" i="1"/>
  <c r="T860" i="1"/>
  <c r="Z860" i="1"/>
  <c r="Q861" i="1"/>
  <c r="P861" i="1"/>
  <c r="O862" i="1"/>
  <c r="N862" i="1"/>
  <c r="K279" i="1" l="1"/>
  <c r="M279" i="1"/>
  <c r="B278" i="1"/>
  <c r="P862" i="1"/>
  <c r="Q862" i="1"/>
  <c r="Y861" i="1"/>
  <c r="S861" i="1"/>
  <c r="V861" i="1"/>
  <c r="Z861" i="1"/>
  <c r="T861" i="1"/>
  <c r="W861" i="1"/>
  <c r="I864" i="1"/>
  <c r="H865" i="1"/>
  <c r="O863" i="1"/>
  <c r="N863" i="1"/>
  <c r="C279" i="1" l="1"/>
  <c r="A280" i="1"/>
  <c r="L279" i="1"/>
  <c r="AA279" i="1"/>
  <c r="W862" i="1"/>
  <c r="Z862" i="1"/>
  <c r="T862" i="1"/>
  <c r="O864" i="1"/>
  <c r="N864" i="1"/>
  <c r="S862" i="1"/>
  <c r="Y862" i="1"/>
  <c r="V862" i="1"/>
  <c r="Q863" i="1"/>
  <c r="P863" i="1"/>
  <c r="H866" i="1"/>
  <c r="I865" i="1"/>
  <c r="R279" i="1" l="1"/>
  <c r="X279" i="1" s="1"/>
  <c r="D279" i="1" s="1"/>
  <c r="G279" i="1"/>
  <c r="E279" i="1" s="1"/>
  <c r="F279" i="1"/>
  <c r="J280" i="1"/>
  <c r="U280" i="1"/>
  <c r="Z863" i="1"/>
  <c r="T863" i="1"/>
  <c r="W863" i="1"/>
  <c r="Q864" i="1"/>
  <c r="P864" i="1"/>
  <c r="H867" i="1"/>
  <c r="I866" i="1"/>
  <c r="O865" i="1"/>
  <c r="N865" i="1"/>
  <c r="Y863" i="1"/>
  <c r="V863" i="1"/>
  <c r="S863" i="1"/>
  <c r="B279" i="1" l="1"/>
  <c r="K280" i="1"/>
  <c r="M280" i="1"/>
  <c r="O866" i="1"/>
  <c r="N866" i="1"/>
  <c r="W864" i="1"/>
  <c r="Z864" i="1"/>
  <c r="T864" i="1"/>
  <c r="H868" i="1"/>
  <c r="I867" i="1"/>
  <c r="Q865" i="1"/>
  <c r="P865" i="1"/>
  <c r="S864" i="1"/>
  <c r="V864" i="1"/>
  <c r="Y864" i="1"/>
  <c r="C280" i="1" l="1"/>
  <c r="A281" i="1"/>
  <c r="L280" i="1"/>
  <c r="AA280" i="1"/>
  <c r="H869" i="1"/>
  <c r="I868" i="1"/>
  <c r="Y865" i="1"/>
  <c r="V865" i="1"/>
  <c r="S865" i="1"/>
  <c r="W865" i="1"/>
  <c r="Z865" i="1"/>
  <c r="T865" i="1"/>
  <c r="N867" i="1"/>
  <c r="O867" i="1"/>
  <c r="P866" i="1"/>
  <c r="Q866" i="1"/>
  <c r="G280" i="1" l="1"/>
  <c r="E280" i="1" s="1"/>
  <c r="R280" i="1"/>
  <c r="X280" i="1" s="1"/>
  <c r="D280" i="1" s="1"/>
  <c r="F280" i="1"/>
  <c r="U281" i="1"/>
  <c r="J281" i="1"/>
  <c r="O868" i="1"/>
  <c r="N868" i="1"/>
  <c r="T866" i="1"/>
  <c r="W866" i="1"/>
  <c r="Z866" i="1"/>
  <c r="H870" i="1"/>
  <c r="I869" i="1"/>
  <c r="S866" i="1"/>
  <c r="Y866" i="1"/>
  <c r="V866" i="1"/>
  <c r="Q867" i="1"/>
  <c r="P867" i="1"/>
  <c r="B280" i="1" l="1"/>
  <c r="K281" i="1"/>
  <c r="M281" i="1"/>
  <c r="V867" i="1"/>
  <c r="Y867" i="1"/>
  <c r="S867" i="1"/>
  <c r="H871" i="1"/>
  <c r="I870" i="1"/>
  <c r="Z867" i="1"/>
  <c r="W867" i="1"/>
  <c r="T867" i="1"/>
  <c r="N869" i="1"/>
  <c r="O869" i="1"/>
  <c r="P868" i="1"/>
  <c r="Q868" i="1"/>
  <c r="A282" i="1" l="1"/>
  <c r="C281" i="1"/>
  <c r="L281" i="1"/>
  <c r="AA281" i="1"/>
  <c r="O870" i="1"/>
  <c r="N870" i="1"/>
  <c r="Q869" i="1"/>
  <c r="P869" i="1"/>
  <c r="T868" i="1"/>
  <c r="W868" i="1"/>
  <c r="Z868" i="1"/>
  <c r="S868" i="1"/>
  <c r="V868" i="1"/>
  <c r="Y868" i="1"/>
  <c r="H872" i="1"/>
  <c r="I871" i="1"/>
  <c r="F281" i="1" l="1"/>
  <c r="R281" i="1"/>
  <c r="X281" i="1" s="1"/>
  <c r="D281" i="1" s="1"/>
  <c r="G281" i="1"/>
  <c r="E281" i="1" s="1"/>
  <c r="U282" i="1"/>
  <c r="J282" i="1"/>
  <c r="H873" i="1"/>
  <c r="I872" i="1"/>
  <c r="Z869" i="1"/>
  <c r="T869" i="1"/>
  <c r="W869" i="1"/>
  <c r="P870" i="1"/>
  <c r="Q870" i="1"/>
  <c r="V869" i="1"/>
  <c r="Y869" i="1"/>
  <c r="S869" i="1"/>
  <c r="N871" i="1"/>
  <c r="O871" i="1"/>
  <c r="K282" i="1" l="1"/>
  <c r="M282" i="1"/>
  <c r="B281" i="1"/>
  <c r="S870" i="1"/>
  <c r="Y870" i="1"/>
  <c r="V870" i="1"/>
  <c r="O872" i="1"/>
  <c r="N872" i="1"/>
  <c r="H874" i="1"/>
  <c r="I873" i="1"/>
  <c r="T870" i="1"/>
  <c r="W870" i="1"/>
  <c r="Z870" i="1"/>
  <c r="Q871" i="1"/>
  <c r="P871" i="1"/>
  <c r="C282" i="1" l="1"/>
  <c r="A283" i="1"/>
  <c r="L282" i="1"/>
  <c r="AA282" i="1"/>
  <c r="Z871" i="1"/>
  <c r="W871" i="1"/>
  <c r="T871" i="1"/>
  <c r="N873" i="1"/>
  <c r="O873" i="1"/>
  <c r="H875" i="1"/>
  <c r="I874" i="1"/>
  <c r="V871" i="1"/>
  <c r="Y871" i="1"/>
  <c r="S871" i="1"/>
  <c r="P872" i="1"/>
  <c r="Q872" i="1"/>
  <c r="U283" i="1" l="1"/>
  <c r="J283" i="1"/>
  <c r="G282" i="1"/>
  <c r="E282" i="1" s="1"/>
  <c r="F282" i="1"/>
  <c r="B282" i="1" s="1"/>
  <c r="R282" i="1"/>
  <c r="X282" i="1" s="1"/>
  <c r="D282" i="1" s="1"/>
  <c r="T872" i="1"/>
  <c r="W872" i="1"/>
  <c r="Z872" i="1"/>
  <c r="Q873" i="1"/>
  <c r="P873" i="1"/>
  <c r="S872" i="1"/>
  <c r="V872" i="1"/>
  <c r="Y872" i="1"/>
  <c r="O874" i="1"/>
  <c r="N874" i="1"/>
  <c r="H876" i="1"/>
  <c r="I875" i="1"/>
  <c r="K283" i="1" l="1"/>
  <c r="M283" i="1"/>
  <c r="Z873" i="1"/>
  <c r="T873" i="1"/>
  <c r="W873" i="1"/>
  <c r="N875" i="1"/>
  <c r="O875" i="1"/>
  <c r="H877" i="1"/>
  <c r="I876" i="1"/>
  <c r="P874" i="1"/>
  <c r="Q874" i="1"/>
  <c r="V873" i="1"/>
  <c r="Y873" i="1"/>
  <c r="S873" i="1"/>
  <c r="C283" i="1" l="1"/>
  <c r="A284" i="1"/>
  <c r="L283" i="1"/>
  <c r="AA283" i="1"/>
  <c r="H878" i="1"/>
  <c r="I877" i="1"/>
  <c r="Q875" i="1"/>
  <c r="P875" i="1"/>
  <c r="T874" i="1"/>
  <c r="W874" i="1"/>
  <c r="Z874" i="1"/>
  <c r="S874" i="1"/>
  <c r="Y874" i="1"/>
  <c r="V874" i="1"/>
  <c r="O876" i="1"/>
  <c r="N876" i="1"/>
  <c r="J284" i="1" l="1"/>
  <c r="U284" i="1"/>
  <c r="R283" i="1"/>
  <c r="X283" i="1" s="1"/>
  <c r="D283" i="1" s="1"/>
  <c r="F283" i="1"/>
  <c r="G283" i="1"/>
  <c r="E283" i="1" s="1"/>
  <c r="P876" i="1"/>
  <c r="Q876" i="1"/>
  <c r="V875" i="1"/>
  <c r="Y875" i="1"/>
  <c r="S875" i="1"/>
  <c r="N877" i="1"/>
  <c r="O877" i="1"/>
  <c r="Z875" i="1"/>
  <c r="W875" i="1"/>
  <c r="T875" i="1"/>
  <c r="H879" i="1"/>
  <c r="I878" i="1"/>
  <c r="B283" i="1" l="1"/>
  <c r="K284" i="1"/>
  <c r="M284" i="1"/>
  <c r="Q877" i="1"/>
  <c r="P877" i="1"/>
  <c r="O878" i="1"/>
  <c r="N878" i="1"/>
  <c r="H880" i="1"/>
  <c r="I879" i="1"/>
  <c r="T876" i="1"/>
  <c r="W876" i="1"/>
  <c r="Z876" i="1"/>
  <c r="S876" i="1"/>
  <c r="V876" i="1"/>
  <c r="Y876" i="1"/>
  <c r="L284" i="1" l="1"/>
  <c r="AA284" i="1"/>
  <c r="A285" i="1"/>
  <c r="C284" i="1"/>
  <c r="Z877" i="1"/>
  <c r="T877" i="1"/>
  <c r="W877" i="1"/>
  <c r="N879" i="1"/>
  <c r="O879" i="1"/>
  <c r="P878" i="1"/>
  <c r="Q878" i="1"/>
  <c r="H881" i="1"/>
  <c r="I880" i="1"/>
  <c r="V877" i="1"/>
  <c r="Y877" i="1"/>
  <c r="S877" i="1"/>
  <c r="U285" i="1" l="1"/>
  <c r="J285" i="1"/>
  <c r="F284" i="1"/>
  <c r="R284" i="1"/>
  <c r="X284" i="1" s="1"/>
  <c r="D284" i="1" s="1"/>
  <c r="G284" i="1"/>
  <c r="E284" i="1" s="1"/>
  <c r="O880" i="1"/>
  <c r="N880" i="1"/>
  <c r="S878" i="1"/>
  <c r="Y878" i="1"/>
  <c r="V878" i="1"/>
  <c r="H882" i="1"/>
  <c r="I881" i="1"/>
  <c r="Q879" i="1"/>
  <c r="P879" i="1"/>
  <c r="T878" i="1"/>
  <c r="W878" i="1"/>
  <c r="Z878" i="1"/>
  <c r="K285" i="1" l="1"/>
  <c r="M285" i="1"/>
  <c r="B284" i="1"/>
  <c r="V879" i="1"/>
  <c r="Y879" i="1"/>
  <c r="S879" i="1"/>
  <c r="N881" i="1"/>
  <c r="O881" i="1"/>
  <c r="H883" i="1"/>
  <c r="I882" i="1"/>
  <c r="P880" i="1"/>
  <c r="Q880" i="1"/>
  <c r="Z879" i="1"/>
  <c r="W879" i="1"/>
  <c r="T879" i="1"/>
  <c r="A286" i="1" l="1"/>
  <c r="C285" i="1"/>
  <c r="L285" i="1"/>
  <c r="AA285" i="1"/>
  <c r="H884" i="1"/>
  <c r="I883" i="1"/>
  <c r="T880" i="1"/>
  <c r="W880" i="1"/>
  <c r="Z880" i="1"/>
  <c r="S880" i="1"/>
  <c r="Y880" i="1"/>
  <c r="V880" i="1"/>
  <c r="O882" i="1"/>
  <c r="N882" i="1"/>
  <c r="Q881" i="1"/>
  <c r="P881" i="1"/>
  <c r="R285" i="1" l="1"/>
  <c r="X285" i="1" s="1"/>
  <c r="D285" i="1" s="1"/>
  <c r="F285" i="1"/>
  <c r="G285" i="1"/>
  <c r="E285" i="1" s="1"/>
  <c r="J286" i="1"/>
  <c r="U286" i="1"/>
  <c r="V881" i="1"/>
  <c r="Y881" i="1"/>
  <c r="S881" i="1"/>
  <c r="N883" i="1"/>
  <c r="O883" i="1"/>
  <c r="Z881" i="1"/>
  <c r="W881" i="1"/>
  <c r="T881" i="1"/>
  <c r="P882" i="1"/>
  <c r="Q882" i="1"/>
  <c r="H885" i="1"/>
  <c r="I884" i="1"/>
  <c r="K286" i="1" l="1"/>
  <c r="M286" i="1"/>
  <c r="B285" i="1"/>
  <c r="H886" i="1"/>
  <c r="I885" i="1"/>
  <c r="Q883" i="1"/>
  <c r="P883" i="1"/>
  <c r="O884" i="1"/>
  <c r="N884" i="1"/>
  <c r="T882" i="1"/>
  <c r="W882" i="1"/>
  <c r="Z882" i="1"/>
  <c r="S882" i="1"/>
  <c r="Y882" i="1"/>
  <c r="V882" i="1"/>
  <c r="C286" i="1" l="1"/>
  <c r="A287" i="1"/>
  <c r="L286" i="1"/>
  <c r="AA286" i="1"/>
  <c r="P884" i="1"/>
  <c r="Q884" i="1"/>
  <c r="N885" i="1"/>
  <c r="O885" i="1"/>
  <c r="V883" i="1"/>
  <c r="Y883" i="1"/>
  <c r="S883" i="1"/>
  <c r="Z883" i="1"/>
  <c r="T883" i="1"/>
  <c r="W883" i="1"/>
  <c r="H887" i="1"/>
  <c r="I886" i="1"/>
  <c r="G286" i="1" l="1"/>
  <c r="E286" i="1" s="1"/>
  <c r="F286" i="1"/>
  <c r="R286" i="1"/>
  <c r="X286" i="1" s="1"/>
  <c r="D286" i="1" s="1"/>
  <c r="U287" i="1"/>
  <c r="J287" i="1"/>
  <c r="H888" i="1"/>
  <c r="I887" i="1"/>
  <c r="O886" i="1"/>
  <c r="N886" i="1"/>
  <c r="Q885" i="1"/>
  <c r="P885" i="1"/>
  <c r="T884" i="1"/>
  <c r="W884" i="1"/>
  <c r="Z884" i="1"/>
  <c r="S884" i="1"/>
  <c r="V884" i="1"/>
  <c r="Y884" i="1"/>
  <c r="B286" i="1" l="1"/>
  <c r="K287" i="1"/>
  <c r="M287" i="1"/>
  <c r="P886" i="1"/>
  <c r="Q886" i="1"/>
  <c r="N887" i="1"/>
  <c r="O887" i="1"/>
  <c r="V885" i="1"/>
  <c r="Y885" i="1"/>
  <c r="S885" i="1"/>
  <c r="Z885" i="1"/>
  <c r="T885" i="1"/>
  <c r="W885" i="1"/>
  <c r="H889" i="1"/>
  <c r="I888" i="1"/>
  <c r="A288" i="1" l="1"/>
  <c r="C287" i="1"/>
  <c r="AA287" i="1"/>
  <c r="L287" i="1"/>
  <c r="O888" i="1"/>
  <c r="N888" i="1"/>
  <c r="Q887" i="1"/>
  <c r="P887" i="1"/>
  <c r="T886" i="1"/>
  <c r="W886" i="1"/>
  <c r="Z886" i="1"/>
  <c r="H890" i="1"/>
  <c r="I889" i="1"/>
  <c r="S886" i="1"/>
  <c r="V886" i="1"/>
  <c r="Y886" i="1"/>
  <c r="F287" i="1" l="1"/>
  <c r="R287" i="1"/>
  <c r="X287" i="1" s="1"/>
  <c r="D287" i="1" s="1"/>
  <c r="G287" i="1"/>
  <c r="E287" i="1" s="1"/>
  <c r="J288" i="1"/>
  <c r="U288" i="1"/>
  <c r="Z887" i="1"/>
  <c r="T887" i="1"/>
  <c r="W887" i="1"/>
  <c r="N889" i="1"/>
  <c r="O889" i="1"/>
  <c r="H891" i="1"/>
  <c r="I890" i="1"/>
  <c r="V887" i="1"/>
  <c r="Y887" i="1"/>
  <c r="S887" i="1"/>
  <c r="P888" i="1"/>
  <c r="Q888" i="1"/>
  <c r="K288" i="1" l="1"/>
  <c r="M288" i="1"/>
  <c r="B287" i="1"/>
  <c r="O890" i="1"/>
  <c r="N890" i="1"/>
  <c r="T888" i="1"/>
  <c r="W888" i="1"/>
  <c r="Z888" i="1"/>
  <c r="Q889" i="1"/>
  <c r="P889" i="1"/>
  <c r="S888" i="1"/>
  <c r="V888" i="1"/>
  <c r="Y888" i="1"/>
  <c r="I891" i="1"/>
  <c r="H892" i="1"/>
  <c r="C288" i="1" l="1"/>
  <c r="A289" i="1"/>
  <c r="AA288" i="1"/>
  <c r="L288" i="1"/>
  <c r="Z889" i="1"/>
  <c r="T889" i="1"/>
  <c r="W889" i="1"/>
  <c r="I892" i="1"/>
  <c r="H893" i="1"/>
  <c r="N891" i="1"/>
  <c r="O891" i="1"/>
  <c r="V889" i="1"/>
  <c r="Y889" i="1"/>
  <c r="S889" i="1"/>
  <c r="P890" i="1"/>
  <c r="Q890" i="1"/>
  <c r="G288" i="1" l="1"/>
  <c r="E288" i="1" s="1"/>
  <c r="F288" i="1"/>
  <c r="R288" i="1"/>
  <c r="X288" i="1" s="1"/>
  <c r="D288" i="1" s="1"/>
  <c r="J289" i="1"/>
  <c r="U289" i="1"/>
  <c r="T890" i="1"/>
  <c r="W890" i="1"/>
  <c r="Z890" i="1"/>
  <c r="I893" i="1"/>
  <c r="H894" i="1"/>
  <c r="S890" i="1"/>
  <c r="V890" i="1"/>
  <c r="Y890" i="1"/>
  <c r="Q891" i="1"/>
  <c r="P891" i="1"/>
  <c r="O892" i="1"/>
  <c r="N892" i="1"/>
  <c r="B288" i="1" l="1"/>
  <c r="K289" i="1"/>
  <c r="M289" i="1"/>
  <c r="Z891" i="1"/>
  <c r="T891" i="1"/>
  <c r="W891" i="1"/>
  <c r="P892" i="1"/>
  <c r="Q892" i="1"/>
  <c r="O893" i="1"/>
  <c r="N893" i="1"/>
  <c r="V891" i="1"/>
  <c r="Y891" i="1"/>
  <c r="S891" i="1"/>
  <c r="I894" i="1"/>
  <c r="H895" i="1"/>
  <c r="C289" i="1" l="1"/>
  <c r="A290" i="1"/>
  <c r="AA289" i="1"/>
  <c r="L289" i="1"/>
  <c r="Q893" i="1"/>
  <c r="P893" i="1"/>
  <c r="I895" i="1"/>
  <c r="H896" i="1"/>
  <c r="W892" i="1"/>
  <c r="Z892" i="1"/>
  <c r="T892" i="1"/>
  <c r="O894" i="1"/>
  <c r="N894" i="1"/>
  <c r="S892" i="1"/>
  <c r="Y892" i="1"/>
  <c r="V892" i="1"/>
  <c r="R289" i="1" l="1"/>
  <c r="X289" i="1" s="1"/>
  <c r="D289" i="1" s="1"/>
  <c r="F289" i="1"/>
  <c r="G289" i="1"/>
  <c r="E289" i="1" s="1"/>
  <c r="J290" i="1"/>
  <c r="U290" i="1"/>
  <c r="Q894" i="1"/>
  <c r="P894" i="1"/>
  <c r="Z893" i="1"/>
  <c r="T893" i="1"/>
  <c r="W893" i="1"/>
  <c r="H897" i="1"/>
  <c r="I896" i="1"/>
  <c r="O895" i="1"/>
  <c r="N895" i="1"/>
  <c r="Y893" i="1"/>
  <c r="V893" i="1"/>
  <c r="S893" i="1"/>
  <c r="K290" i="1" l="1"/>
  <c r="M290" i="1"/>
  <c r="B289" i="1"/>
  <c r="I897" i="1"/>
  <c r="H898" i="1"/>
  <c r="O896" i="1"/>
  <c r="N896" i="1"/>
  <c r="W894" i="1"/>
  <c r="Z894" i="1"/>
  <c r="T894" i="1"/>
  <c r="Q895" i="1"/>
  <c r="P895" i="1"/>
  <c r="S894" i="1"/>
  <c r="V894" i="1"/>
  <c r="Y894" i="1"/>
  <c r="C290" i="1" l="1"/>
  <c r="A291" i="1"/>
  <c r="AA290" i="1"/>
  <c r="L290" i="1"/>
  <c r="W895" i="1"/>
  <c r="Z895" i="1"/>
  <c r="T895" i="1"/>
  <c r="H899" i="1"/>
  <c r="I898" i="1"/>
  <c r="Q896" i="1"/>
  <c r="P896" i="1"/>
  <c r="N897" i="1"/>
  <c r="O897" i="1"/>
  <c r="Y895" i="1"/>
  <c r="V895" i="1"/>
  <c r="S895" i="1"/>
  <c r="F290" i="1" l="1"/>
  <c r="G290" i="1"/>
  <c r="E290" i="1" s="1"/>
  <c r="R290" i="1"/>
  <c r="X290" i="1" s="1"/>
  <c r="D290" i="1" s="1"/>
  <c r="U291" i="1"/>
  <c r="J291" i="1"/>
  <c r="Q897" i="1"/>
  <c r="P897" i="1"/>
  <c r="S896" i="1"/>
  <c r="V896" i="1"/>
  <c r="Y896" i="1"/>
  <c r="O898" i="1"/>
  <c r="N898" i="1"/>
  <c r="W896" i="1"/>
  <c r="Z896" i="1"/>
  <c r="T896" i="1"/>
  <c r="I899" i="1"/>
  <c r="H900" i="1"/>
  <c r="K291" i="1" l="1"/>
  <c r="M291" i="1"/>
  <c r="B290" i="1"/>
  <c r="Q898" i="1"/>
  <c r="P898" i="1"/>
  <c r="O899" i="1"/>
  <c r="N899" i="1"/>
  <c r="Y897" i="1"/>
  <c r="S897" i="1"/>
  <c r="V897" i="1"/>
  <c r="H901" i="1"/>
  <c r="I900" i="1"/>
  <c r="W897" i="1"/>
  <c r="Z897" i="1"/>
  <c r="T897" i="1"/>
  <c r="A292" i="1" l="1"/>
  <c r="C291" i="1"/>
  <c r="AA291" i="1"/>
  <c r="L291" i="1"/>
  <c r="I901" i="1"/>
  <c r="H902" i="1"/>
  <c r="W898" i="1"/>
  <c r="Z898" i="1"/>
  <c r="T898" i="1"/>
  <c r="O900" i="1"/>
  <c r="N900" i="1"/>
  <c r="Q899" i="1"/>
  <c r="P899" i="1"/>
  <c r="S898" i="1"/>
  <c r="V898" i="1"/>
  <c r="Y898" i="1"/>
  <c r="G291" i="1" l="1"/>
  <c r="E291" i="1" s="1"/>
  <c r="F291" i="1"/>
  <c r="R291" i="1"/>
  <c r="X291" i="1" s="1"/>
  <c r="D291" i="1" s="1"/>
  <c r="U292" i="1"/>
  <c r="J292" i="1"/>
  <c r="H903" i="1"/>
  <c r="I902" i="1"/>
  <c r="Y899" i="1"/>
  <c r="S899" i="1"/>
  <c r="V899" i="1"/>
  <c r="T899" i="1"/>
  <c r="Z899" i="1"/>
  <c r="W899" i="1"/>
  <c r="O901" i="1"/>
  <c r="N901" i="1"/>
  <c r="Q900" i="1"/>
  <c r="P900" i="1"/>
  <c r="B291" i="1" l="1"/>
  <c r="K292" i="1"/>
  <c r="M292" i="1"/>
  <c r="S900" i="1"/>
  <c r="V900" i="1"/>
  <c r="Y900" i="1"/>
  <c r="I903" i="1"/>
  <c r="H904" i="1"/>
  <c r="W900" i="1"/>
  <c r="Z900" i="1"/>
  <c r="T900" i="1"/>
  <c r="Q901" i="1"/>
  <c r="P901" i="1"/>
  <c r="O902" i="1"/>
  <c r="N902" i="1"/>
  <c r="C292" i="1" l="1"/>
  <c r="A293" i="1"/>
  <c r="AA292" i="1"/>
  <c r="L292" i="1"/>
  <c r="Y901" i="1"/>
  <c r="V901" i="1"/>
  <c r="S901" i="1"/>
  <c r="T901" i="1"/>
  <c r="W901" i="1"/>
  <c r="Z901" i="1"/>
  <c r="H905" i="1"/>
  <c r="I904" i="1"/>
  <c r="Q902" i="1"/>
  <c r="P902" i="1"/>
  <c r="O903" i="1"/>
  <c r="N903" i="1"/>
  <c r="F292" i="1" l="1"/>
  <c r="G292" i="1"/>
  <c r="E292" i="1" s="1"/>
  <c r="R292" i="1"/>
  <c r="X292" i="1" s="1"/>
  <c r="D292" i="1" s="1"/>
  <c r="J293" i="1"/>
  <c r="U293" i="1"/>
  <c r="I905" i="1"/>
  <c r="H906" i="1"/>
  <c r="W902" i="1"/>
  <c r="Z902" i="1"/>
  <c r="T902" i="1"/>
  <c r="Q903" i="1"/>
  <c r="P903" i="1"/>
  <c r="O904" i="1"/>
  <c r="N904" i="1"/>
  <c r="S902" i="1"/>
  <c r="V902" i="1"/>
  <c r="Y902" i="1"/>
  <c r="K293" i="1" l="1"/>
  <c r="M293" i="1"/>
  <c r="B292" i="1"/>
  <c r="T903" i="1"/>
  <c r="Z903" i="1"/>
  <c r="W903" i="1"/>
  <c r="O905" i="1"/>
  <c r="N905" i="1"/>
  <c r="Y903" i="1"/>
  <c r="S903" i="1"/>
  <c r="V903" i="1"/>
  <c r="Q904" i="1"/>
  <c r="P904" i="1"/>
  <c r="H907" i="1"/>
  <c r="I906" i="1"/>
  <c r="A294" i="1" l="1"/>
  <c r="C293" i="1"/>
  <c r="AA293" i="1"/>
  <c r="L293" i="1"/>
  <c r="I907" i="1"/>
  <c r="H908" i="1"/>
  <c r="O906" i="1"/>
  <c r="N906" i="1"/>
  <c r="S904" i="1"/>
  <c r="V904" i="1"/>
  <c r="Y904" i="1"/>
  <c r="Q905" i="1"/>
  <c r="P905" i="1"/>
  <c r="W904" i="1"/>
  <c r="Z904" i="1"/>
  <c r="T904" i="1"/>
  <c r="G293" i="1" l="1"/>
  <c r="E293" i="1" s="1"/>
  <c r="F293" i="1"/>
  <c r="R293" i="1"/>
  <c r="X293" i="1" s="1"/>
  <c r="D293" i="1" s="1"/>
  <c r="U294" i="1"/>
  <c r="J294" i="1"/>
  <c r="Y905" i="1"/>
  <c r="V905" i="1"/>
  <c r="S905" i="1"/>
  <c r="Q906" i="1"/>
  <c r="P906" i="1"/>
  <c r="O907" i="1"/>
  <c r="N907" i="1"/>
  <c r="H909" i="1"/>
  <c r="I908" i="1"/>
  <c r="T905" i="1"/>
  <c r="W905" i="1"/>
  <c r="Z905" i="1"/>
  <c r="B293" i="1" l="1"/>
  <c r="K294" i="1"/>
  <c r="M294" i="1"/>
  <c r="W906" i="1"/>
  <c r="Z906" i="1"/>
  <c r="T906" i="1"/>
  <c r="Q907" i="1"/>
  <c r="P907" i="1"/>
  <c r="I909" i="1"/>
  <c r="H910" i="1"/>
  <c r="O908" i="1"/>
  <c r="N908" i="1"/>
  <c r="S906" i="1"/>
  <c r="V906" i="1"/>
  <c r="Y906" i="1"/>
  <c r="A295" i="1" l="1"/>
  <c r="C294" i="1"/>
  <c r="AA294" i="1"/>
  <c r="L294" i="1"/>
  <c r="H911" i="1"/>
  <c r="I910" i="1"/>
  <c r="Y907" i="1"/>
  <c r="S907" i="1"/>
  <c r="V907" i="1"/>
  <c r="Q908" i="1"/>
  <c r="P908" i="1"/>
  <c r="T907" i="1"/>
  <c r="Z907" i="1"/>
  <c r="W907" i="1"/>
  <c r="O909" i="1"/>
  <c r="N909" i="1"/>
  <c r="F294" i="1" l="1"/>
  <c r="R294" i="1"/>
  <c r="X294" i="1" s="1"/>
  <c r="D294" i="1" s="1"/>
  <c r="G294" i="1"/>
  <c r="E294" i="1" s="1"/>
  <c r="J295" i="1"/>
  <c r="U295" i="1"/>
  <c r="O910" i="1"/>
  <c r="N910" i="1"/>
  <c r="W908" i="1"/>
  <c r="Z908" i="1"/>
  <c r="T908" i="1"/>
  <c r="Q909" i="1"/>
  <c r="P909" i="1"/>
  <c r="S908" i="1"/>
  <c r="V908" i="1"/>
  <c r="Y908" i="1"/>
  <c r="I911" i="1"/>
  <c r="H912" i="1"/>
  <c r="K295" i="1" l="1"/>
  <c r="M295" i="1"/>
  <c r="B294" i="1"/>
  <c r="O911" i="1"/>
  <c r="N911" i="1"/>
  <c r="Y909" i="1"/>
  <c r="V909" i="1"/>
  <c r="S909" i="1"/>
  <c r="T909" i="1"/>
  <c r="W909" i="1"/>
  <c r="Z909" i="1"/>
  <c r="Q910" i="1"/>
  <c r="P910" i="1"/>
  <c r="H913" i="1"/>
  <c r="I912" i="1"/>
  <c r="A296" i="1" l="1"/>
  <c r="C295" i="1"/>
  <c r="AA295" i="1"/>
  <c r="L295" i="1"/>
  <c r="S910" i="1"/>
  <c r="V910" i="1"/>
  <c r="Y910" i="1"/>
  <c r="W910" i="1"/>
  <c r="Z910" i="1"/>
  <c r="T910" i="1"/>
  <c r="Q911" i="1"/>
  <c r="P911" i="1"/>
  <c r="O912" i="1"/>
  <c r="N912" i="1"/>
  <c r="I913" i="1"/>
  <c r="H914" i="1"/>
  <c r="F295" i="1" l="1"/>
  <c r="G295" i="1"/>
  <c r="E295" i="1" s="1"/>
  <c r="R295" i="1"/>
  <c r="X295" i="1" s="1"/>
  <c r="D295" i="1" s="1"/>
  <c r="J296" i="1"/>
  <c r="U296" i="1"/>
  <c r="T911" i="1"/>
  <c r="Z911" i="1"/>
  <c r="W911" i="1"/>
  <c r="Q912" i="1"/>
  <c r="P912" i="1"/>
  <c r="H915" i="1"/>
  <c r="I914" i="1"/>
  <c r="O913" i="1"/>
  <c r="N913" i="1"/>
  <c r="Y911" i="1"/>
  <c r="S911" i="1"/>
  <c r="V911" i="1"/>
  <c r="K296" i="1" l="1"/>
  <c r="M296" i="1"/>
  <c r="B295" i="1"/>
  <c r="Q913" i="1"/>
  <c r="P913" i="1"/>
  <c r="I915" i="1"/>
  <c r="H916" i="1"/>
  <c r="O914" i="1"/>
  <c r="N914" i="1"/>
  <c r="S912" i="1"/>
  <c r="V912" i="1"/>
  <c r="Y912" i="1"/>
  <c r="W912" i="1"/>
  <c r="Z912" i="1"/>
  <c r="T912" i="1"/>
  <c r="C296" i="1" l="1"/>
  <c r="A297" i="1"/>
  <c r="L296" i="1"/>
  <c r="AA296" i="1"/>
  <c r="Q914" i="1"/>
  <c r="P914" i="1"/>
  <c r="H917" i="1"/>
  <c r="I916" i="1"/>
  <c r="Y913" i="1"/>
  <c r="V913" i="1"/>
  <c r="S913" i="1"/>
  <c r="T913" i="1"/>
  <c r="W913" i="1"/>
  <c r="Z913" i="1"/>
  <c r="O915" i="1"/>
  <c r="N915" i="1"/>
  <c r="G296" i="1" l="1"/>
  <c r="E296" i="1" s="1"/>
  <c r="R296" i="1"/>
  <c r="X296" i="1" s="1"/>
  <c r="D296" i="1" s="1"/>
  <c r="F296" i="1"/>
  <c r="U297" i="1"/>
  <c r="J297" i="1"/>
  <c r="I917" i="1"/>
  <c r="H918" i="1"/>
  <c r="S914" i="1"/>
  <c r="V914" i="1"/>
  <c r="Y914" i="1"/>
  <c r="Q915" i="1"/>
  <c r="P915" i="1"/>
  <c r="O916" i="1"/>
  <c r="N916" i="1"/>
  <c r="W914" i="1"/>
  <c r="Z914" i="1"/>
  <c r="T914" i="1"/>
  <c r="B296" i="1" l="1"/>
  <c r="K297" i="1"/>
  <c r="M297" i="1"/>
  <c r="H919" i="1"/>
  <c r="I918" i="1"/>
  <c r="Y915" i="1"/>
  <c r="S915" i="1"/>
  <c r="V915" i="1"/>
  <c r="O917" i="1"/>
  <c r="N917" i="1"/>
  <c r="Q916" i="1"/>
  <c r="P916" i="1"/>
  <c r="T915" i="1"/>
  <c r="W915" i="1"/>
  <c r="Z915" i="1"/>
  <c r="A298" i="1" l="1"/>
  <c r="C297" i="1"/>
  <c r="AA297" i="1"/>
  <c r="L297" i="1"/>
  <c r="Q917" i="1"/>
  <c r="P917" i="1"/>
  <c r="I919" i="1"/>
  <c r="H920" i="1"/>
  <c r="W916" i="1"/>
  <c r="Z916" i="1"/>
  <c r="T916" i="1"/>
  <c r="S916" i="1"/>
  <c r="V916" i="1"/>
  <c r="Y916" i="1"/>
  <c r="O918" i="1"/>
  <c r="N918" i="1"/>
  <c r="F297" i="1" l="1"/>
  <c r="G297" i="1"/>
  <c r="E297" i="1" s="1"/>
  <c r="R297" i="1"/>
  <c r="X297" i="1" s="1"/>
  <c r="D297" i="1" s="1"/>
  <c r="U298" i="1"/>
  <c r="J298" i="1"/>
  <c r="I920" i="1"/>
  <c r="H921" i="1"/>
  <c r="T917" i="1"/>
  <c r="W917" i="1"/>
  <c r="Z917" i="1"/>
  <c r="O919" i="1"/>
  <c r="N919" i="1"/>
  <c r="Q918" i="1"/>
  <c r="P918" i="1"/>
  <c r="Y917" i="1"/>
  <c r="S917" i="1"/>
  <c r="V917" i="1"/>
  <c r="K298" i="1" l="1"/>
  <c r="M298" i="1"/>
  <c r="B297" i="1"/>
  <c r="O920" i="1"/>
  <c r="N920" i="1"/>
  <c r="P919" i="1"/>
  <c r="Q919" i="1"/>
  <c r="Y918" i="1"/>
  <c r="S918" i="1"/>
  <c r="V918" i="1"/>
  <c r="Z918" i="1"/>
  <c r="T918" i="1"/>
  <c r="W918" i="1"/>
  <c r="I921" i="1"/>
  <c r="H922" i="1"/>
  <c r="A299" i="1" l="1"/>
  <c r="C298" i="1"/>
  <c r="L298" i="1"/>
  <c r="AA298" i="1"/>
  <c r="O921" i="1"/>
  <c r="N921" i="1"/>
  <c r="W919" i="1"/>
  <c r="Z919" i="1"/>
  <c r="T919" i="1"/>
  <c r="S919" i="1"/>
  <c r="Y919" i="1"/>
  <c r="V919" i="1"/>
  <c r="Q920" i="1"/>
  <c r="P920" i="1"/>
  <c r="I922" i="1"/>
  <c r="H923" i="1"/>
  <c r="G298" i="1" l="1"/>
  <c r="E298" i="1" s="1"/>
  <c r="F298" i="1"/>
  <c r="R298" i="1"/>
  <c r="X298" i="1" s="1"/>
  <c r="D298" i="1" s="1"/>
  <c r="J299" i="1"/>
  <c r="U299" i="1"/>
  <c r="H924" i="1"/>
  <c r="I923" i="1"/>
  <c r="Y920" i="1"/>
  <c r="V920" i="1"/>
  <c r="S920" i="1"/>
  <c r="Z920" i="1"/>
  <c r="T920" i="1"/>
  <c r="W920" i="1"/>
  <c r="O922" i="1"/>
  <c r="N922" i="1"/>
  <c r="Q921" i="1"/>
  <c r="P921" i="1"/>
  <c r="B298" i="1" l="1"/>
  <c r="K299" i="1"/>
  <c r="M299" i="1"/>
  <c r="S921" i="1"/>
  <c r="V921" i="1"/>
  <c r="Y921" i="1"/>
  <c r="Q922" i="1"/>
  <c r="P922" i="1"/>
  <c r="O923" i="1"/>
  <c r="N923" i="1"/>
  <c r="W921" i="1"/>
  <c r="Z921" i="1"/>
  <c r="T921" i="1"/>
  <c r="I924" i="1"/>
  <c r="H925" i="1"/>
  <c r="A300" i="1" l="1"/>
  <c r="C299" i="1"/>
  <c r="L299" i="1"/>
  <c r="AA299" i="1"/>
  <c r="N924" i="1"/>
  <c r="O924" i="1"/>
  <c r="Q923" i="1"/>
  <c r="P923" i="1"/>
  <c r="W922" i="1"/>
  <c r="Z922" i="1"/>
  <c r="T922" i="1"/>
  <c r="I925" i="1"/>
  <c r="H926" i="1"/>
  <c r="Y922" i="1"/>
  <c r="V922" i="1"/>
  <c r="S922" i="1"/>
  <c r="R299" i="1" l="1"/>
  <c r="X299" i="1" s="1"/>
  <c r="D299" i="1" s="1"/>
  <c r="F299" i="1"/>
  <c r="G299" i="1"/>
  <c r="E299" i="1" s="1"/>
  <c r="J300" i="1"/>
  <c r="U300" i="1"/>
  <c r="S923" i="1"/>
  <c r="V923" i="1"/>
  <c r="Y923" i="1"/>
  <c r="W923" i="1"/>
  <c r="Z923" i="1"/>
  <c r="T923" i="1"/>
  <c r="H927" i="1"/>
  <c r="I926" i="1"/>
  <c r="O925" i="1"/>
  <c r="N925" i="1"/>
  <c r="Q924" i="1"/>
  <c r="P924" i="1"/>
  <c r="B299" i="1" l="1"/>
  <c r="K300" i="1"/>
  <c r="M300" i="1"/>
  <c r="H928" i="1"/>
  <c r="I927" i="1"/>
  <c r="W924" i="1"/>
  <c r="Z924" i="1"/>
  <c r="T924" i="1"/>
  <c r="N926" i="1"/>
  <c r="O926" i="1"/>
  <c r="Y924" i="1"/>
  <c r="S924" i="1"/>
  <c r="V924" i="1"/>
  <c r="P925" i="1"/>
  <c r="Q925" i="1"/>
  <c r="C300" i="1" l="1"/>
  <c r="A301" i="1"/>
  <c r="L300" i="1"/>
  <c r="AA300" i="1"/>
  <c r="S925" i="1"/>
  <c r="Y925" i="1"/>
  <c r="V925" i="1"/>
  <c r="O927" i="1"/>
  <c r="N927" i="1"/>
  <c r="H929" i="1"/>
  <c r="I928" i="1"/>
  <c r="Q926" i="1"/>
  <c r="P926" i="1"/>
  <c r="T925" i="1"/>
  <c r="W925" i="1"/>
  <c r="Z925" i="1"/>
  <c r="R300" i="1" l="1"/>
  <c r="X300" i="1" s="1"/>
  <c r="D300" i="1" s="1"/>
  <c r="F300" i="1"/>
  <c r="G300" i="1"/>
  <c r="E300" i="1" s="1"/>
  <c r="U301" i="1"/>
  <c r="J301" i="1"/>
  <c r="Z926" i="1"/>
  <c r="W926" i="1"/>
  <c r="T926" i="1"/>
  <c r="P927" i="1"/>
  <c r="Q927" i="1"/>
  <c r="N928" i="1"/>
  <c r="O928" i="1"/>
  <c r="V926" i="1"/>
  <c r="Y926" i="1"/>
  <c r="S926" i="1"/>
  <c r="I929" i="1"/>
  <c r="H930" i="1"/>
  <c r="B300" i="1" l="1"/>
  <c r="K301" i="1"/>
  <c r="M301" i="1"/>
  <c r="Q928" i="1"/>
  <c r="P928" i="1"/>
  <c r="S927" i="1"/>
  <c r="Y927" i="1"/>
  <c r="V927" i="1"/>
  <c r="H931" i="1"/>
  <c r="I930" i="1"/>
  <c r="O929" i="1"/>
  <c r="N929" i="1"/>
  <c r="T927" i="1"/>
  <c r="W927" i="1"/>
  <c r="Z927" i="1"/>
  <c r="C301" i="1" l="1"/>
  <c r="A302" i="1"/>
  <c r="L301" i="1"/>
  <c r="AA301" i="1"/>
  <c r="H932" i="1"/>
  <c r="I931" i="1"/>
  <c r="Z928" i="1"/>
  <c r="W928" i="1"/>
  <c r="T928" i="1"/>
  <c r="N930" i="1"/>
  <c r="O930" i="1"/>
  <c r="P929" i="1"/>
  <c r="Q929" i="1"/>
  <c r="V928" i="1"/>
  <c r="Y928" i="1"/>
  <c r="S928" i="1"/>
  <c r="F301" i="1" l="1"/>
  <c r="G301" i="1"/>
  <c r="E301" i="1" s="1"/>
  <c r="R301" i="1"/>
  <c r="X301" i="1" s="1"/>
  <c r="D301" i="1" s="1"/>
  <c r="J302" i="1"/>
  <c r="U302" i="1"/>
  <c r="Q930" i="1"/>
  <c r="P930" i="1"/>
  <c r="H933" i="1"/>
  <c r="I932" i="1"/>
  <c r="O931" i="1"/>
  <c r="N931" i="1"/>
  <c r="T929" i="1"/>
  <c r="W929" i="1"/>
  <c r="Z929" i="1"/>
  <c r="S929" i="1"/>
  <c r="Y929" i="1"/>
  <c r="V929" i="1"/>
  <c r="K302" i="1" l="1"/>
  <c r="M302" i="1"/>
  <c r="B301" i="1"/>
  <c r="N932" i="1"/>
  <c r="O932" i="1"/>
  <c r="Z930" i="1"/>
  <c r="W930" i="1"/>
  <c r="T930" i="1"/>
  <c r="P931" i="1"/>
  <c r="Q931" i="1"/>
  <c r="I933" i="1"/>
  <c r="H934" i="1"/>
  <c r="V930" i="1"/>
  <c r="Y930" i="1"/>
  <c r="S930" i="1"/>
  <c r="A303" i="1" l="1"/>
  <c r="C302" i="1"/>
  <c r="L302" i="1"/>
  <c r="AA302" i="1"/>
  <c r="T931" i="1"/>
  <c r="W931" i="1"/>
  <c r="Z931" i="1"/>
  <c r="S931" i="1"/>
  <c r="Y931" i="1"/>
  <c r="V931" i="1"/>
  <c r="H935" i="1"/>
  <c r="I934" i="1"/>
  <c r="O933" i="1"/>
  <c r="N933" i="1"/>
  <c r="Q932" i="1"/>
  <c r="P932" i="1"/>
  <c r="F302" i="1" l="1"/>
  <c r="R302" i="1"/>
  <c r="X302" i="1" s="1"/>
  <c r="D302" i="1" s="1"/>
  <c r="G302" i="1"/>
  <c r="E302" i="1" s="1"/>
  <c r="J303" i="1"/>
  <c r="U303" i="1"/>
  <c r="P933" i="1"/>
  <c r="Q933" i="1"/>
  <c r="V932" i="1"/>
  <c r="Y932" i="1"/>
  <c r="S932" i="1"/>
  <c r="N934" i="1"/>
  <c r="O934" i="1"/>
  <c r="Z932" i="1"/>
  <c r="W932" i="1"/>
  <c r="T932" i="1"/>
  <c r="H936" i="1"/>
  <c r="I935" i="1"/>
  <c r="K303" i="1" l="1"/>
  <c r="M303" i="1"/>
  <c r="B302" i="1"/>
  <c r="Q934" i="1"/>
  <c r="P934" i="1"/>
  <c r="O935" i="1"/>
  <c r="N935" i="1"/>
  <c r="H937" i="1"/>
  <c r="I936" i="1"/>
  <c r="T933" i="1"/>
  <c r="W933" i="1"/>
  <c r="Z933" i="1"/>
  <c r="S933" i="1"/>
  <c r="Y933" i="1"/>
  <c r="V933" i="1"/>
  <c r="C303" i="1" l="1"/>
  <c r="A304" i="1"/>
  <c r="AA303" i="1"/>
  <c r="L303" i="1"/>
  <c r="I937" i="1"/>
  <c r="H938" i="1"/>
  <c r="P935" i="1"/>
  <c r="Q935" i="1"/>
  <c r="N936" i="1"/>
  <c r="O936" i="1"/>
  <c r="V934" i="1"/>
  <c r="Y934" i="1"/>
  <c r="S934" i="1"/>
  <c r="Z934" i="1"/>
  <c r="W934" i="1"/>
  <c r="T934" i="1"/>
  <c r="F303" i="1" l="1"/>
  <c r="R303" i="1"/>
  <c r="X303" i="1" s="1"/>
  <c r="D303" i="1" s="1"/>
  <c r="G303" i="1"/>
  <c r="E303" i="1" s="1"/>
  <c r="U304" i="1"/>
  <c r="J304" i="1"/>
  <c r="S935" i="1"/>
  <c r="Y935" i="1"/>
  <c r="V935" i="1"/>
  <c r="H939" i="1"/>
  <c r="I938" i="1"/>
  <c r="Q936" i="1"/>
  <c r="P936" i="1"/>
  <c r="T935" i="1"/>
  <c r="W935" i="1"/>
  <c r="Z935" i="1"/>
  <c r="O937" i="1"/>
  <c r="N937" i="1"/>
  <c r="K304" i="1" l="1"/>
  <c r="M304" i="1"/>
  <c r="B303" i="1"/>
  <c r="N938" i="1"/>
  <c r="O938" i="1"/>
  <c r="Z936" i="1"/>
  <c r="W936" i="1"/>
  <c r="T936" i="1"/>
  <c r="P937" i="1"/>
  <c r="Q937" i="1"/>
  <c r="V936" i="1"/>
  <c r="Y936" i="1"/>
  <c r="S936" i="1"/>
  <c r="H940" i="1"/>
  <c r="I939" i="1"/>
  <c r="A305" i="1" l="1"/>
  <c r="C304" i="1"/>
  <c r="AA304" i="1"/>
  <c r="L304" i="1"/>
  <c r="Q938" i="1"/>
  <c r="P938" i="1"/>
  <c r="O939" i="1"/>
  <c r="N939" i="1"/>
  <c r="T937" i="1"/>
  <c r="W937" i="1"/>
  <c r="Z937" i="1"/>
  <c r="H941" i="1"/>
  <c r="I940" i="1"/>
  <c r="S937" i="1"/>
  <c r="Y937" i="1"/>
  <c r="V937" i="1"/>
  <c r="G304" i="1" l="1"/>
  <c r="E304" i="1" s="1"/>
  <c r="F304" i="1"/>
  <c r="B304" i="1" s="1"/>
  <c r="R304" i="1"/>
  <c r="X304" i="1" s="1"/>
  <c r="D304" i="1" s="1"/>
  <c r="U305" i="1"/>
  <c r="J305" i="1"/>
  <c r="N940" i="1"/>
  <c r="O940" i="1"/>
  <c r="Z938" i="1"/>
  <c r="W938" i="1"/>
  <c r="T938" i="1"/>
  <c r="I941" i="1"/>
  <c r="H942" i="1"/>
  <c r="P939" i="1"/>
  <c r="Q939" i="1"/>
  <c r="V938" i="1"/>
  <c r="Y938" i="1"/>
  <c r="S938" i="1"/>
  <c r="K305" i="1" l="1"/>
  <c r="M305" i="1"/>
  <c r="Q940" i="1"/>
  <c r="P940" i="1"/>
  <c r="I942" i="1"/>
  <c r="H943" i="1"/>
  <c r="T939" i="1"/>
  <c r="W939" i="1"/>
  <c r="Z939" i="1"/>
  <c r="O941" i="1"/>
  <c r="N941" i="1"/>
  <c r="S939" i="1"/>
  <c r="Y939" i="1"/>
  <c r="V939" i="1"/>
  <c r="C305" i="1" l="1"/>
  <c r="A306" i="1"/>
  <c r="L305" i="1"/>
  <c r="AA305" i="1"/>
  <c r="O942" i="1"/>
  <c r="N942" i="1"/>
  <c r="Q941" i="1"/>
  <c r="P941" i="1"/>
  <c r="V940" i="1"/>
  <c r="Y940" i="1"/>
  <c r="S940" i="1"/>
  <c r="H944" i="1"/>
  <c r="I943" i="1"/>
  <c r="Z940" i="1"/>
  <c r="W940" i="1"/>
  <c r="T940" i="1"/>
  <c r="F305" i="1" l="1"/>
  <c r="G305" i="1"/>
  <c r="E305" i="1" s="1"/>
  <c r="R305" i="1"/>
  <c r="X305" i="1" s="1"/>
  <c r="D305" i="1" s="1"/>
  <c r="J306" i="1"/>
  <c r="U306" i="1"/>
  <c r="H945" i="1"/>
  <c r="I944" i="1"/>
  <c r="N943" i="1"/>
  <c r="O943" i="1"/>
  <c r="Y941" i="1"/>
  <c r="S941" i="1"/>
  <c r="V941" i="1"/>
  <c r="P942" i="1"/>
  <c r="Q942" i="1"/>
  <c r="Z941" i="1"/>
  <c r="T941" i="1"/>
  <c r="W941" i="1"/>
  <c r="K306" i="1" l="1"/>
  <c r="M306" i="1"/>
  <c r="B305" i="1"/>
  <c r="S942" i="1"/>
  <c r="Y942" i="1"/>
  <c r="V942" i="1"/>
  <c r="Q943" i="1"/>
  <c r="P943" i="1"/>
  <c r="W942" i="1"/>
  <c r="Z942" i="1"/>
  <c r="T942" i="1"/>
  <c r="O944" i="1"/>
  <c r="N944" i="1"/>
  <c r="H946" i="1"/>
  <c r="I945" i="1"/>
  <c r="C306" i="1" l="1"/>
  <c r="A307" i="1"/>
  <c r="AA306" i="1"/>
  <c r="L306" i="1"/>
  <c r="Z943" i="1"/>
  <c r="T943" i="1"/>
  <c r="W943" i="1"/>
  <c r="N945" i="1"/>
  <c r="O945" i="1"/>
  <c r="I946" i="1"/>
  <c r="H947" i="1"/>
  <c r="P944" i="1"/>
  <c r="Q944" i="1"/>
  <c r="V943" i="1"/>
  <c r="Y943" i="1"/>
  <c r="S943" i="1"/>
  <c r="U307" i="1" l="1"/>
  <c r="J307" i="1"/>
  <c r="R306" i="1"/>
  <c r="X306" i="1" s="1"/>
  <c r="D306" i="1" s="1"/>
  <c r="G306" i="1"/>
  <c r="E306" i="1" s="1"/>
  <c r="F306" i="1"/>
  <c r="S944" i="1"/>
  <c r="Y944" i="1"/>
  <c r="V944" i="1"/>
  <c r="Q945" i="1"/>
  <c r="P945" i="1"/>
  <c r="O946" i="1"/>
  <c r="N946" i="1"/>
  <c r="H948" i="1"/>
  <c r="I947" i="1"/>
  <c r="T944" i="1"/>
  <c r="W944" i="1"/>
  <c r="Z944" i="1"/>
  <c r="K307" i="1" l="1"/>
  <c r="M307" i="1"/>
  <c r="B306" i="1"/>
  <c r="H949" i="1"/>
  <c r="I948" i="1"/>
  <c r="Z945" i="1"/>
  <c r="W945" i="1"/>
  <c r="T945" i="1"/>
  <c r="N947" i="1"/>
  <c r="O947" i="1"/>
  <c r="V945" i="1"/>
  <c r="Y945" i="1"/>
  <c r="S945" i="1"/>
  <c r="P946" i="1"/>
  <c r="Q946" i="1"/>
  <c r="A308" i="1" l="1"/>
  <c r="C307" i="1"/>
  <c r="L307" i="1"/>
  <c r="AA307" i="1"/>
  <c r="Q947" i="1"/>
  <c r="P947" i="1"/>
  <c r="T946" i="1"/>
  <c r="W946" i="1"/>
  <c r="Z946" i="1"/>
  <c r="O948" i="1"/>
  <c r="N948" i="1"/>
  <c r="H950" i="1"/>
  <c r="I949" i="1"/>
  <c r="S946" i="1"/>
  <c r="V946" i="1"/>
  <c r="Y946" i="1"/>
  <c r="F307" i="1" l="1"/>
  <c r="G307" i="1"/>
  <c r="E307" i="1" s="1"/>
  <c r="R307" i="1"/>
  <c r="X307" i="1" s="1"/>
  <c r="D307" i="1" s="1"/>
  <c r="J308" i="1"/>
  <c r="U308" i="1"/>
  <c r="H951" i="1"/>
  <c r="I950" i="1"/>
  <c r="P948" i="1"/>
  <c r="Q948" i="1"/>
  <c r="V947" i="1"/>
  <c r="Y947" i="1"/>
  <c r="S947" i="1"/>
  <c r="N949" i="1"/>
  <c r="O949" i="1"/>
  <c r="Z947" i="1"/>
  <c r="T947" i="1"/>
  <c r="W947" i="1"/>
  <c r="K308" i="1" l="1"/>
  <c r="M308" i="1"/>
  <c r="B307" i="1"/>
  <c r="Q949" i="1"/>
  <c r="P949" i="1"/>
  <c r="T948" i="1"/>
  <c r="W948" i="1"/>
  <c r="Z948" i="1"/>
  <c r="S948" i="1"/>
  <c r="Y948" i="1"/>
  <c r="V948" i="1"/>
  <c r="O950" i="1"/>
  <c r="N950" i="1"/>
  <c r="H952" i="1"/>
  <c r="I951" i="1"/>
  <c r="C308" i="1" l="1"/>
  <c r="A309" i="1"/>
  <c r="L308" i="1"/>
  <c r="AA308" i="1"/>
  <c r="Z949" i="1"/>
  <c r="W949" i="1"/>
  <c r="T949" i="1"/>
  <c r="H953" i="1"/>
  <c r="I952" i="1"/>
  <c r="P950" i="1"/>
  <c r="Q950" i="1"/>
  <c r="N951" i="1"/>
  <c r="O951" i="1"/>
  <c r="V949" i="1"/>
  <c r="Y949" i="1"/>
  <c r="S949" i="1"/>
  <c r="G308" i="1" l="1"/>
  <c r="E308" i="1" s="1"/>
  <c r="F308" i="1"/>
  <c r="R308" i="1"/>
  <c r="X308" i="1" s="1"/>
  <c r="D308" i="1" s="1"/>
  <c r="J309" i="1"/>
  <c r="U309" i="1"/>
  <c r="T950" i="1"/>
  <c r="W950" i="1"/>
  <c r="Z950" i="1"/>
  <c r="H954" i="1"/>
  <c r="I953" i="1"/>
  <c r="S950" i="1"/>
  <c r="V950" i="1"/>
  <c r="Y950" i="1"/>
  <c r="Q951" i="1"/>
  <c r="P951" i="1"/>
  <c r="O952" i="1"/>
  <c r="N952" i="1"/>
  <c r="B308" i="1" l="1"/>
  <c r="K309" i="1"/>
  <c r="M309" i="1"/>
  <c r="Z951" i="1"/>
  <c r="T951" i="1"/>
  <c r="W951" i="1"/>
  <c r="H955" i="1"/>
  <c r="I954" i="1"/>
  <c r="V951" i="1"/>
  <c r="Y951" i="1"/>
  <c r="S951" i="1"/>
  <c r="N953" i="1"/>
  <c r="O953" i="1"/>
  <c r="P952" i="1"/>
  <c r="Q952" i="1"/>
  <c r="A310" i="1" l="1"/>
  <c r="C309" i="1"/>
  <c r="L309" i="1"/>
  <c r="AA309" i="1"/>
  <c r="Q953" i="1"/>
  <c r="P953" i="1"/>
  <c r="O954" i="1"/>
  <c r="N954" i="1"/>
  <c r="T952" i="1"/>
  <c r="W952" i="1"/>
  <c r="Z952" i="1"/>
  <c r="H956" i="1"/>
  <c r="I955" i="1"/>
  <c r="S952" i="1"/>
  <c r="Y952" i="1"/>
  <c r="V952" i="1"/>
  <c r="F309" i="1" l="1"/>
  <c r="G309" i="1"/>
  <c r="E309" i="1" s="1"/>
  <c r="R309" i="1"/>
  <c r="X309" i="1" s="1"/>
  <c r="D309" i="1" s="1"/>
  <c r="J310" i="1"/>
  <c r="U310" i="1"/>
  <c r="H957" i="1"/>
  <c r="I956" i="1"/>
  <c r="P954" i="1"/>
  <c r="Q954" i="1"/>
  <c r="V953" i="1"/>
  <c r="Y953" i="1"/>
  <c r="S953" i="1"/>
  <c r="N955" i="1"/>
  <c r="O955" i="1"/>
  <c r="Z953" i="1"/>
  <c r="W953" i="1"/>
  <c r="T953" i="1"/>
  <c r="K310" i="1" l="1"/>
  <c r="M310" i="1"/>
  <c r="B309" i="1"/>
  <c r="Q955" i="1"/>
  <c r="P955" i="1"/>
  <c r="S954" i="1"/>
  <c r="V954" i="1"/>
  <c r="Y954" i="1"/>
  <c r="O956" i="1"/>
  <c r="N956" i="1"/>
  <c r="T954" i="1"/>
  <c r="W954" i="1"/>
  <c r="Z954" i="1"/>
  <c r="H958" i="1"/>
  <c r="I957" i="1"/>
  <c r="A311" i="1" l="1"/>
  <c r="C310" i="1"/>
  <c r="AA310" i="1"/>
  <c r="L310" i="1"/>
  <c r="Z955" i="1"/>
  <c r="T955" i="1"/>
  <c r="W955" i="1"/>
  <c r="H959" i="1"/>
  <c r="I958" i="1"/>
  <c r="N957" i="1"/>
  <c r="O957" i="1"/>
  <c r="P956" i="1"/>
  <c r="Q956" i="1"/>
  <c r="V955" i="1"/>
  <c r="Y955" i="1"/>
  <c r="S955" i="1"/>
  <c r="F310" i="1" l="1"/>
  <c r="R310" i="1"/>
  <c r="X310" i="1" s="1"/>
  <c r="D310" i="1" s="1"/>
  <c r="G310" i="1"/>
  <c r="E310" i="1" s="1"/>
  <c r="U311" i="1"/>
  <c r="J311" i="1"/>
  <c r="S956" i="1"/>
  <c r="Y956" i="1"/>
  <c r="V956" i="1"/>
  <c r="H960" i="1"/>
  <c r="I959" i="1"/>
  <c r="Q957" i="1"/>
  <c r="P957" i="1"/>
  <c r="T956" i="1"/>
  <c r="W956" i="1"/>
  <c r="Z956" i="1"/>
  <c r="O958" i="1"/>
  <c r="N958" i="1"/>
  <c r="K311" i="1" l="1"/>
  <c r="M311" i="1"/>
  <c r="B310" i="1"/>
  <c r="N959" i="1"/>
  <c r="O959" i="1"/>
  <c r="P958" i="1"/>
  <c r="Q958" i="1"/>
  <c r="V957" i="1"/>
  <c r="Y957" i="1"/>
  <c r="S957" i="1"/>
  <c r="Z957" i="1"/>
  <c r="W957" i="1"/>
  <c r="T957" i="1"/>
  <c r="I960" i="1"/>
  <c r="H961" i="1"/>
  <c r="C311" i="1" l="1"/>
  <c r="A312" i="1"/>
  <c r="AA311" i="1"/>
  <c r="L311" i="1"/>
  <c r="H962" i="1"/>
  <c r="I961" i="1"/>
  <c r="O960" i="1"/>
  <c r="N960" i="1"/>
  <c r="Q959" i="1"/>
  <c r="P959" i="1"/>
  <c r="S958" i="1"/>
  <c r="V958" i="1"/>
  <c r="Y958" i="1"/>
  <c r="T958" i="1"/>
  <c r="W958" i="1"/>
  <c r="Z958" i="1"/>
  <c r="R311" i="1" l="1"/>
  <c r="X311" i="1" s="1"/>
  <c r="D311" i="1" s="1"/>
  <c r="G311" i="1"/>
  <c r="E311" i="1" s="1"/>
  <c r="F311" i="1"/>
  <c r="J312" i="1"/>
  <c r="U312" i="1"/>
  <c r="V959" i="1"/>
  <c r="Y959" i="1"/>
  <c r="S959" i="1"/>
  <c r="Z959" i="1"/>
  <c r="T959" i="1"/>
  <c r="W959" i="1"/>
  <c r="Q960" i="1"/>
  <c r="P960" i="1"/>
  <c r="O961" i="1"/>
  <c r="N961" i="1"/>
  <c r="I962" i="1"/>
  <c r="H963" i="1"/>
  <c r="B311" i="1" l="1"/>
  <c r="K312" i="1"/>
  <c r="M312" i="1"/>
  <c r="H964" i="1"/>
  <c r="I963" i="1"/>
  <c r="O962" i="1"/>
  <c r="N962" i="1"/>
  <c r="Q961" i="1"/>
  <c r="P961" i="1"/>
  <c r="Y960" i="1"/>
  <c r="V960" i="1"/>
  <c r="S960" i="1"/>
  <c r="Z960" i="1"/>
  <c r="T960" i="1"/>
  <c r="W960" i="1"/>
  <c r="A313" i="1" l="1"/>
  <c r="C312" i="1"/>
  <c r="L312" i="1"/>
  <c r="AA312" i="1"/>
  <c r="S961" i="1"/>
  <c r="V961" i="1"/>
  <c r="Y961" i="1"/>
  <c r="O963" i="1"/>
  <c r="N963" i="1"/>
  <c r="W961" i="1"/>
  <c r="Z961" i="1"/>
  <c r="T961" i="1"/>
  <c r="Q962" i="1"/>
  <c r="P962" i="1"/>
  <c r="I964" i="1"/>
  <c r="H965" i="1"/>
  <c r="G312" i="1" l="1"/>
  <c r="E312" i="1" s="1"/>
  <c r="F312" i="1"/>
  <c r="R312" i="1"/>
  <c r="X312" i="1" s="1"/>
  <c r="D312" i="1" s="1"/>
  <c r="U313" i="1"/>
  <c r="J313" i="1"/>
  <c r="H966" i="1"/>
  <c r="I965" i="1"/>
  <c r="O964" i="1"/>
  <c r="N964" i="1"/>
  <c r="Y962" i="1"/>
  <c r="V962" i="1"/>
  <c r="S962" i="1"/>
  <c r="T962" i="1"/>
  <c r="W962" i="1"/>
  <c r="Z962" i="1"/>
  <c r="Q963" i="1"/>
  <c r="P963" i="1"/>
  <c r="B312" i="1" l="1"/>
  <c r="K313" i="1"/>
  <c r="M313" i="1"/>
  <c r="W963" i="1"/>
  <c r="Z963" i="1"/>
  <c r="T963" i="1"/>
  <c r="S963" i="1"/>
  <c r="V963" i="1"/>
  <c r="Y963" i="1"/>
  <c r="Q964" i="1"/>
  <c r="P964" i="1"/>
  <c r="O965" i="1"/>
  <c r="N965" i="1"/>
  <c r="I966" i="1"/>
  <c r="H967" i="1"/>
  <c r="A314" i="1" l="1"/>
  <c r="C313" i="1"/>
  <c r="L313" i="1"/>
  <c r="AA313" i="1"/>
  <c r="T964" i="1"/>
  <c r="Z964" i="1"/>
  <c r="W964" i="1"/>
  <c r="Q965" i="1"/>
  <c r="P965" i="1"/>
  <c r="O966" i="1"/>
  <c r="N966" i="1"/>
  <c r="H968" i="1"/>
  <c r="I967" i="1"/>
  <c r="Y964" i="1"/>
  <c r="S964" i="1"/>
  <c r="V964" i="1"/>
  <c r="G313" i="1" l="1"/>
  <c r="E313" i="1" s="1"/>
  <c r="F313" i="1"/>
  <c r="R313" i="1"/>
  <c r="X313" i="1" s="1"/>
  <c r="D313" i="1" s="1"/>
  <c r="U314" i="1"/>
  <c r="J314" i="1"/>
  <c r="W965" i="1"/>
  <c r="Z965" i="1"/>
  <c r="T965" i="1"/>
  <c r="I968" i="1"/>
  <c r="H969" i="1"/>
  <c r="Q966" i="1"/>
  <c r="P966" i="1"/>
  <c r="O967" i="1"/>
  <c r="N967" i="1"/>
  <c r="S965" i="1"/>
  <c r="V965" i="1"/>
  <c r="Y965" i="1"/>
  <c r="B313" i="1" l="1"/>
  <c r="K314" i="1"/>
  <c r="M314" i="1"/>
  <c r="H970" i="1"/>
  <c r="I969" i="1"/>
  <c r="Y966" i="1"/>
  <c r="V966" i="1"/>
  <c r="S966" i="1"/>
  <c r="O968" i="1"/>
  <c r="N968" i="1"/>
  <c r="Q967" i="1"/>
  <c r="P967" i="1"/>
  <c r="T966" i="1"/>
  <c r="W966" i="1"/>
  <c r="Z966" i="1"/>
  <c r="C314" i="1" l="1"/>
  <c r="A315" i="1"/>
  <c r="L314" i="1"/>
  <c r="AA314" i="1"/>
  <c r="S967" i="1"/>
  <c r="V967" i="1"/>
  <c r="Y967" i="1"/>
  <c r="W967" i="1"/>
  <c r="Z967" i="1"/>
  <c r="T967" i="1"/>
  <c r="I970" i="1"/>
  <c r="H971" i="1"/>
  <c r="Q968" i="1"/>
  <c r="P968" i="1"/>
  <c r="O969" i="1"/>
  <c r="N969" i="1"/>
  <c r="U315" i="1" l="1"/>
  <c r="J315" i="1"/>
  <c r="F314" i="1"/>
  <c r="R314" i="1"/>
  <c r="X314" i="1" s="1"/>
  <c r="D314" i="1" s="1"/>
  <c r="G314" i="1"/>
  <c r="E314" i="1" s="1"/>
  <c r="Q969" i="1"/>
  <c r="P969" i="1"/>
  <c r="H972" i="1"/>
  <c r="I971" i="1"/>
  <c r="Y968" i="1"/>
  <c r="S968" i="1"/>
  <c r="V968" i="1"/>
  <c r="O970" i="1"/>
  <c r="N970" i="1"/>
  <c r="T968" i="1"/>
  <c r="Z968" i="1"/>
  <c r="W968" i="1"/>
  <c r="K315" i="1" l="1"/>
  <c r="M315" i="1"/>
  <c r="B314" i="1"/>
  <c r="S969" i="1"/>
  <c r="V969" i="1"/>
  <c r="Y969" i="1"/>
  <c r="I972" i="1"/>
  <c r="H973" i="1"/>
  <c r="Q970" i="1"/>
  <c r="P970" i="1"/>
  <c r="O971" i="1"/>
  <c r="N971" i="1"/>
  <c r="W969" i="1"/>
  <c r="Z969" i="1"/>
  <c r="T969" i="1"/>
  <c r="C315" i="1" l="1"/>
  <c r="A316" i="1"/>
  <c r="L315" i="1"/>
  <c r="AA315" i="1"/>
  <c r="Q971" i="1"/>
  <c r="P971" i="1"/>
  <c r="O972" i="1"/>
  <c r="N972" i="1"/>
  <c r="H974" i="1"/>
  <c r="I973" i="1"/>
  <c r="Y970" i="1"/>
  <c r="V970" i="1"/>
  <c r="S970" i="1"/>
  <c r="T970" i="1"/>
  <c r="W970" i="1"/>
  <c r="Z970" i="1"/>
  <c r="R315" i="1" l="1"/>
  <c r="X315" i="1" s="1"/>
  <c r="D315" i="1" s="1"/>
  <c r="F315" i="1"/>
  <c r="G315" i="1"/>
  <c r="E315" i="1" s="1"/>
  <c r="U316" i="1"/>
  <c r="J316" i="1"/>
  <c r="I974" i="1"/>
  <c r="H975" i="1"/>
  <c r="Q972" i="1"/>
  <c r="P972" i="1"/>
  <c r="O973" i="1"/>
  <c r="N973" i="1"/>
  <c r="S971" i="1"/>
  <c r="V971" i="1"/>
  <c r="Y971" i="1"/>
  <c r="W971" i="1"/>
  <c r="Z971" i="1"/>
  <c r="T971" i="1"/>
  <c r="B315" i="1" l="1"/>
  <c r="K316" i="1"/>
  <c r="M316" i="1"/>
  <c r="Q973" i="1"/>
  <c r="P973" i="1"/>
  <c r="H976" i="1"/>
  <c r="I975" i="1"/>
  <c r="Y972" i="1"/>
  <c r="S972" i="1"/>
  <c r="V972" i="1"/>
  <c r="O974" i="1"/>
  <c r="N974" i="1"/>
  <c r="T972" i="1"/>
  <c r="W972" i="1"/>
  <c r="Z972" i="1"/>
  <c r="L316" i="1" l="1"/>
  <c r="AA316" i="1"/>
  <c r="C316" i="1"/>
  <c r="A317" i="1"/>
  <c r="Q974" i="1"/>
  <c r="P974" i="1"/>
  <c r="H977" i="1"/>
  <c r="I976" i="1"/>
  <c r="S973" i="1"/>
  <c r="V973" i="1"/>
  <c r="Y973" i="1"/>
  <c r="O975" i="1"/>
  <c r="N975" i="1"/>
  <c r="W973" i="1"/>
  <c r="Z973" i="1"/>
  <c r="T973" i="1"/>
  <c r="G316" i="1" l="1"/>
  <c r="E316" i="1" s="1"/>
  <c r="F316" i="1"/>
  <c r="R316" i="1"/>
  <c r="X316" i="1" s="1"/>
  <c r="D316" i="1" s="1"/>
  <c r="U317" i="1"/>
  <c r="J317" i="1"/>
  <c r="Q975" i="1"/>
  <c r="P975" i="1"/>
  <c r="Y974" i="1"/>
  <c r="S974" i="1"/>
  <c r="V974" i="1"/>
  <c r="O976" i="1"/>
  <c r="N976" i="1"/>
  <c r="T974" i="1"/>
  <c r="W974" i="1"/>
  <c r="Z974" i="1"/>
  <c r="I977" i="1"/>
  <c r="H978" i="1"/>
  <c r="B316" i="1" l="1"/>
  <c r="K317" i="1"/>
  <c r="M317" i="1"/>
  <c r="Q976" i="1"/>
  <c r="P976" i="1"/>
  <c r="S975" i="1"/>
  <c r="V975" i="1"/>
  <c r="Y975" i="1"/>
  <c r="N977" i="1"/>
  <c r="O977" i="1"/>
  <c r="I978" i="1"/>
  <c r="H979" i="1"/>
  <c r="W975" i="1"/>
  <c r="Z975" i="1"/>
  <c r="T975" i="1"/>
  <c r="C317" i="1" l="1"/>
  <c r="A318" i="1"/>
  <c r="AA317" i="1"/>
  <c r="L317" i="1"/>
  <c r="Q977" i="1"/>
  <c r="P977" i="1"/>
  <c r="I979" i="1"/>
  <c r="H980" i="1"/>
  <c r="Y976" i="1"/>
  <c r="S976" i="1"/>
  <c r="V976" i="1"/>
  <c r="T976" i="1"/>
  <c r="W976" i="1"/>
  <c r="Z976" i="1"/>
  <c r="O978" i="1"/>
  <c r="N978" i="1"/>
  <c r="F317" i="1" l="1"/>
  <c r="G317" i="1"/>
  <c r="E317" i="1" s="1"/>
  <c r="R317" i="1"/>
  <c r="X317" i="1" s="1"/>
  <c r="D317" i="1" s="1"/>
  <c r="J318" i="1"/>
  <c r="U318" i="1"/>
  <c r="O979" i="1"/>
  <c r="N979" i="1"/>
  <c r="Y977" i="1"/>
  <c r="S977" i="1"/>
  <c r="V977" i="1"/>
  <c r="Q978" i="1"/>
  <c r="P978" i="1"/>
  <c r="I980" i="1"/>
  <c r="H981" i="1"/>
  <c r="W977" i="1"/>
  <c r="Z977" i="1"/>
  <c r="T977" i="1"/>
  <c r="K318" i="1" l="1"/>
  <c r="M318" i="1"/>
  <c r="B317" i="1"/>
  <c r="O980" i="1"/>
  <c r="N980" i="1"/>
  <c r="I981" i="1"/>
  <c r="H982" i="1"/>
  <c r="W978" i="1"/>
  <c r="T978" i="1"/>
  <c r="Z978" i="1"/>
  <c r="Q979" i="1"/>
  <c r="P979" i="1"/>
  <c r="S978" i="1"/>
  <c r="Y978" i="1"/>
  <c r="V978" i="1"/>
  <c r="A319" i="1" l="1"/>
  <c r="C318" i="1"/>
  <c r="L318" i="1"/>
  <c r="AA318" i="1"/>
  <c r="Y979" i="1"/>
  <c r="S979" i="1"/>
  <c r="V979" i="1"/>
  <c r="Z979" i="1"/>
  <c r="T979" i="1"/>
  <c r="W979" i="1"/>
  <c r="H983" i="1"/>
  <c r="I982" i="1"/>
  <c r="P980" i="1"/>
  <c r="Q980" i="1"/>
  <c r="O981" i="1"/>
  <c r="N981" i="1"/>
  <c r="F318" i="1" l="1"/>
  <c r="G318" i="1"/>
  <c r="E318" i="1" s="1"/>
  <c r="R318" i="1"/>
  <c r="X318" i="1" s="1"/>
  <c r="D318" i="1" s="1"/>
  <c r="U319" i="1"/>
  <c r="J319" i="1"/>
  <c r="I983" i="1"/>
  <c r="H984" i="1"/>
  <c r="S980" i="1"/>
  <c r="Y980" i="1"/>
  <c r="V980" i="1"/>
  <c r="W980" i="1"/>
  <c r="Z980" i="1"/>
  <c r="T980" i="1"/>
  <c r="Q981" i="1"/>
  <c r="P981" i="1"/>
  <c r="O982" i="1"/>
  <c r="N982" i="1"/>
  <c r="K319" i="1" l="1"/>
  <c r="M319" i="1"/>
  <c r="B318" i="1"/>
  <c r="Y981" i="1"/>
  <c r="S981" i="1"/>
  <c r="V981" i="1"/>
  <c r="H985" i="1"/>
  <c r="I984" i="1"/>
  <c r="T981" i="1"/>
  <c r="Z981" i="1"/>
  <c r="W981" i="1"/>
  <c r="Q982" i="1"/>
  <c r="P982" i="1"/>
  <c r="O983" i="1"/>
  <c r="N983" i="1"/>
  <c r="A320" i="1" l="1"/>
  <c r="C319" i="1"/>
  <c r="AA319" i="1"/>
  <c r="L319" i="1"/>
  <c r="I985" i="1"/>
  <c r="H986" i="1"/>
  <c r="W982" i="1"/>
  <c r="Z982" i="1"/>
  <c r="T982" i="1"/>
  <c r="O984" i="1"/>
  <c r="N984" i="1"/>
  <c r="S982" i="1"/>
  <c r="V982" i="1"/>
  <c r="Y982" i="1"/>
  <c r="Q983" i="1"/>
  <c r="P983" i="1"/>
  <c r="F319" i="1" l="1"/>
  <c r="G319" i="1"/>
  <c r="E319" i="1" s="1"/>
  <c r="R319" i="1"/>
  <c r="X319" i="1" s="1"/>
  <c r="D319" i="1" s="1"/>
  <c r="U320" i="1"/>
  <c r="J320" i="1"/>
  <c r="O985" i="1"/>
  <c r="N985" i="1"/>
  <c r="Y983" i="1"/>
  <c r="V983" i="1"/>
  <c r="S983" i="1"/>
  <c r="T983" i="1"/>
  <c r="W983" i="1"/>
  <c r="Z983" i="1"/>
  <c r="Q984" i="1"/>
  <c r="P984" i="1"/>
  <c r="H987" i="1"/>
  <c r="I986" i="1"/>
  <c r="K320" i="1" l="1"/>
  <c r="M320" i="1"/>
  <c r="B319" i="1"/>
  <c r="I987" i="1"/>
  <c r="H988" i="1"/>
  <c r="W984" i="1"/>
  <c r="Z984" i="1"/>
  <c r="T984" i="1"/>
  <c r="S984" i="1"/>
  <c r="V984" i="1"/>
  <c r="Y984" i="1"/>
  <c r="O986" i="1"/>
  <c r="N986" i="1"/>
  <c r="Q985" i="1"/>
  <c r="P985" i="1"/>
  <c r="C320" i="1" l="1"/>
  <c r="A321" i="1"/>
  <c r="AA320" i="1"/>
  <c r="L320" i="1"/>
  <c r="T985" i="1"/>
  <c r="Z985" i="1"/>
  <c r="W985" i="1"/>
  <c r="Q986" i="1"/>
  <c r="P986" i="1"/>
  <c r="I988" i="1"/>
  <c r="H989" i="1"/>
  <c r="Y985" i="1"/>
  <c r="S985" i="1"/>
  <c r="V985" i="1"/>
  <c r="O987" i="1"/>
  <c r="N987" i="1"/>
  <c r="G320" i="1" l="1"/>
  <c r="E320" i="1" s="1"/>
  <c r="F320" i="1"/>
  <c r="B320" i="1" s="1"/>
  <c r="R320" i="1"/>
  <c r="X320" i="1" s="1"/>
  <c r="D320" i="1" s="1"/>
  <c r="J321" i="1"/>
  <c r="U321" i="1"/>
  <c r="W986" i="1"/>
  <c r="Z986" i="1"/>
  <c r="T986" i="1"/>
  <c r="I989" i="1"/>
  <c r="H990" i="1"/>
  <c r="Q987" i="1"/>
  <c r="P987" i="1"/>
  <c r="O988" i="1"/>
  <c r="N988" i="1"/>
  <c r="S986" i="1"/>
  <c r="V986" i="1"/>
  <c r="Y986" i="1"/>
  <c r="K321" i="1" l="1"/>
  <c r="M321" i="1"/>
  <c r="T987" i="1"/>
  <c r="W987" i="1"/>
  <c r="Z987" i="1"/>
  <c r="O989" i="1"/>
  <c r="N989" i="1"/>
  <c r="Q988" i="1"/>
  <c r="P988" i="1"/>
  <c r="I990" i="1"/>
  <c r="H991" i="1"/>
  <c r="Y987" i="1"/>
  <c r="V987" i="1"/>
  <c r="S987" i="1"/>
  <c r="A322" i="1" l="1"/>
  <c r="C321" i="1"/>
  <c r="AA321" i="1"/>
  <c r="L321" i="1"/>
  <c r="O990" i="1"/>
  <c r="N990" i="1"/>
  <c r="S988" i="1"/>
  <c r="Y988" i="1"/>
  <c r="V988" i="1"/>
  <c r="W988" i="1"/>
  <c r="T988" i="1"/>
  <c r="Z988" i="1"/>
  <c r="I991" i="1"/>
  <c r="H992" i="1"/>
  <c r="Q989" i="1"/>
  <c r="P989" i="1"/>
  <c r="F321" i="1" l="1"/>
  <c r="G321" i="1"/>
  <c r="E321" i="1" s="1"/>
  <c r="R321" i="1"/>
  <c r="X321" i="1" s="1"/>
  <c r="D321" i="1" s="1"/>
  <c r="J322" i="1"/>
  <c r="U322" i="1"/>
  <c r="O991" i="1"/>
  <c r="N991" i="1"/>
  <c r="P990" i="1"/>
  <c r="Q990" i="1"/>
  <c r="Y989" i="1"/>
  <c r="S989" i="1"/>
  <c r="V989" i="1"/>
  <c r="I992" i="1"/>
  <c r="H993" i="1"/>
  <c r="Z989" i="1"/>
  <c r="T989" i="1"/>
  <c r="W989" i="1"/>
  <c r="K322" i="1" l="1"/>
  <c r="M322" i="1"/>
  <c r="B321" i="1"/>
  <c r="O992" i="1"/>
  <c r="N992" i="1"/>
  <c r="W990" i="1"/>
  <c r="Z990" i="1"/>
  <c r="T990" i="1"/>
  <c r="S990" i="1"/>
  <c r="Y990" i="1"/>
  <c r="V990" i="1"/>
  <c r="Q991" i="1"/>
  <c r="P991" i="1"/>
  <c r="I993" i="1"/>
  <c r="H994" i="1"/>
  <c r="C322" i="1" l="1"/>
  <c r="A323" i="1"/>
  <c r="L322" i="1"/>
  <c r="AA322" i="1"/>
  <c r="Y991" i="1"/>
  <c r="V991" i="1"/>
  <c r="S991" i="1"/>
  <c r="H995" i="1"/>
  <c r="I994" i="1"/>
  <c r="Z991" i="1"/>
  <c r="T991" i="1"/>
  <c r="W991" i="1"/>
  <c r="O993" i="1"/>
  <c r="N993" i="1"/>
  <c r="Q992" i="1"/>
  <c r="P992" i="1"/>
  <c r="G322" i="1" l="1"/>
  <c r="E322" i="1" s="1"/>
  <c r="F322" i="1"/>
  <c r="R322" i="1"/>
  <c r="X322" i="1" s="1"/>
  <c r="D322" i="1" s="1"/>
  <c r="U323" i="1"/>
  <c r="J323" i="1"/>
  <c r="S992" i="1"/>
  <c r="V992" i="1"/>
  <c r="Y992" i="1"/>
  <c r="W992" i="1"/>
  <c r="Z992" i="1"/>
  <c r="T992" i="1"/>
  <c r="Q993" i="1"/>
  <c r="P993" i="1"/>
  <c r="O994" i="1"/>
  <c r="N994" i="1"/>
  <c r="I995" i="1"/>
  <c r="H996" i="1"/>
  <c r="B322" i="1" l="1"/>
  <c r="K323" i="1"/>
  <c r="M323" i="1"/>
  <c r="W993" i="1"/>
  <c r="Z993" i="1"/>
  <c r="T993" i="1"/>
  <c r="Q994" i="1"/>
  <c r="P994" i="1"/>
  <c r="H997" i="1"/>
  <c r="I996" i="1"/>
  <c r="O995" i="1"/>
  <c r="N995" i="1"/>
  <c r="Y993" i="1"/>
  <c r="V993" i="1"/>
  <c r="S993" i="1"/>
  <c r="A324" i="1" l="1"/>
  <c r="C323" i="1"/>
  <c r="AA323" i="1"/>
  <c r="L323" i="1"/>
  <c r="Q995" i="1"/>
  <c r="P995" i="1"/>
  <c r="W994" i="1"/>
  <c r="T994" i="1"/>
  <c r="Z994" i="1"/>
  <c r="I997" i="1"/>
  <c r="H998" i="1"/>
  <c r="O996" i="1"/>
  <c r="N996" i="1"/>
  <c r="S994" i="1"/>
  <c r="Y994" i="1"/>
  <c r="V994" i="1"/>
  <c r="F323" i="1" l="1"/>
  <c r="G323" i="1"/>
  <c r="E323" i="1" s="1"/>
  <c r="R323" i="1"/>
  <c r="X323" i="1" s="1"/>
  <c r="D323" i="1" s="1"/>
  <c r="J324" i="1"/>
  <c r="U324" i="1"/>
  <c r="O997" i="1"/>
  <c r="N997" i="1"/>
  <c r="Y995" i="1"/>
  <c r="S995" i="1"/>
  <c r="V995" i="1"/>
  <c r="W995" i="1"/>
  <c r="Z995" i="1"/>
  <c r="T995" i="1"/>
  <c r="Q996" i="1"/>
  <c r="P996" i="1"/>
  <c r="H999" i="1"/>
  <c r="I998" i="1"/>
  <c r="K324" i="1" l="1"/>
  <c r="M324" i="1"/>
  <c r="B323" i="1"/>
  <c r="O998" i="1"/>
  <c r="N998" i="1"/>
  <c r="I999" i="1"/>
  <c r="H1000" i="1"/>
  <c r="Q997" i="1"/>
  <c r="P997" i="1"/>
  <c r="S996" i="1"/>
  <c r="V996" i="1"/>
  <c r="Y996" i="1"/>
  <c r="W996" i="1"/>
  <c r="Z996" i="1"/>
  <c r="T996" i="1"/>
  <c r="C324" i="1" l="1"/>
  <c r="A325" i="1"/>
  <c r="AA324" i="1"/>
  <c r="L324" i="1"/>
  <c r="T997" i="1"/>
  <c r="W997" i="1"/>
  <c r="Z997" i="1"/>
  <c r="Q998" i="1"/>
  <c r="P998" i="1"/>
  <c r="I1000" i="1"/>
  <c r="Y997" i="1"/>
  <c r="S997" i="1"/>
  <c r="V997" i="1"/>
  <c r="O999" i="1"/>
  <c r="N999" i="1"/>
  <c r="G324" i="1" l="1"/>
  <c r="E324" i="1" s="1"/>
  <c r="F324" i="1"/>
  <c r="R324" i="1"/>
  <c r="X324" i="1" s="1"/>
  <c r="D324" i="1" s="1"/>
  <c r="J325" i="1"/>
  <c r="U325" i="1"/>
  <c r="O1000" i="1"/>
  <c r="N1000" i="1"/>
  <c r="Q999" i="1"/>
  <c r="P999" i="1"/>
  <c r="S998" i="1"/>
  <c r="V998" i="1"/>
  <c r="Y998" i="1"/>
  <c r="W998" i="1"/>
  <c r="Z998" i="1"/>
  <c r="T998" i="1"/>
  <c r="B324" i="1" l="1"/>
  <c r="K325" i="1"/>
  <c r="M325" i="1"/>
  <c r="Y999" i="1"/>
  <c r="S999" i="1"/>
  <c r="V999" i="1"/>
  <c r="T999" i="1"/>
  <c r="W999" i="1"/>
  <c r="Z999" i="1"/>
  <c r="Q1000" i="1"/>
  <c r="P1000" i="1"/>
  <c r="A326" i="1" l="1"/>
  <c r="C325" i="1"/>
  <c r="L325" i="1"/>
  <c r="AA325" i="1"/>
  <c r="W1000" i="1"/>
  <c r="Z1000" i="1"/>
  <c r="T1000" i="1"/>
  <c r="S1000" i="1"/>
  <c r="V1000" i="1"/>
  <c r="Y1000" i="1"/>
  <c r="R325" i="1" l="1"/>
  <c r="X325" i="1" s="1"/>
  <c r="D325" i="1" s="1"/>
  <c r="G325" i="1"/>
  <c r="E325" i="1" s="1"/>
  <c r="F325" i="1"/>
  <c r="J326" i="1"/>
  <c r="U326" i="1"/>
  <c r="B325" i="1" l="1"/>
  <c r="K326" i="1"/>
  <c r="M326" i="1"/>
  <c r="C326" i="1" l="1"/>
  <c r="A327" i="1"/>
  <c r="L326" i="1"/>
  <c r="AA326" i="1"/>
  <c r="F326" i="1" l="1"/>
  <c r="R326" i="1"/>
  <c r="X326" i="1" s="1"/>
  <c r="D326" i="1" s="1"/>
  <c r="G326" i="1"/>
  <c r="E326" i="1" s="1"/>
  <c r="U327" i="1"/>
  <c r="J327" i="1"/>
  <c r="K327" i="1" l="1"/>
  <c r="M327" i="1"/>
  <c r="B326" i="1"/>
  <c r="A328" i="1" l="1"/>
  <c r="C327" i="1"/>
  <c r="AA327" i="1"/>
  <c r="L327" i="1"/>
  <c r="F327" i="1" l="1"/>
  <c r="G327" i="1"/>
  <c r="E327" i="1" s="1"/>
  <c r="R327" i="1"/>
  <c r="X327" i="1" s="1"/>
  <c r="D327" i="1" s="1"/>
  <c r="U328" i="1"/>
  <c r="J328" i="1"/>
  <c r="K328" i="1" l="1"/>
  <c r="M328" i="1"/>
  <c r="B327" i="1"/>
  <c r="A329" i="1" l="1"/>
  <c r="C328" i="1"/>
  <c r="L328" i="1"/>
  <c r="AA328" i="1"/>
  <c r="J329" i="1" l="1"/>
  <c r="U329" i="1"/>
  <c r="R328" i="1"/>
  <c r="X328" i="1" s="1"/>
  <c r="D328" i="1" s="1"/>
  <c r="G328" i="1"/>
  <c r="E328" i="1" s="1"/>
  <c r="F328" i="1"/>
  <c r="B328" i="1" l="1"/>
  <c r="K329" i="1"/>
  <c r="M329" i="1"/>
  <c r="A330" i="1" l="1"/>
  <c r="C329" i="1"/>
  <c r="L329" i="1"/>
  <c r="AA329" i="1"/>
  <c r="U330" i="1" l="1"/>
  <c r="J330" i="1"/>
  <c r="R329" i="1"/>
  <c r="X329" i="1" s="1"/>
  <c r="D329" i="1" s="1"/>
  <c r="G329" i="1"/>
  <c r="E329" i="1" s="1"/>
  <c r="F329" i="1"/>
  <c r="B329" i="1" l="1"/>
  <c r="K330" i="1"/>
  <c r="M330" i="1"/>
  <c r="C330" i="1" l="1"/>
  <c r="A331" i="1"/>
  <c r="L330" i="1"/>
  <c r="AA330" i="1"/>
  <c r="J331" i="1" l="1"/>
  <c r="U331" i="1"/>
  <c r="G330" i="1"/>
  <c r="E330" i="1" s="1"/>
  <c r="F330" i="1"/>
  <c r="R330" i="1"/>
  <c r="X330" i="1" s="1"/>
  <c r="D330" i="1" s="1"/>
  <c r="B330" i="1" l="1"/>
  <c r="K331" i="1"/>
  <c r="M331" i="1"/>
  <c r="A332" i="1" l="1"/>
  <c r="C331" i="1"/>
  <c r="L331" i="1"/>
  <c r="AA331" i="1"/>
  <c r="G331" i="1" l="1"/>
  <c r="E331" i="1" s="1"/>
  <c r="F331" i="1"/>
  <c r="R331" i="1"/>
  <c r="X331" i="1" s="1"/>
  <c r="D331" i="1" s="1"/>
  <c r="J332" i="1"/>
  <c r="U332" i="1"/>
  <c r="B331" i="1" l="1"/>
  <c r="K332" i="1"/>
  <c r="M332" i="1"/>
  <c r="A333" i="1" l="1"/>
  <c r="C332" i="1"/>
  <c r="L332" i="1"/>
  <c r="AA332" i="1"/>
  <c r="R332" i="1" l="1"/>
  <c r="X332" i="1" s="1"/>
  <c r="D332" i="1" s="1"/>
  <c r="G332" i="1"/>
  <c r="E332" i="1" s="1"/>
  <c r="F332" i="1"/>
  <c r="J333" i="1"/>
  <c r="U333" i="1"/>
  <c r="B332" i="1" l="1"/>
  <c r="K333" i="1"/>
  <c r="M333" i="1"/>
  <c r="C333" i="1" l="1"/>
  <c r="A334" i="1"/>
  <c r="AA333" i="1"/>
  <c r="L333" i="1"/>
  <c r="G333" i="1" l="1"/>
  <c r="E333" i="1" s="1"/>
  <c r="F333" i="1"/>
  <c r="R333" i="1"/>
  <c r="X333" i="1" s="1"/>
  <c r="D333" i="1" s="1"/>
  <c r="J334" i="1"/>
  <c r="U334" i="1"/>
  <c r="B333" i="1" l="1"/>
  <c r="K334" i="1"/>
  <c r="M334" i="1"/>
  <c r="C334" i="1" l="1"/>
  <c r="A335" i="1"/>
  <c r="L334" i="1"/>
  <c r="AA334" i="1"/>
  <c r="F334" i="1" l="1"/>
  <c r="R334" i="1"/>
  <c r="X334" i="1" s="1"/>
  <c r="D334" i="1" s="1"/>
  <c r="G334" i="1"/>
  <c r="E334" i="1" s="1"/>
  <c r="U335" i="1"/>
  <c r="J335" i="1"/>
  <c r="B334" i="1" l="1"/>
  <c r="K335" i="1"/>
  <c r="M335" i="1"/>
  <c r="C335" i="1" l="1"/>
  <c r="A336" i="1"/>
  <c r="AA335" i="1"/>
  <c r="L335" i="1"/>
  <c r="U336" i="1" l="1"/>
  <c r="J336" i="1"/>
  <c r="R335" i="1"/>
  <c r="X335" i="1" s="1"/>
  <c r="D335" i="1" s="1"/>
  <c r="G335" i="1"/>
  <c r="E335" i="1" s="1"/>
  <c r="F335" i="1"/>
  <c r="K336" i="1" l="1"/>
  <c r="M336" i="1"/>
  <c r="B335" i="1"/>
  <c r="A337" i="1" l="1"/>
  <c r="C336" i="1"/>
  <c r="AA336" i="1"/>
  <c r="L336" i="1"/>
  <c r="F336" i="1" l="1"/>
  <c r="R336" i="1"/>
  <c r="X336" i="1" s="1"/>
  <c r="D336" i="1" s="1"/>
  <c r="G336" i="1"/>
  <c r="E336" i="1" s="1"/>
  <c r="U337" i="1"/>
  <c r="J337" i="1"/>
  <c r="K337" i="1" l="1"/>
  <c r="M337" i="1"/>
  <c r="B336" i="1"/>
  <c r="C337" i="1" l="1"/>
  <c r="A338" i="1"/>
  <c r="AA337" i="1"/>
  <c r="L337" i="1"/>
  <c r="G337" i="1" l="1"/>
  <c r="E337" i="1" s="1"/>
  <c r="F337" i="1"/>
  <c r="R337" i="1"/>
  <c r="X337" i="1" s="1"/>
  <c r="D337" i="1" s="1"/>
  <c r="U338" i="1"/>
  <c r="J338" i="1"/>
  <c r="B337" i="1" l="1"/>
  <c r="K338" i="1"/>
  <c r="M338" i="1"/>
  <c r="A339" i="1" l="1"/>
  <c r="C338" i="1"/>
  <c r="L338" i="1"/>
  <c r="AA338" i="1"/>
  <c r="F338" i="1" l="1"/>
  <c r="R338" i="1"/>
  <c r="X338" i="1" s="1"/>
  <c r="D338" i="1" s="1"/>
  <c r="G338" i="1"/>
  <c r="E338" i="1" s="1"/>
  <c r="J339" i="1"/>
  <c r="U339" i="1"/>
  <c r="K339" i="1" l="1"/>
  <c r="M339" i="1"/>
  <c r="B338" i="1"/>
  <c r="A340" i="1" l="1"/>
  <c r="C339" i="1"/>
  <c r="L339" i="1"/>
  <c r="AA339" i="1"/>
  <c r="F339" i="1" l="1"/>
  <c r="G339" i="1"/>
  <c r="E339" i="1" s="1"/>
  <c r="R339" i="1"/>
  <c r="X339" i="1" s="1"/>
  <c r="D339" i="1" s="1"/>
  <c r="U340" i="1"/>
  <c r="J340" i="1"/>
  <c r="K340" i="1" l="1"/>
  <c r="M340" i="1"/>
  <c r="B339" i="1"/>
  <c r="A341" i="1" l="1"/>
  <c r="C340" i="1"/>
  <c r="L340" i="1"/>
  <c r="AA340" i="1"/>
  <c r="G340" i="1" l="1"/>
  <c r="E340" i="1" s="1"/>
  <c r="F340" i="1"/>
  <c r="R340" i="1"/>
  <c r="X340" i="1" s="1"/>
  <c r="D340" i="1" s="1"/>
  <c r="U341" i="1"/>
  <c r="J341" i="1"/>
  <c r="B340" i="1" l="1"/>
  <c r="K341" i="1"/>
  <c r="M341" i="1"/>
  <c r="A342" i="1" l="1"/>
  <c r="C341" i="1"/>
  <c r="L341" i="1"/>
  <c r="AA341" i="1"/>
  <c r="R341" i="1" l="1"/>
  <c r="X341" i="1" s="1"/>
  <c r="D341" i="1" s="1"/>
  <c r="F341" i="1"/>
  <c r="G341" i="1"/>
  <c r="E341" i="1" s="1"/>
  <c r="U342" i="1"/>
  <c r="J342" i="1"/>
  <c r="K342" i="1" l="1"/>
  <c r="M342" i="1"/>
  <c r="B341" i="1"/>
  <c r="A343" i="1" l="1"/>
  <c r="C342" i="1"/>
  <c r="L342" i="1"/>
  <c r="AA342" i="1"/>
  <c r="G342" i="1" l="1"/>
  <c r="E342" i="1" s="1"/>
  <c r="R342" i="1"/>
  <c r="X342" i="1" s="1"/>
  <c r="D342" i="1" s="1"/>
  <c r="F342" i="1"/>
  <c r="B342" i="1" s="1"/>
  <c r="U343" i="1"/>
  <c r="J343" i="1"/>
  <c r="K343" i="1" l="1"/>
  <c r="M343" i="1"/>
  <c r="C343" i="1" l="1"/>
  <c r="A344" i="1"/>
  <c r="AA343" i="1"/>
  <c r="L343" i="1"/>
  <c r="G343" i="1" l="1"/>
  <c r="E343" i="1" s="1"/>
  <c r="F343" i="1"/>
  <c r="B343" i="1" s="1"/>
  <c r="R343" i="1"/>
  <c r="X343" i="1" s="1"/>
  <c r="D343" i="1" s="1"/>
  <c r="J344" i="1"/>
  <c r="U344" i="1"/>
  <c r="K344" i="1" l="1"/>
  <c r="M344" i="1"/>
  <c r="C344" i="1" l="1"/>
  <c r="A345" i="1"/>
  <c r="AA344" i="1"/>
  <c r="L344" i="1"/>
  <c r="J345" i="1" l="1"/>
  <c r="U345" i="1"/>
  <c r="F344" i="1"/>
  <c r="R344" i="1"/>
  <c r="X344" i="1" s="1"/>
  <c r="D344" i="1" s="1"/>
  <c r="G344" i="1"/>
  <c r="E344" i="1" s="1"/>
  <c r="K345" i="1" l="1"/>
  <c r="M345" i="1"/>
  <c r="B344" i="1"/>
  <c r="A346" i="1" l="1"/>
  <c r="C345" i="1"/>
  <c r="AA345" i="1"/>
  <c r="L345" i="1"/>
  <c r="F345" i="1" l="1"/>
  <c r="R345" i="1"/>
  <c r="X345" i="1" s="1"/>
  <c r="D345" i="1" s="1"/>
  <c r="G345" i="1"/>
  <c r="E345" i="1" s="1"/>
  <c r="J346" i="1"/>
  <c r="U346" i="1"/>
  <c r="K346" i="1" l="1"/>
  <c r="M346" i="1"/>
  <c r="B345" i="1"/>
  <c r="A347" i="1" l="1"/>
  <c r="C346" i="1"/>
  <c r="L346" i="1"/>
  <c r="AA346" i="1"/>
  <c r="F346" i="1" l="1"/>
  <c r="R346" i="1"/>
  <c r="X346" i="1" s="1"/>
  <c r="D346" i="1" s="1"/>
  <c r="G346" i="1"/>
  <c r="E346" i="1" s="1"/>
  <c r="U347" i="1"/>
  <c r="J347" i="1"/>
  <c r="B346" i="1" l="1"/>
  <c r="K347" i="1"/>
  <c r="M347" i="1"/>
  <c r="A348" i="1" l="1"/>
  <c r="C347" i="1"/>
  <c r="L347" i="1"/>
  <c r="AA347" i="1"/>
  <c r="R347" i="1" l="1"/>
  <c r="X347" i="1" s="1"/>
  <c r="D347" i="1" s="1"/>
  <c r="F347" i="1"/>
  <c r="G347" i="1"/>
  <c r="E347" i="1" s="1"/>
  <c r="J348" i="1"/>
  <c r="U348" i="1"/>
  <c r="K348" i="1" l="1"/>
  <c r="M348" i="1"/>
  <c r="B347" i="1"/>
  <c r="C348" i="1" l="1"/>
  <c r="A349" i="1"/>
  <c r="AA348" i="1"/>
  <c r="L348" i="1"/>
  <c r="G348" i="1" l="1"/>
  <c r="E348" i="1" s="1"/>
  <c r="F348" i="1"/>
  <c r="R348" i="1"/>
  <c r="X348" i="1" s="1"/>
  <c r="D348" i="1" s="1"/>
  <c r="U349" i="1"/>
  <c r="J349" i="1"/>
  <c r="B348" i="1" l="1"/>
  <c r="K349" i="1"/>
  <c r="M349" i="1"/>
  <c r="A350" i="1" l="1"/>
  <c r="C349" i="1"/>
  <c r="L349" i="1"/>
  <c r="AA349" i="1"/>
  <c r="F349" i="1" l="1"/>
  <c r="R349" i="1"/>
  <c r="X349" i="1" s="1"/>
  <c r="D349" i="1" s="1"/>
  <c r="G349" i="1"/>
  <c r="E349" i="1" s="1"/>
  <c r="J350" i="1"/>
  <c r="U350" i="1"/>
  <c r="K350" i="1" l="1"/>
  <c r="M350" i="1"/>
  <c r="B349" i="1"/>
  <c r="C350" i="1" l="1"/>
  <c r="A351" i="1"/>
  <c r="AA350" i="1"/>
  <c r="L350" i="1"/>
  <c r="J351" i="1" l="1"/>
  <c r="U351" i="1"/>
  <c r="G350" i="1"/>
  <c r="E350" i="1" s="1"/>
  <c r="F350" i="1"/>
  <c r="R350" i="1"/>
  <c r="X350" i="1" s="1"/>
  <c r="D350" i="1" s="1"/>
  <c r="B350" i="1" l="1"/>
  <c r="K351" i="1"/>
  <c r="M351" i="1"/>
  <c r="C351" i="1" l="1"/>
  <c r="A352" i="1"/>
  <c r="L351" i="1"/>
  <c r="AA351" i="1"/>
  <c r="J352" i="1" l="1"/>
  <c r="U352" i="1"/>
  <c r="R351" i="1"/>
  <c r="X351" i="1" s="1"/>
  <c r="D351" i="1" s="1"/>
  <c r="F351" i="1"/>
  <c r="G351" i="1"/>
  <c r="E351" i="1" s="1"/>
  <c r="B351" i="1" l="1"/>
  <c r="K352" i="1"/>
  <c r="M352" i="1"/>
  <c r="AA352" i="1" l="1"/>
  <c r="L352" i="1"/>
  <c r="A353" i="1"/>
  <c r="C352" i="1"/>
  <c r="J353" i="1" l="1"/>
  <c r="U353" i="1"/>
  <c r="F352" i="1"/>
  <c r="R352" i="1"/>
  <c r="X352" i="1" s="1"/>
  <c r="D352" i="1" s="1"/>
  <c r="G352" i="1"/>
  <c r="E352" i="1" s="1"/>
  <c r="K353" i="1" l="1"/>
  <c r="M353" i="1"/>
  <c r="B352" i="1"/>
  <c r="A354" i="1" l="1"/>
  <c r="C353" i="1"/>
  <c r="AA353" i="1"/>
  <c r="L353" i="1"/>
  <c r="F353" i="1" l="1"/>
  <c r="G353" i="1"/>
  <c r="E353" i="1" s="1"/>
  <c r="R353" i="1"/>
  <c r="X353" i="1" s="1"/>
  <c r="D353" i="1" s="1"/>
  <c r="U354" i="1"/>
  <c r="J354" i="1"/>
  <c r="K354" i="1" l="1"/>
  <c r="M354" i="1"/>
  <c r="B353" i="1"/>
  <c r="C354" i="1" l="1"/>
  <c r="A355" i="1"/>
  <c r="AA354" i="1"/>
  <c r="L354" i="1"/>
  <c r="G354" i="1" l="1"/>
  <c r="E354" i="1" s="1"/>
  <c r="F354" i="1"/>
  <c r="R354" i="1"/>
  <c r="X354" i="1" s="1"/>
  <c r="D354" i="1" s="1"/>
  <c r="U355" i="1"/>
  <c r="J355" i="1"/>
  <c r="B354" i="1" l="1"/>
  <c r="K355" i="1"/>
  <c r="M355" i="1"/>
  <c r="A356" i="1" l="1"/>
  <c r="C355" i="1"/>
  <c r="L355" i="1"/>
  <c r="AA355" i="1"/>
  <c r="G355" i="1" l="1"/>
  <c r="E355" i="1" s="1"/>
  <c r="F355" i="1"/>
  <c r="R355" i="1"/>
  <c r="X355" i="1" s="1"/>
  <c r="D355" i="1" s="1"/>
  <c r="J356" i="1"/>
  <c r="U356" i="1"/>
  <c r="B355" i="1" l="1"/>
  <c r="K356" i="1"/>
  <c r="M356" i="1"/>
  <c r="AA356" i="1" l="1"/>
  <c r="L356" i="1"/>
  <c r="C356" i="1"/>
  <c r="A357" i="1"/>
  <c r="U357" i="1" l="1"/>
  <c r="J357" i="1"/>
  <c r="G356" i="1"/>
  <c r="E356" i="1" s="1"/>
  <c r="F356" i="1"/>
  <c r="R356" i="1"/>
  <c r="X356" i="1" s="1"/>
  <c r="D356" i="1" s="1"/>
  <c r="B356" i="1" l="1"/>
  <c r="K357" i="1"/>
  <c r="M357" i="1"/>
  <c r="C357" i="1" l="1"/>
  <c r="A358" i="1"/>
  <c r="L357" i="1"/>
  <c r="AA357" i="1"/>
  <c r="F357" i="1" l="1"/>
  <c r="R357" i="1"/>
  <c r="X357" i="1" s="1"/>
  <c r="D357" i="1" s="1"/>
  <c r="G357" i="1"/>
  <c r="E357" i="1" s="1"/>
  <c r="U358" i="1"/>
  <c r="J358" i="1"/>
  <c r="K358" i="1" l="1"/>
  <c r="M358" i="1"/>
  <c r="B357" i="1"/>
  <c r="A359" i="1" l="1"/>
  <c r="C358" i="1"/>
  <c r="AA358" i="1"/>
  <c r="L358" i="1"/>
  <c r="F358" i="1" l="1"/>
  <c r="R358" i="1"/>
  <c r="X358" i="1" s="1"/>
  <c r="D358" i="1" s="1"/>
  <c r="G358" i="1"/>
  <c r="E358" i="1" s="1"/>
  <c r="U359" i="1"/>
  <c r="J359" i="1"/>
  <c r="K359" i="1" l="1"/>
  <c r="M359" i="1"/>
  <c r="B358" i="1"/>
  <c r="C359" i="1" l="1"/>
  <c r="A360" i="1"/>
  <c r="AA359" i="1"/>
  <c r="L359" i="1"/>
  <c r="F359" i="1" l="1"/>
  <c r="G359" i="1"/>
  <c r="E359" i="1" s="1"/>
  <c r="R359" i="1"/>
  <c r="X359" i="1" s="1"/>
  <c r="D359" i="1" s="1"/>
  <c r="U360" i="1"/>
  <c r="J360" i="1"/>
  <c r="B359" i="1" l="1"/>
  <c r="K360" i="1"/>
  <c r="M360" i="1"/>
  <c r="A361" i="1" l="1"/>
  <c r="C360" i="1"/>
  <c r="AA360" i="1"/>
  <c r="L360" i="1"/>
  <c r="G360" i="1" l="1"/>
  <c r="E360" i="1" s="1"/>
  <c r="F360" i="1"/>
  <c r="R360" i="1"/>
  <c r="X360" i="1" s="1"/>
  <c r="D360" i="1" s="1"/>
  <c r="J361" i="1"/>
  <c r="U361" i="1"/>
  <c r="B360" i="1" l="1"/>
  <c r="K361" i="1"/>
  <c r="M361" i="1"/>
  <c r="C361" i="1" l="1"/>
  <c r="A362" i="1"/>
  <c r="L361" i="1"/>
  <c r="AA361" i="1"/>
  <c r="F361" i="1" l="1"/>
  <c r="R361" i="1"/>
  <c r="X361" i="1" s="1"/>
  <c r="D361" i="1" s="1"/>
  <c r="G361" i="1"/>
  <c r="E361" i="1" s="1"/>
  <c r="J362" i="1"/>
  <c r="U362" i="1"/>
  <c r="K362" i="1" l="1"/>
  <c r="M362" i="1"/>
  <c r="B361" i="1"/>
  <c r="AA362" i="1" l="1"/>
  <c r="L362" i="1"/>
  <c r="A363" i="1"/>
  <c r="C362" i="1"/>
  <c r="U363" i="1" l="1"/>
  <c r="J363" i="1"/>
  <c r="G362" i="1"/>
  <c r="E362" i="1" s="1"/>
  <c r="F362" i="1"/>
  <c r="R362" i="1"/>
  <c r="X362" i="1" s="1"/>
  <c r="D362" i="1" s="1"/>
  <c r="K363" i="1" l="1"/>
  <c r="M363" i="1"/>
  <c r="B362" i="1"/>
  <c r="A364" i="1" l="1"/>
  <c r="C363" i="1"/>
  <c r="L363" i="1"/>
  <c r="AA363" i="1"/>
  <c r="G363" i="1" l="1"/>
  <c r="E363" i="1" s="1"/>
  <c r="F363" i="1"/>
  <c r="B363" i="1" s="1"/>
  <c r="R363" i="1"/>
  <c r="X363" i="1" s="1"/>
  <c r="D363" i="1" s="1"/>
  <c r="J364" i="1"/>
  <c r="U364" i="1"/>
  <c r="K364" i="1" l="1"/>
  <c r="M364" i="1"/>
  <c r="C364" i="1" l="1"/>
  <c r="A365" i="1"/>
  <c r="AA364" i="1"/>
  <c r="L364" i="1"/>
  <c r="R364" i="1" l="1"/>
  <c r="X364" i="1" s="1"/>
  <c r="D364" i="1" s="1"/>
  <c r="G364" i="1"/>
  <c r="E364" i="1" s="1"/>
  <c r="F364" i="1"/>
  <c r="J365" i="1"/>
  <c r="U365" i="1"/>
  <c r="B364" i="1" l="1"/>
  <c r="K365" i="1"/>
  <c r="M365" i="1"/>
  <c r="A366" i="1" l="1"/>
  <c r="C365" i="1"/>
  <c r="AA365" i="1"/>
  <c r="L365" i="1"/>
  <c r="G365" i="1" l="1"/>
  <c r="E365" i="1" s="1"/>
  <c r="F365" i="1"/>
  <c r="R365" i="1"/>
  <c r="X365" i="1" s="1"/>
  <c r="D365" i="1" s="1"/>
  <c r="J366" i="1"/>
  <c r="U366" i="1"/>
  <c r="B365" i="1" l="1"/>
  <c r="K366" i="1"/>
  <c r="M366" i="1"/>
  <c r="A367" i="1" l="1"/>
  <c r="C366" i="1"/>
  <c r="AA366" i="1"/>
  <c r="L366" i="1"/>
  <c r="G366" i="1" l="1"/>
  <c r="E366" i="1" s="1"/>
  <c r="F366" i="1"/>
  <c r="B366" i="1" s="1"/>
  <c r="R366" i="1"/>
  <c r="X366" i="1" s="1"/>
  <c r="D366" i="1" s="1"/>
  <c r="J367" i="1"/>
  <c r="U367" i="1"/>
  <c r="K367" i="1" l="1"/>
  <c r="M367" i="1"/>
  <c r="L367" i="1" l="1"/>
  <c r="AA367" i="1"/>
  <c r="A368" i="1"/>
  <c r="C367" i="1"/>
  <c r="J368" i="1" l="1"/>
  <c r="U368" i="1"/>
  <c r="F367" i="1"/>
  <c r="R367" i="1"/>
  <c r="X367" i="1" s="1"/>
  <c r="D367" i="1" s="1"/>
  <c r="G367" i="1"/>
  <c r="E367" i="1" s="1"/>
  <c r="K368" i="1" l="1"/>
  <c r="M368" i="1"/>
  <c r="B367" i="1"/>
  <c r="C368" i="1" l="1"/>
  <c r="A369" i="1"/>
  <c r="L368" i="1"/>
  <c r="AA368" i="1"/>
  <c r="G368" i="1" l="1"/>
  <c r="E368" i="1" s="1"/>
  <c r="F368" i="1"/>
  <c r="B368" i="1" s="1"/>
  <c r="R368" i="1"/>
  <c r="X368" i="1" s="1"/>
  <c r="D368" i="1" s="1"/>
  <c r="J369" i="1"/>
  <c r="U369" i="1"/>
  <c r="K369" i="1" l="1"/>
  <c r="M369" i="1"/>
  <c r="A370" i="1" l="1"/>
  <c r="C369" i="1"/>
  <c r="AA369" i="1"/>
  <c r="L369" i="1"/>
  <c r="F369" i="1" l="1"/>
  <c r="R369" i="1"/>
  <c r="X369" i="1" s="1"/>
  <c r="D369" i="1" s="1"/>
  <c r="G369" i="1"/>
  <c r="E369" i="1" s="1"/>
  <c r="J370" i="1"/>
  <c r="U370" i="1"/>
  <c r="K370" i="1" l="1"/>
  <c r="M370" i="1"/>
  <c r="B369" i="1"/>
  <c r="A371" i="1" l="1"/>
  <c r="C370" i="1"/>
  <c r="AA370" i="1"/>
  <c r="L370" i="1"/>
  <c r="F370" i="1" l="1"/>
  <c r="R370" i="1"/>
  <c r="X370" i="1" s="1"/>
  <c r="D370" i="1" s="1"/>
  <c r="G370" i="1"/>
  <c r="E370" i="1" s="1"/>
  <c r="U371" i="1"/>
  <c r="J371" i="1"/>
  <c r="K371" i="1" l="1"/>
  <c r="M371" i="1"/>
  <c r="B370" i="1"/>
  <c r="C371" i="1" l="1"/>
  <c r="A372" i="1"/>
  <c r="AA371" i="1"/>
  <c r="L371" i="1"/>
  <c r="G371" i="1" l="1"/>
  <c r="E371" i="1" s="1"/>
  <c r="F371" i="1"/>
  <c r="B371" i="1" s="1"/>
  <c r="R371" i="1"/>
  <c r="X371" i="1" s="1"/>
  <c r="D371" i="1" s="1"/>
  <c r="J372" i="1"/>
  <c r="U372" i="1"/>
  <c r="K372" i="1" l="1"/>
  <c r="M372" i="1"/>
  <c r="C372" i="1" l="1"/>
  <c r="A373" i="1"/>
  <c r="AA372" i="1"/>
  <c r="L372" i="1"/>
  <c r="G372" i="1" l="1"/>
  <c r="E372" i="1" s="1"/>
  <c r="F372" i="1"/>
  <c r="R372" i="1"/>
  <c r="X372" i="1" s="1"/>
  <c r="D372" i="1" s="1"/>
  <c r="J373" i="1"/>
  <c r="U373" i="1"/>
  <c r="B372" i="1" l="1"/>
  <c r="K373" i="1"/>
  <c r="M373" i="1"/>
  <c r="AA373" i="1" l="1"/>
  <c r="L373" i="1"/>
  <c r="A374" i="1"/>
  <c r="C373" i="1"/>
  <c r="J374" i="1" l="1"/>
  <c r="U374" i="1"/>
  <c r="G373" i="1"/>
  <c r="E373" i="1" s="1"/>
  <c r="F373" i="1"/>
  <c r="B373" i="1" s="1"/>
  <c r="R373" i="1"/>
  <c r="X373" i="1" s="1"/>
  <c r="D373" i="1" s="1"/>
  <c r="K374" i="1" l="1"/>
  <c r="M374" i="1"/>
  <c r="A375" i="1" l="1"/>
  <c r="C374" i="1"/>
  <c r="AA374" i="1"/>
  <c r="L374" i="1"/>
  <c r="G374" i="1" l="1"/>
  <c r="E374" i="1" s="1"/>
  <c r="F374" i="1"/>
  <c r="R374" i="1"/>
  <c r="X374" i="1" s="1"/>
  <c r="D374" i="1" s="1"/>
  <c r="J375" i="1"/>
  <c r="U375" i="1"/>
  <c r="B374" i="1" l="1"/>
  <c r="K375" i="1"/>
  <c r="M375" i="1"/>
  <c r="A376" i="1" l="1"/>
  <c r="C375" i="1"/>
  <c r="L375" i="1"/>
  <c r="AA375" i="1"/>
  <c r="G375" i="1" l="1"/>
  <c r="E375" i="1" s="1"/>
  <c r="F375" i="1"/>
  <c r="B375" i="1" s="1"/>
  <c r="R375" i="1"/>
  <c r="X375" i="1" s="1"/>
  <c r="D375" i="1" s="1"/>
  <c r="U376" i="1"/>
  <c r="J376" i="1"/>
  <c r="K376" i="1" l="1"/>
  <c r="M376" i="1"/>
  <c r="A377" i="1" l="1"/>
  <c r="C376" i="1"/>
  <c r="L376" i="1"/>
  <c r="AA376" i="1"/>
  <c r="R376" i="1" l="1"/>
  <c r="X376" i="1" s="1"/>
  <c r="D376" i="1" s="1"/>
  <c r="G376" i="1"/>
  <c r="E376" i="1" s="1"/>
  <c r="F376" i="1"/>
  <c r="J377" i="1"/>
  <c r="U377" i="1"/>
  <c r="B376" i="1" l="1"/>
  <c r="K377" i="1"/>
  <c r="M377" i="1"/>
  <c r="A378" i="1" l="1"/>
  <c r="C377" i="1"/>
  <c r="L377" i="1"/>
  <c r="AA377" i="1"/>
  <c r="R377" i="1" l="1"/>
  <c r="X377" i="1" s="1"/>
  <c r="D377" i="1" s="1"/>
  <c r="G377" i="1"/>
  <c r="E377" i="1" s="1"/>
  <c r="F377" i="1"/>
  <c r="U378" i="1"/>
  <c r="J378" i="1"/>
  <c r="B377" i="1" l="1"/>
  <c r="K378" i="1"/>
  <c r="M378" i="1"/>
  <c r="A379" i="1" l="1"/>
  <c r="C378" i="1"/>
  <c r="AA378" i="1"/>
  <c r="L378" i="1"/>
  <c r="G378" i="1" l="1"/>
  <c r="E378" i="1" s="1"/>
  <c r="F378" i="1"/>
  <c r="R378" i="1"/>
  <c r="X378" i="1" s="1"/>
  <c r="D378" i="1" s="1"/>
  <c r="J379" i="1"/>
  <c r="U379" i="1"/>
  <c r="B378" i="1" l="1"/>
  <c r="K379" i="1"/>
  <c r="M379" i="1"/>
  <c r="L379" i="1" l="1"/>
  <c r="AA379" i="1"/>
  <c r="C379" i="1"/>
  <c r="A380" i="1"/>
  <c r="J380" i="1" l="1"/>
  <c r="U380" i="1"/>
  <c r="F379" i="1"/>
  <c r="R379" i="1"/>
  <c r="X379" i="1" s="1"/>
  <c r="D379" i="1" s="1"/>
  <c r="G379" i="1"/>
  <c r="E379" i="1" s="1"/>
  <c r="K380" i="1" l="1"/>
  <c r="M380" i="1"/>
  <c r="B379" i="1"/>
  <c r="C380" i="1" l="1"/>
  <c r="A381" i="1"/>
  <c r="AA380" i="1"/>
  <c r="L380" i="1"/>
  <c r="R380" i="1" l="1"/>
  <c r="X380" i="1" s="1"/>
  <c r="D380" i="1" s="1"/>
  <c r="G380" i="1"/>
  <c r="E380" i="1" s="1"/>
  <c r="F380" i="1"/>
  <c r="J381" i="1"/>
  <c r="U381" i="1"/>
  <c r="B380" i="1" l="1"/>
  <c r="K381" i="1"/>
  <c r="M381" i="1"/>
  <c r="A382" i="1" l="1"/>
  <c r="C381" i="1"/>
  <c r="L381" i="1"/>
  <c r="AA381" i="1"/>
  <c r="G381" i="1" l="1"/>
  <c r="E381" i="1" s="1"/>
  <c r="R381" i="1"/>
  <c r="X381" i="1" s="1"/>
  <c r="D381" i="1" s="1"/>
  <c r="F381" i="1"/>
  <c r="J382" i="1"/>
  <c r="U382" i="1"/>
  <c r="B381" i="1" l="1"/>
  <c r="K382" i="1"/>
  <c r="M382" i="1"/>
  <c r="C382" i="1" l="1"/>
  <c r="A383" i="1"/>
  <c r="AA382" i="1"/>
  <c r="L382" i="1"/>
  <c r="F382" i="1" l="1"/>
  <c r="R382" i="1"/>
  <c r="X382" i="1" s="1"/>
  <c r="D382" i="1" s="1"/>
  <c r="G382" i="1"/>
  <c r="E382" i="1" s="1"/>
  <c r="J383" i="1"/>
  <c r="U383" i="1"/>
  <c r="K383" i="1" l="1"/>
  <c r="M383" i="1"/>
  <c r="B382" i="1"/>
  <c r="L383" i="1" l="1"/>
  <c r="AA383" i="1"/>
  <c r="A384" i="1"/>
  <c r="C383" i="1"/>
  <c r="U384" i="1" l="1"/>
  <c r="J384" i="1"/>
  <c r="R383" i="1"/>
  <c r="X383" i="1" s="1"/>
  <c r="D383" i="1" s="1"/>
  <c r="G383" i="1"/>
  <c r="E383" i="1" s="1"/>
  <c r="F383" i="1"/>
  <c r="B383" i="1" l="1"/>
  <c r="K384" i="1"/>
  <c r="M384" i="1"/>
  <c r="A385" i="1" l="1"/>
  <c r="C384" i="1"/>
  <c r="L384" i="1"/>
  <c r="AA384" i="1"/>
  <c r="F384" i="1" l="1"/>
  <c r="G384" i="1"/>
  <c r="E384" i="1" s="1"/>
  <c r="R384" i="1"/>
  <c r="X384" i="1" s="1"/>
  <c r="D384" i="1" s="1"/>
  <c r="J385" i="1"/>
  <c r="U385" i="1"/>
  <c r="K385" i="1" l="1"/>
  <c r="M385" i="1"/>
  <c r="B384" i="1"/>
  <c r="L385" i="1" l="1"/>
  <c r="AA385" i="1"/>
  <c r="A386" i="1"/>
  <c r="C385" i="1"/>
  <c r="J386" i="1" l="1"/>
  <c r="U386" i="1"/>
  <c r="G385" i="1"/>
  <c r="E385" i="1" s="1"/>
  <c r="F385" i="1"/>
  <c r="R385" i="1"/>
  <c r="X385" i="1" s="1"/>
  <c r="D385" i="1" s="1"/>
  <c r="B385" i="1" l="1"/>
  <c r="K386" i="1"/>
  <c r="M386" i="1"/>
  <c r="L386" i="1" l="1"/>
  <c r="AA386" i="1"/>
  <c r="A387" i="1"/>
  <c r="C386" i="1"/>
  <c r="U387" i="1" l="1"/>
  <c r="J387" i="1"/>
  <c r="G386" i="1"/>
  <c r="E386" i="1" s="1"/>
  <c r="F386" i="1"/>
  <c r="R386" i="1"/>
  <c r="X386" i="1" s="1"/>
  <c r="D386" i="1" s="1"/>
  <c r="B386" i="1" l="1"/>
  <c r="K387" i="1"/>
  <c r="M387" i="1"/>
  <c r="C387" i="1" l="1"/>
  <c r="A388" i="1"/>
  <c r="L387" i="1"/>
  <c r="AA387" i="1"/>
  <c r="G387" i="1" l="1"/>
  <c r="E387" i="1" s="1"/>
  <c r="F387" i="1"/>
  <c r="R387" i="1"/>
  <c r="X387" i="1" s="1"/>
  <c r="D387" i="1" s="1"/>
  <c r="J388" i="1"/>
  <c r="U388" i="1"/>
  <c r="B387" i="1" l="1"/>
  <c r="K388" i="1"/>
  <c r="M388" i="1"/>
  <c r="AA388" i="1" l="1"/>
  <c r="L388" i="1"/>
  <c r="A389" i="1"/>
  <c r="C388" i="1"/>
  <c r="J389" i="1" l="1"/>
  <c r="U389" i="1"/>
  <c r="F388" i="1"/>
  <c r="R388" i="1"/>
  <c r="X388" i="1" s="1"/>
  <c r="D388" i="1" s="1"/>
  <c r="G388" i="1"/>
  <c r="E388" i="1" s="1"/>
  <c r="B388" i="1" l="1"/>
  <c r="K389" i="1"/>
  <c r="M389" i="1"/>
  <c r="C389" i="1" l="1"/>
  <c r="A390" i="1"/>
  <c r="L389" i="1"/>
  <c r="AA389" i="1"/>
  <c r="G389" i="1" l="1"/>
  <c r="E389" i="1" s="1"/>
  <c r="F389" i="1"/>
  <c r="R389" i="1"/>
  <c r="X389" i="1" s="1"/>
  <c r="D389" i="1" s="1"/>
  <c r="J390" i="1"/>
  <c r="U390" i="1"/>
  <c r="B389" i="1" l="1"/>
  <c r="K390" i="1"/>
  <c r="M390" i="1"/>
  <c r="A391" i="1" l="1"/>
  <c r="C390" i="1"/>
  <c r="AA390" i="1"/>
  <c r="L390" i="1"/>
  <c r="G390" i="1" l="1"/>
  <c r="E390" i="1" s="1"/>
  <c r="F390" i="1"/>
  <c r="R390" i="1"/>
  <c r="X390" i="1" s="1"/>
  <c r="D390" i="1" s="1"/>
  <c r="J391" i="1"/>
  <c r="U391" i="1"/>
  <c r="B390" i="1" l="1"/>
  <c r="K391" i="1"/>
  <c r="M391" i="1"/>
  <c r="A392" i="1" l="1"/>
  <c r="C391" i="1"/>
  <c r="L391" i="1"/>
  <c r="AA391" i="1"/>
  <c r="G391" i="1" l="1"/>
  <c r="E391" i="1" s="1"/>
  <c r="R391" i="1"/>
  <c r="X391" i="1" s="1"/>
  <c r="D391" i="1" s="1"/>
  <c r="F391" i="1"/>
  <c r="J392" i="1"/>
  <c r="U392" i="1"/>
  <c r="B391" i="1" l="1"/>
  <c r="K392" i="1"/>
  <c r="M392" i="1"/>
  <c r="C392" i="1" l="1"/>
  <c r="A393" i="1"/>
  <c r="AA392" i="1"/>
  <c r="L392" i="1"/>
  <c r="R392" i="1" l="1"/>
  <c r="X392" i="1" s="1"/>
  <c r="D392" i="1" s="1"/>
  <c r="G392" i="1"/>
  <c r="E392" i="1" s="1"/>
  <c r="F392" i="1"/>
  <c r="J393" i="1"/>
  <c r="U393" i="1"/>
  <c r="B392" i="1" l="1"/>
  <c r="K393" i="1"/>
  <c r="M393" i="1"/>
  <c r="C393" i="1" l="1"/>
  <c r="A394" i="1"/>
  <c r="AA393" i="1"/>
  <c r="L393" i="1"/>
  <c r="G393" i="1" l="1"/>
  <c r="E393" i="1" s="1"/>
  <c r="F393" i="1"/>
  <c r="B393" i="1" s="1"/>
  <c r="R393" i="1"/>
  <c r="X393" i="1" s="1"/>
  <c r="D393" i="1" s="1"/>
  <c r="J394" i="1"/>
  <c r="U394" i="1"/>
  <c r="K394" i="1" l="1"/>
  <c r="M394" i="1"/>
  <c r="A395" i="1" l="1"/>
  <c r="C394" i="1"/>
  <c r="AA394" i="1"/>
  <c r="L394" i="1"/>
  <c r="G394" i="1" l="1"/>
  <c r="E394" i="1" s="1"/>
  <c r="F394" i="1"/>
  <c r="R394" i="1"/>
  <c r="X394" i="1" s="1"/>
  <c r="D394" i="1" s="1"/>
  <c r="J395" i="1"/>
  <c r="U395" i="1"/>
  <c r="B394" i="1" l="1"/>
  <c r="K395" i="1"/>
  <c r="M395" i="1"/>
  <c r="A396" i="1" l="1"/>
  <c r="C395" i="1"/>
  <c r="L395" i="1"/>
  <c r="AA395" i="1"/>
  <c r="G395" i="1" l="1"/>
  <c r="E395" i="1" s="1"/>
  <c r="R395" i="1"/>
  <c r="X395" i="1" s="1"/>
  <c r="D395" i="1" s="1"/>
  <c r="F395" i="1"/>
  <c r="J396" i="1"/>
  <c r="U396" i="1"/>
  <c r="B395" i="1" l="1"/>
  <c r="K396" i="1"/>
  <c r="M396" i="1"/>
  <c r="A397" i="1" l="1"/>
  <c r="C396" i="1"/>
  <c r="AA396" i="1"/>
  <c r="L396" i="1"/>
  <c r="F396" i="1" l="1"/>
  <c r="R396" i="1"/>
  <c r="X396" i="1" s="1"/>
  <c r="D396" i="1" s="1"/>
  <c r="G396" i="1"/>
  <c r="E396" i="1" s="1"/>
  <c r="J397" i="1"/>
  <c r="U397" i="1"/>
  <c r="K397" i="1" l="1"/>
  <c r="M397" i="1"/>
  <c r="B396" i="1"/>
  <c r="C397" i="1" l="1"/>
  <c r="A398" i="1"/>
  <c r="L397" i="1"/>
  <c r="AA397" i="1"/>
  <c r="R397" i="1" l="1"/>
  <c r="X397" i="1" s="1"/>
  <c r="D397" i="1" s="1"/>
  <c r="G397" i="1"/>
  <c r="E397" i="1" s="1"/>
  <c r="F397" i="1"/>
  <c r="J398" i="1"/>
  <c r="U398" i="1"/>
  <c r="B397" i="1" l="1"/>
  <c r="K398" i="1"/>
  <c r="M398" i="1"/>
  <c r="A399" i="1" l="1"/>
  <c r="C398" i="1"/>
  <c r="L398" i="1"/>
  <c r="AA398" i="1"/>
  <c r="G398" i="1" l="1"/>
  <c r="E398" i="1" s="1"/>
  <c r="F398" i="1"/>
  <c r="R398" i="1"/>
  <c r="X398" i="1" s="1"/>
  <c r="D398" i="1" s="1"/>
  <c r="J399" i="1"/>
  <c r="U399" i="1"/>
  <c r="B398" i="1" l="1"/>
  <c r="K399" i="1"/>
  <c r="M399" i="1"/>
  <c r="AA399" i="1" l="1"/>
  <c r="L399" i="1"/>
  <c r="A400" i="1"/>
  <c r="C399" i="1"/>
  <c r="U400" i="1" l="1"/>
  <c r="J400" i="1"/>
  <c r="G399" i="1"/>
  <c r="E399" i="1" s="1"/>
  <c r="F399" i="1"/>
  <c r="R399" i="1"/>
  <c r="X399" i="1" s="1"/>
  <c r="D399" i="1" s="1"/>
  <c r="B399" i="1" l="1"/>
  <c r="K400" i="1"/>
  <c r="M400" i="1"/>
  <c r="AA400" i="1" l="1"/>
  <c r="L400" i="1"/>
  <c r="C400" i="1"/>
  <c r="A401" i="1"/>
  <c r="J401" i="1" l="1"/>
  <c r="U401" i="1"/>
  <c r="F400" i="1"/>
  <c r="R400" i="1"/>
  <c r="X400" i="1" s="1"/>
  <c r="D400" i="1" s="1"/>
  <c r="G400" i="1"/>
  <c r="E400" i="1" s="1"/>
  <c r="B400" i="1" l="1"/>
  <c r="K401" i="1"/>
  <c r="M401" i="1"/>
  <c r="A402" i="1" l="1"/>
  <c r="C401" i="1"/>
  <c r="L401" i="1"/>
  <c r="AA401" i="1"/>
  <c r="F401" i="1" l="1"/>
  <c r="G401" i="1"/>
  <c r="E401" i="1" s="1"/>
  <c r="R401" i="1"/>
  <c r="X401" i="1" s="1"/>
  <c r="D401" i="1" s="1"/>
  <c r="U402" i="1"/>
  <c r="J402" i="1"/>
  <c r="B401" i="1" l="1"/>
  <c r="K402" i="1"/>
  <c r="M402" i="1"/>
  <c r="AA402" i="1" l="1"/>
  <c r="L402" i="1"/>
  <c r="A403" i="1"/>
  <c r="C402" i="1"/>
  <c r="U403" i="1" l="1"/>
  <c r="J403" i="1"/>
  <c r="F402" i="1"/>
  <c r="R402" i="1"/>
  <c r="X402" i="1" s="1"/>
  <c r="D402" i="1" s="1"/>
  <c r="G402" i="1"/>
  <c r="E402" i="1" s="1"/>
  <c r="K403" i="1" l="1"/>
  <c r="M403" i="1"/>
  <c r="B402" i="1"/>
  <c r="C403" i="1" l="1"/>
  <c r="A404" i="1"/>
  <c r="AA403" i="1"/>
  <c r="L403" i="1"/>
  <c r="F403" i="1" l="1"/>
  <c r="R403" i="1"/>
  <c r="X403" i="1" s="1"/>
  <c r="D403" i="1" s="1"/>
  <c r="G403" i="1"/>
  <c r="E403" i="1" s="1"/>
  <c r="U404" i="1"/>
  <c r="J404" i="1"/>
  <c r="K404" i="1" l="1"/>
  <c r="M404" i="1"/>
  <c r="B403" i="1"/>
  <c r="C404" i="1" l="1"/>
  <c r="A405" i="1"/>
  <c r="AA404" i="1"/>
  <c r="L404" i="1"/>
  <c r="G404" i="1" l="1"/>
  <c r="E404" i="1" s="1"/>
  <c r="F404" i="1"/>
  <c r="R404" i="1"/>
  <c r="X404" i="1" s="1"/>
  <c r="D404" i="1" s="1"/>
  <c r="J405" i="1"/>
  <c r="U405" i="1"/>
  <c r="B404" i="1" l="1"/>
  <c r="K405" i="1"/>
  <c r="M405" i="1"/>
  <c r="C405" i="1" l="1"/>
  <c r="A406" i="1"/>
  <c r="L405" i="1"/>
  <c r="AA405" i="1"/>
  <c r="G405" i="1" l="1"/>
  <c r="E405" i="1" s="1"/>
  <c r="F405" i="1"/>
  <c r="R405" i="1"/>
  <c r="X405" i="1" s="1"/>
  <c r="D405" i="1" s="1"/>
  <c r="J406" i="1"/>
  <c r="U406" i="1"/>
  <c r="B405" i="1" l="1"/>
  <c r="K406" i="1"/>
  <c r="M406" i="1"/>
  <c r="L406" i="1" l="1"/>
  <c r="AA406" i="1"/>
  <c r="C406" i="1"/>
  <c r="A407" i="1"/>
  <c r="J407" i="1" l="1"/>
  <c r="U407" i="1"/>
  <c r="F406" i="1"/>
  <c r="R406" i="1"/>
  <c r="X406" i="1" s="1"/>
  <c r="D406" i="1" s="1"/>
  <c r="G406" i="1"/>
  <c r="E406" i="1" s="1"/>
  <c r="B406" i="1" l="1"/>
  <c r="K407" i="1"/>
  <c r="M407" i="1"/>
  <c r="A408" i="1" l="1"/>
  <c r="C407" i="1"/>
  <c r="AA407" i="1"/>
  <c r="L407" i="1"/>
  <c r="R407" i="1" l="1"/>
  <c r="X407" i="1" s="1"/>
  <c r="D407" i="1" s="1"/>
  <c r="G407" i="1"/>
  <c r="E407" i="1" s="1"/>
  <c r="F407" i="1"/>
  <c r="U408" i="1"/>
  <c r="J408" i="1"/>
  <c r="B407" i="1" l="1"/>
  <c r="K408" i="1"/>
  <c r="M408" i="1"/>
  <c r="A409" i="1" l="1"/>
  <c r="C408" i="1"/>
  <c r="L408" i="1"/>
  <c r="AA408" i="1"/>
  <c r="G408" i="1" l="1"/>
  <c r="E408" i="1" s="1"/>
  <c r="F408" i="1"/>
  <c r="B408" i="1" s="1"/>
  <c r="R408" i="1"/>
  <c r="X408" i="1" s="1"/>
  <c r="D408" i="1" s="1"/>
  <c r="J409" i="1"/>
  <c r="U409" i="1"/>
  <c r="K409" i="1" l="1"/>
  <c r="M409" i="1"/>
  <c r="L409" i="1" l="1"/>
  <c r="AA409" i="1"/>
  <c r="C409" i="1"/>
  <c r="A410" i="1"/>
  <c r="F409" i="1" l="1"/>
  <c r="R409" i="1"/>
  <c r="X409" i="1" s="1"/>
  <c r="D409" i="1" s="1"/>
  <c r="G409" i="1"/>
  <c r="E409" i="1" s="1"/>
  <c r="U410" i="1"/>
  <c r="J410" i="1"/>
  <c r="K410" i="1" l="1"/>
  <c r="M410" i="1"/>
  <c r="B409" i="1"/>
  <c r="A411" i="1" l="1"/>
  <c r="C410" i="1"/>
  <c r="L410" i="1"/>
  <c r="AA410" i="1"/>
  <c r="R410" i="1" l="1"/>
  <c r="X410" i="1" s="1"/>
  <c r="D410" i="1" s="1"/>
  <c r="G410" i="1"/>
  <c r="E410" i="1" s="1"/>
  <c r="F410" i="1"/>
  <c r="J411" i="1"/>
  <c r="U411" i="1"/>
  <c r="B410" i="1" l="1"/>
  <c r="K411" i="1"/>
  <c r="M411" i="1"/>
  <c r="L411" i="1" l="1"/>
  <c r="AA411" i="1"/>
  <c r="C411" i="1"/>
  <c r="A412" i="1"/>
  <c r="U412" i="1" l="1"/>
  <c r="J412" i="1"/>
  <c r="F411" i="1"/>
  <c r="R411" i="1"/>
  <c r="X411" i="1" s="1"/>
  <c r="D411" i="1" s="1"/>
  <c r="G411" i="1"/>
  <c r="E411" i="1" s="1"/>
  <c r="K412" i="1" l="1"/>
  <c r="M412" i="1"/>
  <c r="B411" i="1"/>
  <c r="L412" i="1" l="1"/>
  <c r="AA412" i="1"/>
  <c r="C412" i="1"/>
  <c r="A413" i="1"/>
  <c r="U413" i="1" l="1"/>
  <c r="J413" i="1"/>
  <c r="G412" i="1"/>
  <c r="E412" i="1" s="1"/>
  <c r="R412" i="1"/>
  <c r="X412" i="1" s="1"/>
  <c r="D412" i="1" s="1"/>
  <c r="F412" i="1"/>
  <c r="B412" i="1" l="1"/>
  <c r="K413" i="1"/>
  <c r="M413" i="1"/>
  <c r="C413" i="1" l="1"/>
  <c r="A414" i="1"/>
  <c r="L413" i="1"/>
  <c r="AA413" i="1"/>
  <c r="U414" i="1" l="1"/>
  <c r="J414" i="1"/>
  <c r="R413" i="1"/>
  <c r="X413" i="1" s="1"/>
  <c r="D413" i="1" s="1"/>
  <c r="G413" i="1"/>
  <c r="E413" i="1" s="1"/>
  <c r="F413" i="1"/>
  <c r="B413" i="1" l="1"/>
  <c r="K414" i="1"/>
  <c r="M414" i="1"/>
  <c r="AA414" i="1" l="1"/>
  <c r="L414" i="1"/>
  <c r="A415" i="1"/>
  <c r="C414" i="1"/>
  <c r="J415" i="1" l="1"/>
  <c r="U415" i="1"/>
  <c r="G414" i="1"/>
  <c r="E414" i="1" s="1"/>
  <c r="F414" i="1"/>
  <c r="R414" i="1"/>
  <c r="X414" i="1" s="1"/>
  <c r="D414" i="1" s="1"/>
  <c r="B414" i="1" l="1"/>
  <c r="K415" i="1"/>
  <c r="M415" i="1"/>
  <c r="C415" i="1" l="1"/>
  <c r="A416" i="1"/>
  <c r="L415" i="1"/>
  <c r="AA415" i="1"/>
  <c r="R415" i="1" l="1"/>
  <c r="X415" i="1" s="1"/>
  <c r="D415" i="1" s="1"/>
  <c r="G415" i="1"/>
  <c r="E415" i="1" s="1"/>
  <c r="F415" i="1"/>
  <c r="J416" i="1"/>
  <c r="U416" i="1"/>
  <c r="B415" i="1" l="1"/>
  <c r="K416" i="1"/>
  <c r="M416" i="1"/>
  <c r="C416" i="1" l="1"/>
  <c r="A417" i="1"/>
  <c r="AA416" i="1"/>
  <c r="L416" i="1"/>
  <c r="G416" i="1" l="1"/>
  <c r="E416" i="1" s="1"/>
  <c r="R416" i="1"/>
  <c r="X416" i="1" s="1"/>
  <c r="D416" i="1" s="1"/>
  <c r="F416" i="1"/>
  <c r="B416" i="1" s="1"/>
  <c r="J417" i="1"/>
  <c r="U417" i="1"/>
  <c r="K417" i="1" l="1"/>
  <c r="M417" i="1"/>
  <c r="L417" i="1" l="1"/>
  <c r="AA417" i="1"/>
  <c r="A418" i="1"/>
  <c r="C417" i="1"/>
  <c r="U418" i="1" l="1"/>
  <c r="J418" i="1"/>
  <c r="R417" i="1"/>
  <c r="X417" i="1" s="1"/>
  <c r="D417" i="1" s="1"/>
  <c r="G417" i="1"/>
  <c r="E417" i="1" s="1"/>
  <c r="F417" i="1"/>
  <c r="B417" i="1" l="1"/>
  <c r="K418" i="1"/>
  <c r="M418" i="1"/>
  <c r="A419" i="1" l="1"/>
  <c r="C418" i="1"/>
  <c r="AA418" i="1"/>
  <c r="L418" i="1"/>
  <c r="F418" i="1" l="1"/>
  <c r="R418" i="1"/>
  <c r="X418" i="1" s="1"/>
  <c r="D418" i="1" s="1"/>
  <c r="G418" i="1"/>
  <c r="E418" i="1" s="1"/>
  <c r="J419" i="1"/>
  <c r="U419" i="1"/>
  <c r="K419" i="1" l="1"/>
  <c r="M419" i="1"/>
  <c r="B418" i="1"/>
  <c r="C419" i="1" l="1"/>
  <c r="A420" i="1"/>
  <c r="AA419" i="1"/>
  <c r="L419" i="1"/>
  <c r="G419" i="1" l="1"/>
  <c r="E419" i="1" s="1"/>
  <c r="F419" i="1"/>
  <c r="B419" i="1" s="1"/>
  <c r="R419" i="1"/>
  <c r="X419" i="1" s="1"/>
  <c r="D419" i="1" s="1"/>
  <c r="U420" i="1"/>
  <c r="J420" i="1"/>
  <c r="K420" i="1" l="1"/>
  <c r="M420" i="1"/>
  <c r="AA420" i="1" l="1"/>
  <c r="L420" i="1"/>
  <c r="C420" i="1"/>
  <c r="A421" i="1"/>
  <c r="U421" i="1" l="1"/>
  <c r="J421" i="1"/>
  <c r="G420" i="1"/>
  <c r="E420" i="1" s="1"/>
  <c r="F420" i="1"/>
  <c r="R420" i="1"/>
  <c r="X420" i="1" s="1"/>
  <c r="D420" i="1" s="1"/>
  <c r="B420" i="1" l="1"/>
  <c r="K421" i="1"/>
  <c r="M421" i="1"/>
  <c r="C421" i="1" l="1"/>
  <c r="A422" i="1"/>
  <c r="L421" i="1"/>
  <c r="AA421" i="1"/>
  <c r="R421" i="1" l="1"/>
  <c r="X421" i="1" s="1"/>
  <c r="D421" i="1" s="1"/>
  <c r="G421" i="1"/>
  <c r="E421" i="1" s="1"/>
  <c r="F421" i="1"/>
  <c r="J422" i="1"/>
  <c r="U422" i="1"/>
  <c r="B421" i="1" l="1"/>
  <c r="K422" i="1"/>
  <c r="M422" i="1"/>
  <c r="A423" i="1" l="1"/>
  <c r="C422" i="1"/>
  <c r="L422" i="1"/>
  <c r="AA422" i="1"/>
  <c r="F422" i="1" l="1"/>
  <c r="R422" i="1"/>
  <c r="X422" i="1" s="1"/>
  <c r="D422" i="1" s="1"/>
  <c r="G422" i="1"/>
  <c r="E422" i="1" s="1"/>
  <c r="J423" i="1"/>
  <c r="U423" i="1"/>
  <c r="K423" i="1" l="1"/>
  <c r="M423" i="1"/>
  <c r="B422" i="1"/>
  <c r="A424" i="1" l="1"/>
  <c r="C423" i="1"/>
  <c r="AA423" i="1"/>
  <c r="L423" i="1"/>
  <c r="R423" i="1" l="1"/>
  <c r="X423" i="1" s="1"/>
  <c r="D423" i="1" s="1"/>
  <c r="G423" i="1"/>
  <c r="E423" i="1" s="1"/>
  <c r="F423" i="1"/>
  <c r="U424" i="1"/>
  <c r="J424" i="1"/>
  <c r="B423" i="1" l="1"/>
  <c r="K424" i="1"/>
  <c r="M424" i="1"/>
  <c r="A425" i="1" l="1"/>
  <c r="C424" i="1"/>
  <c r="AA424" i="1"/>
  <c r="L424" i="1"/>
  <c r="G424" i="1" l="1"/>
  <c r="E424" i="1" s="1"/>
  <c r="R424" i="1"/>
  <c r="X424" i="1" s="1"/>
  <c r="D424" i="1" s="1"/>
  <c r="F424" i="1"/>
  <c r="U425" i="1"/>
  <c r="J425" i="1"/>
  <c r="B424" i="1" l="1"/>
  <c r="K425" i="1"/>
  <c r="M425" i="1"/>
  <c r="L425" i="1" l="1"/>
  <c r="AA425" i="1"/>
  <c r="C425" i="1"/>
  <c r="A426" i="1"/>
  <c r="J426" i="1" l="1"/>
  <c r="U426" i="1"/>
  <c r="G425" i="1"/>
  <c r="E425" i="1" s="1"/>
  <c r="F425" i="1"/>
  <c r="R425" i="1"/>
  <c r="X425" i="1" s="1"/>
  <c r="D425" i="1" s="1"/>
  <c r="B425" i="1" l="1"/>
  <c r="K426" i="1"/>
  <c r="M426" i="1"/>
  <c r="C426" i="1" l="1"/>
  <c r="A427" i="1"/>
  <c r="AA426" i="1"/>
  <c r="L426" i="1"/>
  <c r="F426" i="1" l="1"/>
  <c r="R426" i="1"/>
  <c r="X426" i="1" s="1"/>
  <c r="D426" i="1" s="1"/>
  <c r="G426" i="1"/>
  <c r="E426" i="1" s="1"/>
  <c r="J427" i="1"/>
  <c r="U427" i="1"/>
  <c r="K427" i="1" l="1"/>
  <c r="M427" i="1"/>
  <c r="B426" i="1"/>
  <c r="A428" i="1" l="1"/>
  <c r="C427" i="1"/>
  <c r="AA427" i="1"/>
  <c r="L427" i="1"/>
  <c r="J428" i="1" l="1"/>
  <c r="U428" i="1"/>
  <c r="F427" i="1"/>
  <c r="R427" i="1"/>
  <c r="X427" i="1" s="1"/>
  <c r="D427" i="1" s="1"/>
  <c r="G427" i="1"/>
  <c r="E427" i="1" s="1"/>
  <c r="B427" i="1" l="1"/>
  <c r="K428" i="1"/>
  <c r="M428" i="1"/>
  <c r="L428" i="1" l="1"/>
  <c r="AA428" i="1"/>
  <c r="A429" i="1"/>
  <c r="C428" i="1"/>
  <c r="J429" i="1" l="1"/>
  <c r="U429" i="1"/>
  <c r="G428" i="1"/>
  <c r="E428" i="1" s="1"/>
  <c r="F428" i="1"/>
  <c r="R428" i="1"/>
  <c r="X428" i="1" s="1"/>
  <c r="D428" i="1" s="1"/>
  <c r="B428" i="1" l="1"/>
  <c r="K429" i="1"/>
  <c r="M429" i="1"/>
  <c r="L429" i="1" l="1"/>
  <c r="AA429" i="1"/>
  <c r="C429" i="1"/>
  <c r="A430" i="1"/>
  <c r="U430" i="1" l="1"/>
  <c r="J430" i="1"/>
  <c r="G429" i="1"/>
  <c r="E429" i="1" s="1"/>
  <c r="F429" i="1"/>
  <c r="B429" i="1" s="1"/>
  <c r="R429" i="1"/>
  <c r="X429" i="1" s="1"/>
  <c r="D429" i="1" s="1"/>
  <c r="K430" i="1" l="1"/>
  <c r="M430" i="1"/>
  <c r="A431" i="1" l="1"/>
  <c r="C430" i="1"/>
  <c r="L430" i="1"/>
  <c r="AA430" i="1"/>
  <c r="R430" i="1" l="1"/>
  <c r="X430" i="1" s="1"/>
  <c r="D430" i="1" s="1"/>
  <c r="G430" i="1"/>
  <c r="E430" i="1" s="1"/>
  <c r="F430" i="1"/>
  <c r="J431" i="1"/>
  <c r="U431" i="1"/>
  <c r="B430" i="1" l="1"/>
  <c r="K431" i="1"/>
  <c r="M431" i="1"/>
  <c r="A432" i="1" l="1"/>
  <c r="C431" i="1"/>
  <c r="L431" i="1"/>
  <c r="AA431" i="1"/>
  <c r="G431" i="1" l="1"/>
  <c r="E431" i="1" s="1"/>
  <c r="F431" i="1"/>
  <c r="B431" i="1" s="1"/>
  <c r="R431" i="1"/>
  <c r="X431" i="1" s="1"/>
  <c r="D431" i="1" s="1"/>
  <c r="U432" i="1"/>
  <c r="J432" i="1"/>
  <c r="K432" i="1" l="1"/>
  <c r="M432" i="1"/>
  <c r="C432" i="1" l="1"/>
  <c r="A433" i="1"/>
  <c r="L432" i="1"/>
  <c r="AA432" i="1"/>
  <c r="G432" i="1" l="1"/>
  <c r="E432" i="1" s="1"/>
  <c r="F432" i="1"/>
  <c r="B432" i="1" s="1"/>
  <c r="R432" i="1"/>
  <c r="X432" i="1" s="1"/>
  <c r="D432" i="1" s="1"/>
  <c r="J433" i="1"/>
  <c r="U433" i="1"/>
  <c r="K433" i="1" l="1"/>
  <c r="M433" i="1"/>
  <c r="C433" i="1" l="1"/>
  <c r="A434" i="1"/>
  <c r="L433" i="1"/>
  <c r="AA433" i="1"/>
  <c r="J434" i="1" l="1"/>
  <c r="U434" i="1"/>
  <c r="F433" i="1"/>
  <c r="R433" i="1"/>
  <c r="X433" i="1" s="1"/>
  <c r="D433" i="1" s="1"/>
  <c r="G433" i="1"/>
  <c r="E433" i="1" s="1"/>
  <c r="K434" i="1" l="1"/>
  <c r="M434" i="1"/>
  <c r="B433" i="1"/>
  <c r="A435" i="1" l="1"/>
  <c r="C434" i="1"/>
  <c r="AA434" i="1"/>
  <c r="L434" i="1"/>
  <c r="R434" i="1" l="1"/>
  <c r="X434" i="1" s="1"/>
  <c r="D434" i="1" s="1"/>
  <c r="F434" i="1"/>
  <c r="G434" i="1"/>
  <c r="E434" i="1" s="1"/>
  <c r="J435" i="1"/>
  <c r="U435" i="1"/>
  <c r="B434" i="1" l="1"/>
  <c r="K435" i="1"/>
  <c r="M435" i="1"/>
  <c r="C435" i="1" l="1"/>
  <c r="A436" i="1"/>
  <c r="AA435" i="1"/>
  <c r="L435" i="1"/>
  <c r="F435" i="1" l="1"/>
  <c r="G435" i="1"/>
  <c r="E435" i="1" s="1"/>
  <c r="R435" i="1"/>
  <c r="X435" i="1" s="1"/>
  <c r="D435" i="1" s="1"/>
  <c r="U436" i="1"/>
  <c r="J436" i="1"/>
  <c r="K436" i="1" l="1"/>
  <c r="M436" i="1"/>
  <c r="B435" i="1"/>
  <c r="A437" i="1" l="1"/>
  <c r="C436" i="1"/>
  <c r="AA436" i="1"/>
  <c r="L436" i="1"/>
  <c r="G436" i="1" l="1"/>
  <c r="E436" i="1" s="1"/>
  <c r="F436" i="1"/>
  <c r="R436" i="1"/>
  <c r="X436" i="1" s="1"/>
  <c r="D436" i="1" s="1"/>
  <c r="J437" i="1"/>
  <c r="U437" i="1"/>
  <c r="B436" i="1" l="1"/>
  <c r="K437" i="1"/>
  <c r="M437" i="1"/>
  <c r="AA437" i="1" l="1"/>
  <c r="L437" i="1"/>
  <c r="C437" i="1"/>
  <c r="A438" i="1"/>
  <c r="G437" i="1" l="1"/>
  <c r="E437" i="1" s="1"/>
  <c r="F437" i="1"/>
  <c r="R437" i="1"/>
  <c r="X437" i="1" s="1"/>
  <c r="D437" i="1" s="1"/>
  <c r="U438" i="1"/>
  <c r="J438" i="1"/>
  <c r="B437" i="1" l="1"/>
  <c r="K438" i="1"/>
  <c r="M438" i="1"/>
  <c r="A439" i="1" l="1"/>
  <c r="C438" i="1"/>
  <c r="AA438" i="1"/>
  <c r="L438" i="1"/>
  <c r="F438" i="1" l="1"/>
  <c r="R438" i="1"/>
  <c r="X438" i="1" s="1"/>
  <c r="D438" i="1" s="1"/>
  <c r="G438" i="1"/>
  <c r="E438" i="1" s="1"/>
  <c r="J439" i="1"/>
  <c r="U439" i="1"/>
  <c r="K439" i="1" l="1"/>
  <c r="M439" i="1"/>
  <c r="B438" i="1"/>
  <c r="C439" i="1" l="1"/>
  <c r="A440" i="1"/>
  <c r="L439" i="1"/>
  <c r="AA439" i="1"/>
  <c r="U440" i="1" l="1"/>
  <c r="J440" i="1"/>
  <c r="F439" i="1"/>
  <c r="G439" i="1"/>
  <c r="E439" i="1" s="1"/>
  <c r="R439" i="1"/>
  <c r="X439" i="1" s="1"/>
  <c r="D439" i="1" s="1"/>
  <c r="B439" i="1" l="1"/>
  <c r="K440" i="1"/>
  <c r="M440" i="1"/>
  <c r="A441" i="1" l="1"/>
  <c r="C440" i="1"/>
  <c r="AA440" i="1"/>
  <c r="L440" i="1"/>
  <c r="G440" i="1" l="1"/>
  <c r="E440" i="1" s="1"/>
  <c r="F440" i="1"/>
  <c r="R440" i="1"/>
  <c r="X440" i="1" s="1"/>
  <c r="D440" i="1" s="1"/>
  <c r="J441" i="1"/>
  <c r="U441" i="1"/>
  <c r="B440" i="1" l="1"/>
  <c r="K441" i="1"/>
  <c r="M441" i="1"/>
  <c r="L441" i="1" l="1"/>
  <c r="AA441" i="1"/>
  <c r="C441" i="1"/>
  <c r="A442" i="1"/>
  <c r="J442" i="1" l="1"/>
  <c r="U442" i="1"/>
  <c r="F441" i="1"/>
  <c r="G441" i="1"/>
  <c r="E441" i="1" s="1"/>
  <c r="R441" i="1"/>
  <c r="X441" i="1" s="1"/>
  <c r="D441" i="1" s="1"/>
  <c r="K442" i="1" l="1"/>
  <c r="M442" i="1"/>
  <c r="B441" i="1"/>
  <c r="A443" i="1" l="1"/>
  <c r="C442" i="1"/>
  <c r="AA442" i="1"/>
  <c r="L442" i="1"/>
  <c r="G442" i="1" l="1"/>
  <c r="E442" i="1" s="1"/>
  <c r="F442" i="1"/>
  <c r="R442" i="1"/>
  <c r="X442" i="1" s="1"/>
  <c r="D442" i="1" s="1"/>
  <c r="J443" i="1"/>
  <c r="U443" i="1"/>
  <c r="B442" i="1" l="1"/>
  <c r="K443" i="1"/>
  <c r="M443" i="1"/>
  <c r="C443" i="1" l="1"/>
  <c r="A444" i="1"/>
  <c r="AA443" i="1"/>
  <c r="L443" i="1"/>
  <c r="G443" i="1" l="1"/>
  <c r="E443" i="1" s="1"/>
  <c r="R443" i="1"/>
  <c r="X443" i="1" s="1"/>
  <c r="D443" i="1" s="1"/>
  <c r="F443" i="1"/>
  <c r="J444" i="1"/>
  <c r="U444" i="1"/>
  <c r="B443" i="1" l="1"/>
  <c r="K444" i="1"/>
  <c r="M444" i="1"/>
  <c r="AA444" i="1" l="1"/>
  <c r="L444" i="1"/>
  <c r="A445" i="1"/>
  <c r="C444" i="1"/>
  <c r="J445" i="1" l="1"/>
  <c r="U445" i="1"/>
  <c r="R444" i="1"/>
  <c r="X444" i="1" s="1"/>
  <c r="D444" i="1" s="1"/>
  <c r="G444" i="1"/>
  <c r="E444" i="1" s="1"/>
  <c r="F444" i="1"/>
  <c r="B444" i="1" l="1"/>
  <c r="K445" i="1"/>
  <c r="M445" i="1"/>
  <c r="A446" i="1" l="1"/>
  <c r="C445" i="1"/>
  <c r="AA445" i="1"/>
  <c r="L445" i="1"/>
  <c r="R445" i="1" l="1"/>
  <c r="X445" i="1" s="1"/>
  <c r="D445" i="1" s="1"/>
  <c r="F445" i="1"/>
  <c r="G445" i="1"/>
  <c r="E445" i="1" s="1"/>
  <c r="U446" i="1"/>
  <c r="J446" i="1"/>
  <c r="K446" i="1" l="1"/>
  <c r="M446" i="1"/>
  <c r="B445" i="1"/>
  <c r="C446" i="1" l="1"/>
  <c r="A447" i="1"/>
  <c r="AA446" i="1"/>
  <c r="L446" i="1"/>
  <c r="G446" i="1" l="1"/>
  <c r="E446" i="1" s="1"/>
  <c r="F446" i="1"/>
  <c r="R446" i="1"/>
  <c r="X446" i="1" s="1"/>
  <c r="D446" i="1" s="1"/>
  <c r="J447" i="1"/>
  <c r="U447" i="1"/>
  <c r="B446" i="1" l="1"/>
  <c r="K447" i="1"/>
  <c r="M447" i="1"/>
  <c r="A448" i="1" l="1"/>
  <c r="C447" i="1"/>
  <c r="AA447" i="1"/>
  <c r="L447" i="1"/>
  <c r="G447" i="1" l="1"/>
  <c r="E447" i="1" s="1"/>
  <c r="F447" i="1"/>
  <c r="R447" i="1"/>
  <c r="X447" i="1" s="1"/>
  <c r="D447" i="1" s="1"/>
  <c r="J448" i="1"/>
  <c r="U448" i="1"/>
  <c r="B447" i="1" l="1"/>
  <c r="K448" i="1"/>
  <c r="M448" i="1"/>
  <c r="A449" i="1" l="1"/>
  <c r="C448" i="1"/>
  <c r="L448" i="1"/>
  <c r="AA448" i="1"/>
  <c r="R448" i="1" l="1"/>
  <c r="X448" i="1" s="1"/>
  <c r="D448" i="1" s="1"/>
  <c r="G448" i="1"/>
  <c r="E448" i="1" s="1"/>
  <c r="F448" i="1"/>
  <c r="J449" i="1"/>
  <c r="U449" i="1"/>
  <c r="B448" i="1" l="1"/>
  <c r="K449" i="1"/>
  <c r="M449" i="1"/>
  <c r="A450" i="1" l="1"/>
  <c r="C449" i="1"/>
  <c r="AA449" i="1"/>
  <c r="L449" i="1"/>
  <c r="F449" i="1" l="1"/>
  <c r="G449" i="1"/>
  <c r="E449" i="1" s="1"/>
  <c r="R449" i="1"/>
  <c r="X449" i="1" s="1"/>
  <c r="D449" i="1" s="1"/>
  <c r="U450" i="1"/>
  <c r="J450" i="1"/>
  <c r="K450" i="1" l="1"/>
  <c r="M450" i="1"/>
  <c r="B449" i="1"/>
  <c r="L450" i="1" l="1"/>
  <c r="AA450" i="1"/>
  <c r="A451" i="1"/>
  <c r="C450" i="1"/>
  <c r="G450" i="1" l="1"/>
  <c r="E450" i="1" s="1"/>
  <c r="F450" i="1"/>
  <c r="R450" i="1"/>
  <c r="X450" i="1" s="1"/>
  <c r="D450" i="1" s="1"/>
  <c r="U451" i="1"/>
  <c r="J451" i="1"/>
  <c r="B450" i="1" l="1"/>
  <c r="K451" i="1"/>
  <c r="M451" i="1"/>
  <c r="L451" i="1" l="1"/>
  <c r="AA451" i="1"/>
  <c r="C451" i="1"/>
  <c r="A452" i="1"/>
  <c r="J452" i="1" l="1"/>
  <c r="U452" i="1"/>
  <c r="G451" i="1"/>
  <c r="E451" i="1" s="1"/>
  <c r="F451" i="1"/>
  <c r="B451" i="1" s="1"/>
  <c r="R451" i="1"/>
  <c r="X451" i="1" s="1"/>
  <c r="D451" i="1" s="1"/>
  <c r="K452" i="1" l="1"/>
  <c r="M452" i="1"/>
  <c r="L452" i="1" l="1"/>
  <c r="AA452" i="1"/>
  <c r="C452" i="1"/>
  <c r="A453" i="1"/>
  <c r="U453" i="1" l="1"/>
  <c r="J453" i="1"/>
  <c r="R452" i="1"/>
  <c r="X452" i="1" s="1"/>
  <c r="D452" i="1" s="1"/>
  <c r="F452" i="1"/>
  <c r="G452" i="1"/>
  <c r="E452" i="1" s="1"/>
  <c r="K453" i="1" l="1"/>
  <c r="M453" i="1"/>
  <c r="B452" i="1"/>
  <c r="C453" i="1" l="1"/>
  <c r="A454" i="1"/>
  <c r="AA453" i="1"/>
  <c r="L453" i="1"/>
  <c r="G453" i="1" l="1"/>
  <c r="E453" i="1" s="1"/>
  <c r="F453" i="1"/>
  <c r="R453" i="1"/>
  <c r="X453" i="1" s="1"/>
  <c r="D453" i="1" s="1"/>
  <c r="J454" i="1"/>
  <c r="U454" i="1"/>
  <c r="B453" i="1" l="1"/>
  <c r="K454" i="1"/>
  <c r="M454" i="1"/>
  <c r="AA454" i="1" l="1"/>
  <c r="L454" i="1"/>
  <c r="A455" i="1"/>
  <c r="C454" i="1"/>
  <c r="J455" i="1" l="1"/>
  <c r="U455" i="1"/>
  <c r="R454" i="1"/>
  <c r="X454" i="1" s="1"/>
  <c r="D454" i="1" s="1"/>
  <c r="G454" i="1"/>
  <c r="E454" i="1" s="1"/>
  <c r="F454" i="1"/>
  <c r="B454" i="1" l="1"/>
  <c r="K455" i="1"/>
  <c r="M455" i="1"/>
  <c r="A456" i="1" l="1"/>
  <c r="C455" i="1"/>
  <c r="L455" i="1"/>
  <c r="AA455" i="1"/>
  <c r="G455" i="1" l="1"/>
  <c r="E455" i="1" s="1"/>
  <c r="F455" i="1"/>
  <c r="R455" i="1"/>
  <c r="X455" i="1" s="1"/>
  <c r="D455" i="1" s="1"/>
  <c r="J456" i="1"/>
  <c r="U456" i="1"/>
  <c r="B455" i="1" l="1"/>
  <c r="K456" i="1"/>
  <c r="M456" i="1"/>
  <c r="L456" i="1" l="1"/>
  <c r="AA456" i="1"/>
  <c r="C456" i="1"/>
  <c r="A457" i="1"/>
  <c r="U457" i="1" l="1"/>
  <c r="J457" i="1"/>
  <c r="G456" i="1"/>
  <c r="E456" i="1" s="1"/>
  <c r="F456" i="1"/>
  <c r="R456" i="1"/>
  <c r="X456" i="1" s="1"/>
  <c r="D456" i="1" s="1"/>
  <c r="B456" i="1" l="1"/>
  <c r="K457" i="1"/>
  <c r="M457" i="1"/>
  <c r="A458" i="1" l="1"/>
  <c r="C457" i="1"/>
  <c r="L457" i="1"/>
  <c r="AA457" i="1"/>
  <c r="G457" i="1" l="1"/>
  <c r="E457" i="1" s="1"/>
  <c r="F457" i="1"/>
  <c r="R457" i="1"/>
  <c r="X457" i="1" s="1"/>
  <c r="D457" i="1" s="1"/>
  <c r="J458" i="1"/>
  <c r="U458" i="1"/>
  <c r="B457" i="1" l="1"/>
  <c r="K458" i="1"/>
  <c r="M458" i="1"/>
  <c r="A459" i="1" l="1"/>
  <c r="C458" i="1"/>
  <c r="L458" i="1"/>
  <c r="AA458" i="1"/>
  <c r="F458" i="1" l="1"/>
  <c r="R458" i="1"/>
  <c r="X458" i="1" s="1"/>
  <c r="D458" i="1" s="1"/>
  <c r="G458" i="1"/>
  <c r="E458" i="1" s="1"/>
  <c r="J459" i="1"/>
  <c r="U459" i="1"/>
  <c r="K459" i="1" l="1"/>
  <c r="M459" i="1"/>
  <c r="B458" i="1"/>
  <c r="A460" i="1" l="1"/>
  <c r="C459" i="1"/>
  <c r="AA459" i="1"/>
  <c r="L459" i="1"/>
  <c r="G459" i="1" l="1"/>
  <c r="E459" i="1" s="1"/>
  <c r="F459" i="1"/>
  <c r="R459" i="1"/>
  <c r="X459" i="1" s="1"/>
  <c r="D459" i="1" s="1"/>
  <c r="J460" i="1"/>
  <c r="U460" i="1"/>
  <c r="B459" i="1" l="1"/>
  <c r="K460" i="1"/>
  <c r="M460" i="1"/>
  <c r="A461" i="1" l="1"/>
  <c r="C460" i="1"/>
  <c r="L460" i="1"/>
  <c r="AA460" i="1"/>
  <c r="R460" i="1" l="1"/>
  <c r="X460" i="1" s="1"/>
  <c r="D460" i="1" s="1"/>
  <c r="G460" i="1"/>
  <c r="E460" i="1" s="1"/>
  <c r="F460" i="1"/>
  <c r="J461" i="1"/>
  <c r="U461" i="1"/>
  <c r="B460" i="1" l="1"/>
  <c r="K461" i="1"/>
  <c r="M461" i="1"/>
  <c r="C461" i="1" l="1"/>
  <c r="A462" i="1"/>
  <c r="AA461" i="1"/>
  <c r="L461" i="1"/>
  <c r="G461" i="1" l="1"/>
  <c r="E461" i="1" s="1"/>
  <c r="F461" i="1"/>
  <c r="R461" i="1"/>
  <c r="X461" i="1" s="1"/>
  <c r="D461" i="1" s="1"/>
  <c r="U462" i="1"/>
  <c r="J462" i="1"/>
  <c r="B461" i="1" l="1"/>
  <c r="K462" i="1"/>
  <c r="M462" i="1"/>
  <c r="L462" i="1" l="1"/>
  <c r="AA462" i="1"/>
  <c r="A463" i="1"/>
  <c r="C462" i="1"/>
  <c r="U463" i="1" l="1"/>
  <c r="J463" i="1"/>
  <c r="G462" i="1"/>
  <c r="E462" i="1" s="1"/>
  <c r="F462" i="1"/>
  <c r="R462" i="1"/>
  <c r="X462" i="1" s="1"/>
  <c r="D462" i="1" s="1"/>
  <c r="B462" i="1" l="1"/>
  <c r="K463" i="1"/>
  <c r="M463" i="1"/>
  <c r="AA463" i="1" l="1"/>
  <c r="L463" i="1"/>
  <c r="C463" i="1"/>
  <c r="A464" i="1"/>
  <c r="U464" i="1" l="1"/>
  <c r="J464" i="1"/>
  <c r="F463" i="1"/>
  <c r="G463" i="1"/>
  <c r="E463" i="1" s="1"/>
  <c r="R463" i="1"/>
  <c r="X463" i="1" s="1"/>
  <c r="D463" i="1" s="1"/>
  <c r="B463" i="1" l="1"/>
  <c r="K464" i="1"/>
  <c r="M464" i="1"/>
  <c r="A465" i="1" l="1"/>
  <c r="C464" i="1"/>
  <c r="L464" i="1"/>
  <c r="AA464" i="1"/>
  <c r="R464" i="1" l="1"/>
  <c r="X464" i="1" s="1"/>
  <c r="D464" i="1" s="1"/>
  <c r="G464" i="1"/>
  <c r="E464" i="1" s="1"/>
  <c r="F464" i="1"/>
  <c r="J465" i="1"/>
  <c r="U465" i="1"/>
  <c r="B464" i="1" l="1"/>
  <c r="K465" i="1"/>
  <c r="M465" i="1"/>
  <c r="L465" i="1" l="1"/>
  <c r="AA465" i="1"/>
  <c r="A466" i="1"/>
  <c r="C465" i="1"/>
  <c r="J466" i="1" l="1"/>
  <c r="U466" i="1"/>
  <c r="G465" i="1"/>
  <c r="E465" i="1" s="1"/>
  <c r="F465" i="1"/>
  <c r="R465" i="1"/>
  <c r="X465" i="1" s="1"/>
  <c r="D465" i="1" s="1"/>
  <c r="B465" i="1" l="1"/>
  <c r="K466" i="1"/>
  <c r="M466" i="1"/>
  <c r="A467" i="1" l="1"/>
  <c r="C466" i="1"/>
  <c r="L466" i="1"/>
  <c r="AA466" i="1"/>
  <c r="G466" i="1" l="1"/>
  <c r="E466" i="1" s="1"/>
  <c r="R466" i="1"/>
  <c r="X466" i="1" s="1"/>
  <c r="D466" i="1" s="1"/>
  <c r="F466" i="1"/>
  <c r="B466" i="1" s="1"/>
  <c r="U467" i="1"/>
  <c r="J467" i="1"/>
  <c r="K467" i="1" l="1"/>
  <c r="M467" i="1"/>
  <c r="A468" i="1" l="1"/>
  <c r="C467" i="1"/>
  <c r="AA467" i="1"/>
  <c r="L467" i="1"/>
  <c r="F467" i="1" l="1"/>
  <c r="G467" i="1"/>
  <c r="E467" i="1" s="1"/>
  <c r="R467" i="1"/>
  <c r="X467" i="1" s="1"/>
  <c r="D467" i="1" s="1"/>
  <c r="U468" i="1"/>
  <c r="J468" i="1"/>
  <c r="B467" i="1" l="1"/>
  <c r="K468" i="1"/>
  <c r="M468" i="1"/>
  <c r="C468" i="1" l="1"/>
  <c r="A469" i="1"/>
  <c r="AA468" i="1"/>
  <c r="L468" i="1"/>
  <c r="G468" i="1" l="1"/>
  <c r="E468" i="1" s="1"/>
  <c r="F468" i="1"/>
  <c r="B468" i="1" s="1"/>
  <c r="R468" i="1"/>
  <c r="X468" i="1" s="1"/>
  <c r="D468" i="1" s="1"/>
  <c r="U469" i="1"/>
  <c r="J469" i="1"/>
  <c r="K469" i="1" l="1"/>
  <c r="M469" i="1"/>
  <c r="A470" i="1" l="1"/>
  <c r="C469" i="1"/>
  <c r="AA469" i="1"/>
  <c r="L469" i="1"/>
  <c r="F469" i="1" l="1"/>
  <c r="G469" i="1"/>
  <c r="E469" i="1" s="1"/>
  <c r="R469" i="1"/>
  <c r="X469" i="1" s="1"/>
  <c r="D469" i="1" s="1"/>
  <c r="U470" i="1"/>
  <c r="J470" i="1"/>
  <c r="K470" i="1" l="1"/>
  <c r="M470" i="1"/>
  <c r="B469" i="1"/>
  <c r="L470" i="1" l="1"/>
  <c r="AA470" i="1"/>
  <c r="A471" i="1"/>
  <c r="C470" i="1"/>
  <c r="J471" i="1" l="1"/>
  <c r="U471" i="1"/>
  <c r="G470" i="1"/>
  <c r="E470" i="1" s="1"/>
  <c r="F470" i="1"/>
  <c r="B470" i="1" s="1"/>
  <c r="R470" i="1"/>
  <c r="X470" i="1" s="1"/>
  <c r="D470" i="1" s="1"/>
  <c r="K471" i="1" l="1"/>
  <c r="M471" i="1"/>
  <c r="C471" i="1" l="1"/>
  <c r="A472" i="1"/>
  <c r="AA471" i="1"/>
  <c r="L471" i="1"/>
  <c r="F471" i="1" l="1"/>
  <c r="G471" i="1"/>
  <c r="E471" i="1" s="1"/>
  <c r="R471" i="1"/>
  <c r="X471" i="1" s="1"/>
  <c r="D471" i="1" s="1"/>
  <c r="J472" i="1"/>
  <c r="U472" i="1"/>
  <c r="K472" i="1" l="1"/>
  <c r="M472" i="1"/>
  <c r="B471" i="1"/>
  <c r="C472" i="1" l="1"/>
  <c r="A473" i="1"/>
  <c r="L472" i="1"/>
  <c r="AA472" i="1"/>
  <c r="U473" i="1" l="1"/>
  <c r="J473" i="1"/>
  <c r="F472" i="1"/>
  <c r="R472" i="1"/>
  <c r="X472" i="1" s="1"/>
  <c r="D472" i="1" s="1"/>
  <c r="G472" i="1"/>
  <c r="E472" i="1" s="1"/>
  <c r="K473" i="1" l="1"/>
  <c r="M473" i="1"/>
  <c r="B472" i="1"/>
  <c r="C473" i="1" l="1"/>
  <c r="A474" i="1"/>
  <c r="AA473" i="1"/>
  <c r="L473" i="1"/>
  <c r="F473" i="1" l="1"/>
  <c r="R473" i="1"/>
  <c r="X473" i="1" s="1"/>
  <c r="D473" i="1" s="1"/>
  <c r="G473" i="1"/>
  <c r="E473" i="1" s="1"/>
  <c r="J474" i="1"/>
  <c r="U474" i="1"/>
  <c r="K474" i="1" l="1"/>
  <c r="M474" i="1"/>
  <c r="B473" i="1"/>
  <c r="C474" i="1" l="1"/>
  <c r="A475" i="1"/>
  <c r="L474" i="1"/>
  <c r="AA474" i="1"/>
  <c r="R474" i="1" l="1"/>
  <c r="X474" i="1" s="1"/>
  <c r="D474" i="1" s="1"/>
  <c r="G474" i="1"/>
  <c r="E474" i="1" s="1"/>
  <c r="F474" i="1"/>
  <c r="U475" i="1"/>
  <c r="J475" i="1"/>
  <c r="B474" i="1" l="1"/>
  <c r="K475" i="1"/>
  <c r="M475" i="1"/>
  <c r="L475" i="1" l="1"/>
  <c r="AA475" i="1"/>
  <c r="A476" i="1"/>
  <c r="C475" i="1"/>
  <c r="J476" i="1" l="1"/>
  <c r="U476" i="1"/>
  <c r="G475" i="1"/>
  <c r="E475" i="1" s="1"/>
  <c r="R475" i="1"/>
  <c r="X475" i="1" s="1"/>
  <c r="D475" i="1" s="1"/>
  <c r="F475" i="1"/>
  <c r="B475" i="1" l="1"/>
  <c r="K476" i="1"/>
  <c r="M476" i="1"/>
  <c r="L476" i="1" l="1"/>
  <c r="AA476" i="1"/>
  <c r="A477" i="1"/>
  <c r="C476" i="1"/>
  <c r="U477" i="1" l="1"/>
  <c r="J477" i="1"/>
  <c r="G476" i="1"/>
  <c r="E476" i="1" s="1"/>
  <c r="F476" i="1"/>
  <c r="R476" i="1"/>
  <c r="X476" i="1" s="1"/>
  <c r="D476" i="1" s="1"/>
  <c r="K477" i="1" l="1"/>
  <c r="M477" i="1"/>
  <c r="B476" i="1"/>
  <c r="C477" i="1" l="1"/>
  <c r="A478" i="1"/>
  <c r="AA477" i="1"/>
  <c r="L477" i="1"/>
  <c r="F477" i="1" l="1"/>
  <c r="R477" i="1"/>
  <c r="X477" i="1" s="1"/>
  <c r="D477" i="1" s="1"/>
  <c r="G477" i="1"/>
  <c r="E477" i="1" s="1"/>
  <c r="U478" i="1"/>
  <c r="J478" i="1"/>
  <c r="K478" i="1" l="1"/>
  <c r="M478" i="1"/>
  <c r="B477" i="1"/>
  <c r="A479" i="1" l="1"/>
  <c r="C478" i="1"/>
  <c r="L478" i="1"/>
  <c r="AA478" i="1"/>
  <c r="G478" i="1" l="1"/>
  <c r="E478" i="1" s="1"/>
  <c r="R478" i="1"/>
  <c r="X478" i="1" s="1"/>
  <c r="D478" i="1" s="1"/>
  <c r="F478" i="1"/>
  <c r="B478" i="1" s="1"/>
  <c r="J479" i="1"/>
  <c r="U479" i="1"/>
  <c r="K479" i="1" l="1"/>
  <c r="M479" i="1"/>
  <c r="L479" i="1" l="1"/>
  <c r="AA479" i="1"/>
  <c r="C479" i="1"/>
  <c r="A480" i="1"/>
  <c r="U480" i="1" l="1"/>
  <c r="J480" i="1"/>
  <c r="R479" i="1"/>
  <c r="X479" i="1" s="1"/>
  <c r="D479" i="1" s="1"/>
  <c r="F479" i="1"/>
  <c r="G479" i="1"/>
  <c r="E479" i="1" s="1"/>
  <c r="K480" i="1" l="1"/>
  <c r="M480" i="1"/>
  <c r="B479" i="1"/>
  <c r="C480" i="1" l="1"/>
  <c r="A481" i="1"/>
  <c r="L480" i="1"/>
  <c r="AA480" i="1"/>
  <c r="R480" i="1" l="1"/>
  <c r="X480" i="1" s="1"/>
  <c r="D480" i="1" s="1"/>
  <c r="F480" i="1"/>
  <c r="G480" i="1"/>
  <c r="E480" i="1" s="1"/>
  <c r="U481" i="1"/>
  <c r="J481" i="1"/>
  <c r="K481" i="1" l="1"/>
  <c r="M481" i="1"/>
  <c r="B480" i="1"/>
  <c r="A482" i="1" l="1"/>
  <c r="C481" i="1"/>
  <c r="L481" i="1"/>
  <c r="AA481" i="1"/>
  <c r="R481" i="1" l="1"/>
  <c r="X481" i="1" s="1"/>
  <c r="D481" i="1" s="1"/>
  <c r="F481" i="1"/>
  <c r="G481" i="1"/>
  <c r="E481" i="1" s="1"/>
  <c r="U482" i="1"/>
  <c r="J482" i="1"/>
  <c r="B481" i="1" l="1"/>
  <c r="K482" i="1"/>
  <c r="M482" i="1"/>
  <c r="A483" i="1" l="1"/>
  <c r="C482" i="1"/>
  <c r="L482" i="1"/>
  <c r="AA482" i="1"/>
  <c r="R482" i="1" l="1"/>
  <c r="X482" i="1" s="1"/>
  <c r="D482" i="1" s="1"/>
  <c r="G482" i="1"/>
  <c r="E482" i="1" s="1"/>
  <c r="F482" i="1"/>
  <c r="U483" i="1"/>
  <c r="J483" i="1"/>
  <c r="B482" i="1" l="1"/>
  <c r="K483" i="1"/>
  <c r="M483" i="1"/>
  <c r="A484" i="1" l="1"/>
  <c r="C483" i="1"/>
  <c r="L483" i="1"/>
  <c r="AA483" i="1"/>
  <c r="F483" i="1" l="1"/>
  <c r="G483" i="1"/>
  <c r="E483" i="1" s="1"/>
  <c r="R483" i="1"/>
  <c r="X483" i="1" s="1"/>
  <c r="D483" i="1" s="1"/>
  <c r="J484" i="1"/>
  <c r="U484" i="1"/>
  <c r="K484" i="1" l="1"/>
  <c r="M484" i="1"/>
  <c r="B483" i="1"/>
  <c r="A485" i="1" l="1"/>
  <c r="C484" i="1"/>
  <c r="L484" i="1"/>
  <c r="AA484" i="1"/>
  <c r="G484" i="1" l="1"/>
  <c r="E484" i="1" s="1"/>
  <c r="R484" i="1"/>
  <c r="X484" i="1" s="1"/>
  <c r="D484" i="1" s="1"/>
  <c r="F484" i="1"/>
  <c r="J485" i="1"/>
  <c r="U485" i="1"/>
  <c r="B484" i="1" l="1"/>
  <c r="K485" i="1"/>
  <c r="M485" i="1"/>
  <c r="C485" i="1" l="1"/>
  <c r="A486" i="1"/>
  <c r="AA485" i="1"/>
  <c r="L485" i="1"/>
  <c r="G485" i="1" l="1"/>
  <c r="E485" i="1" s="1"/>
  <c r="R485" i="1"/>
  <c r="X485" i="1" s="1"/>
  <c r="D485" i="1" s="1"/>
  <c r="F485" i="1"/>
  <c r="B485" i="1" s="1"/>
  <c r="J486" i="1"/>
  <c r="U486" i="1"/>
  <c r="K486" i="1" l="1"/>
  <c r="M486" i="1"/>
  <c r="A487" i="1" l="1"/>
  <c r="C486" i="1"/>
  <c r="L486" i="1"/>
  <c r="AA486" i="1"/>
  <c r="R486" i="1" l="1"/>
  <c r="X486" i="1" s="1"/>
  <c r="D486" i="1" s="1"/>
  <c r="G486" i="1"/>
  <c r="E486" i="1" s="1"/>
  <c r="F486" i="1"/>
  <c r="U487" i="1"/>
  <c r="J487" i="1"/>
  <c r="B486" i="1" l="1"/>
  <c r="K487" i="1"/>
  <c r="M487" i="1"/>
  <c r="C487" i="1" l="1"/>
  <c r="A488" i="1"/>
  <c r="L487" i="1"/>
  <c r="AA487" i="1"/>
  <c r="F487" i="1" l="1"/>
  <c r="R487" i="1"/>
  <c r="X487" i="1" s="1"/>
  <c r="D487" i="1" s="1"/>
  <c r="G487" i="1"/>
  <c r="E487" i="1" s="1"/>
  <c r="U488" i="1"/>
  <c r="J488" i="1"/>
  <c r="K488" i="1" l="1"/>
  <c r="M488" i="1"/>
  <c r="B487" i="1"/>
  <c r="A489" i="1" l="1"/>
  <c r="C488" i="1"/>
  <c r="L488" i="1"/>
  <c r="AA488" i="1"/>
  <c r="G488" i="1" l="1"/>
  <c r="E488" i="1" s="1"/>
  <c r="F488" i="1"/>
  <c r="R488" i="1"/>
  <c r="X488" i="1" s="1"/>
  <c r="D488" i="1" s="1"/>
  <c r="J489" i="1"/>
  <c r="U489" i="1"/>
  <c r="B488" i="1" l="1"/>
  <c r="K489" i="1"/>
  <c r="M489" i="1"/>
  <c r="L489" i="1" l="1"/>
  <c r="AA489" i="1"/>
  <c r="A490" i="1"/>
  <c r="C489" i="1"/>
  <c r="U490" i="1" l="1"/>
  <c r="J490" i="1"/>
  <c r="R489" i="1"/>
  <c r="X489" i="1" s="1"/>
  <c r="D489" i="1" s="1"/>
  <c r="F489" i="1"/>
  <c r="G489" i="1"/>
  <c r="E489" i="1" s="1"/>
  <c r="K490" i="1" l="1"/>
  <c r="M490" i="1"/>
  <c r="B489" i="1"/>
  <c r="A491" i="1" l="1"/>
  <c r="C490" i="1"/>
  <c r="L490" i="1"/>
  <c r="AA490" i="1"/>
  <c r="R490" i="1" l="1"/>
  <c r="X490" i="1" s="1"/>
  <c r="D490" i="1" s="1"/>
  <c r="G490" i="1"/>
  <c r="E490" i="1" s="1"/>
  <c r="F490" i="1"/>
  <c r="J491" i="1"/>
  <c r="U491" i="1"/>
  <c r="B490" i="1" l="1"/>
  <c r="K491" i="1"/>
  <c r="M491" i="1"/>
  <c r="C491" i="1" l="1"/>
  <c r="A492" i="1"/>
  <c r="L491" i="1"/>
  <c r="AA491" i="1"/>
  <c r="R491" i="1" l="1"/>
  <c r="X491" i="1" s="1"/>
  <c r="D491" i="1" s="1"/>
  <c r="F491" i="1"/>
  <c r="G491" i="1"/>
  <c r="E491" i="1" s="1"/>
  <c r="J492" i="1"/>
  <c r="U492" i="1"/>
  <c r="K492" i="1" l="1"/>
  <c r="M492" i="1"/>
  <c r="B491" i="1"/>
  <c r="C492" i="1" l="1"/>
  <c r="A493" i="1"/>
  <c r="L492" i="1"/>
  <c r="AA492" i="1"/>
  <c r="G492" i="1" l="1"/>
  <c r="E492" i="1" s="1"/>
  <c r="F492" i="1"/>
  <c r="R492" i="1"/>
  <c r="X492" i="1" s="1"/>
  <c r="D492" i="1" s="1"/>
  <c r="J493" i="1"/>
  <c r="U493" i="1"/>
  <c r="B492" i="1" l="1"/>
  <c r="K493" i="1"/>
  <c r="M493" i="1"/>
  <c r="C493" i="1" l="1"/>
  <c r="A494" i="1"/>
  <c r="AA493" i="1"/>
  <c r="L493" i="1"/>
  <c r="F493" i="1" l="1"/>
  <c r="R493" i="1"/>
  <c r="X493" i="1" s="1"/>
  <c r="D493" i="1" s="1"/>
  <c r="G493" i="1"/>
  <c r="E493" i="1" s="1"/>
  <c r="J494" i="1"/>
  <c r="U494" i="1"/>
  <c r="K494" i="1" l="1"/>
  <c r="M494" i="1"/>
  <c r="B493" i="1"/>
  <c r="A495" i="1" l="1"/>
  <c r="C494" i="1"/>
  <c r="AA494" i="1"/>
  <c r="L494" i="1"/>
  <c r="R494" i="1" l="1"/>
  <c r="X494" i="1" s="1"/>
  <c r="D494" i="1" s="1"/>
  <c r="G494" i="1"/>
  <c r="E494" i="1" s="1"/>
  <c r="F494" i="1"/>
  <c r="U495" i="1"/>
  <c r="J495" i="1"/>
  <c r="B494" i="1" l="1"/>
  <c r="K495" i="1"/>
  <c r="M495" i="1"/>
  <c r="C495" i="1" l="1"/>
  <c r="A496" i="1"/>
  <c r="L495" i="1"/>
  <c r="AA495" i="1"/>
  <c r="F495" i="1" l="1"/>
  <c r="G495" i="1"/>
  <c r="E495" i="1" s="1"/>
  <c r="R495" i="1"/>
  <c r="X495" i="1" s="1"/>
  <c r="D495" i="1" s="1"/>
  <c r="J496" i="1"/>
  <c r="U496" i="1"/>
  <c r="K496" i="1" l="1"/>
  <c r="M496" i="1"/>
  <c r="B495" i="1"/>
  <c r="A497" i="1" l="1"/>
  <c r="C496" i="1"/>
  <c r="L496" i="1"/>
  <c r="AA496" i="1"/>
  <c r="F496" i="1" l="1"/>
  <c r="R496" i="1"/>
  <c r="X496" i="1" s="1"/>
  <c r="D496" i="1" s="1"/>
  <c r="G496" i="1"/>
  <c r="E496" i="1" s="1"/>
  <c r="U497" i="1"/>
  <c r="J497" i="1"/>
  <c r="K497" i="1" l="1"/>
  <c r="M497" i="1"/>
  <c r="B496" i="1"/>
  <c r="A498" i="1" l="1"/>
  <c r="C497" i="1"/>
  <c r="L497" i="1"/>
  <c r="AA497" i="1"/>
  <c r="F497" i="1" l="1"/>
  <c r="G497" i="1"/>
  <c r="E497" i="1" s="1"/>
  <c r="R497" i="1"/>
  <c r="X497" i="1" s="1"/>
  <c r="D497" i="1" s="1"/>
  <c r="J498" i="1"/>
  <c r="U498" i="1"/>
  <c r="K498" i="1" l="1"/>
  <c r="M498" i="1"/>
  <c r="B497" i="1"/>
  <c r="C498" i="1" l="1"/>
  <c r="A499" i="1"/>
  <c r="L498" i="1"/>
  <c r="AA498" i="1"/>
  <c r="G498" i="1" l="1"/>
  <c r="E498" i="1" s="1"/>
  <c r="F498" i="1"/>
  <c r="R498" i="1"/>
  <c r="X498" i="1" s="1"/>
  <c r="D498" i="1" s="1"/>
  <c r="J499" i="1"/>
  <c r="U499" i="1"/>
  <c r="B498" i="1" l="1"/>
  <c r="K499" i="1"/>
  <c r="M499" i="1"/>
  <c r="C499" i="1" l="1"/>
  <c r="A500" i="1"/>
  <c r="L499" i="1"/>
  <c r="AA499" i="1"/>
  <c r="G499" i="1" l="1"/>
  <c r="E499" i="1" s="1"/>
  <c r="R499" i="1"/>
  <c r="X499" i="1" s="1"/>
  <c r="D499" i="1" s="1"/>
  <c r="F499" i="1"/>
  <c r="J500" i="1"/>
  <c r="U500" i="1"/>
  <c r="B499" i="1" l="1"/>
  <c r="K500" i="1"/>
  <c r="M500" i="1"/>
  <c r="A501" i="1" l="1"/>
  <c r="C500" i="1"/>
  <c r="AA500" i="1"/>
  <c r="L500" i="1"/>
  <c r="R500" i="1" l="1"/>
  <c r="X500" i="1" s="1"/>
  <c r="D500" i="1" s="1"/>
  <c r="G500" i="1"/>
  <c r="E500" i="1" s="1"/>
  <c r="F500" i="1"/>
  <c r="U501" i="1"/>
  <c r="J501" i="1"/>
  <c r="B500" i="1" l="1"/>
  <c r="K501" i="1"/>
  <c r="M501" i="1"/>
  <c r="A502" i="1" l="1"/>
  <c r="C501" i="1"/>
  <c r="L501" i="1"/>
  <c r="AA501" i="1"/>
  <c r="F501" i="1" l="1"/>
  <c r="G501" i="1"/>
  <c r="E501" i="1" s="1"/>
  <c r="R501" i="1"/>
  <c r="X501" i="1" s="1"/>
  <c r="D501" i="1" s="1"/>
  <c r="U502" i="1"/>
  <c r="J502" i="1"/>
  <c r="K502" i="1" l="1"/>
  <c r="M502" i="1"/>
  <c r="B501" i="1"/>
  <c r="A503" i="1" l="1"/>
  <c r="C502" i="1"/>
  <c r="L502" i="1"/>
  <c r="AA502" i="1"/>
  <c r="R502" i="1" l="1"/>
  <c r="X502" i="1" s="1"/>
  <c r="D502" i="1" s="1"/>
  <c r="G502" i="1"/>
  <c r="E502" i="1" s="1"/>
  <c r="F502" i="1"/>
  <c r="J503" i="1"/>
  <c r="U503" i="1"/>
  <c r="B502" i="1" l="1"/>
  <c r="K503" i="1"/>
  <c r="M503" i="1"/>
  <c r="C503" i="1" l="1"/>
  <c r="A504" i="1"/>
  <c r="L503" i="1"/>
  <c r="AA503" i="1"/>
  <c r="F503" i="1" l="1"/>
  <c r="G503" i="1"/>
  <c r="E503" i="1" s="1"/>
  <c r="R503" i="1"/>
  <c r="X503" i="1" s="1"/>
  <c r="D503" i="1" s="1"/>
  <c r="U504" i="1"/>
  <c r="J504" i="1"/>
  <c r="K504" i="1" l="1"/>
  <c r="M504" i="1"/>
  <c r="B503" i="1"/>
  <c r="A505" i="1" l="1"/>
  <c r="C504" i="1"/>
  <c r="L504" i="1"/>
  <c r="AA504" i="1"/>
  <c r="G504" i="1" l="1"/>
  <c r="E504" i="1" s="1"/>
  <c r="F504" i="1"/>
  <c r="R504" i="1"/>
  <c r="X504" i="1" s="1"/>
  <c r="D504" i="1" s="1"/>
  <c r="J505" i="1"/>
  <c r="U505" i="1"/>
  <c r="B504" i="1" l="1"/>
  <c r="K505" i="1"/>
  <c r="M505" i="1"/>
  <c r="C505" i="1" l="1"/>
  <c r="A506" i="1"/>
  <c r="AA505" i="1"/>
  <c r="L505" i="1"/>
  <c r="G505" i="1" l="1"/>
  <c r="E505" i="1" s="1"/>
  <c r="F505" i="1"/>
  <c r="R505" i="1"/>
  <c r="X505" i="1" s="1"/>
  <c r="D505" i="1" s="1"/>
  <c r="J506" i="1"/>
  <c r="U506" i="1"/>
  <c r="B505" i="1" l="1"/>
  <c r="K506" i="1"/>
  <c r="M506" i="1"/>
  <c r="A507" i="1" l="1"/>
  <c r="C506" i="1"/>
  <c r="L506" i="1"/>
  <c r="AA506" i="1"/>
  <c r="F506" i="1" l="1"/>
  <c r="R506" i="1"/>
  <c r="X506" i="1" s="1"/>
  <c r="D506" i="1" s="1"/>
  <c r="G506" i="1"/>
  <c r="E506" i="1" s="1"/>
  <c r="J507" i="1"/>
  <c r="U507" i="1"/>
  <c r="K507" i="1" l="1"/>
  <c r="M507" i="1"/>
  <c r="B506" i="1"/>
  <c r="C507" i="1" l="1"/>
  <c r="A508" i="1"/>
  <c r="L507" i="1"/>
  <c r="AA507" i="1"/>
  <c r="G507" i="1" l="1"/>
  <c r="E507" i="1" s="1"/>
  <c r="F507" i="1"/>
  <c r="B507" i="1" s="1"/>
  <c r="R507" i="1"/>
  <c r="X507" i="1" s="1"/>
  <c r="D507" i="1" s="1"/>
  <c r="U508" i="1"/>
  <c r="J508" i="1"/>
  <c r="K508" i="1" l="1"/>
  <c r="M508" i="1"/>
  <c r="A509" i="1" l="1"/>
  <c r="C508" i="1"/>
  <c r="L508" i="1"/>
  <c r="AA508" i="1"/>
  <c r="R508" i="1" l="1"/>
  <c r="X508" i="1" s="1"/>
  <c r="D508" i="1" s="1"/>
  <c r="G508" i="1"/>
  <c r="E508" i="1" s="1"/>
  <c r="F508" i="1"/>
  <c r="U509" i="1"/>
  <c r="J509" i="1"/>
  <c r="B508" i="1" l="1"/>
  <c r="K509" i="1"/>
  <c r="M509" i="1"/>
  <c r="C509" i="1" l="1"/>
  <c r="A510" i="1"/>
  <c r="L509" i="1"/>
  <c r="AA509" i="1"/>
  <c r="R509" i="1" l="1"/>
  <c r="X509" i="1" s="1"/>
  <c r="D509" i="1" s="1"/>
  <c r="F509" i="1"/>
  <c r="G509" i="1"/>
  <c r="E509" i="1" s="1"/>
  <c r="J510" i="1"/>
  <c r="U510" i="1"/>
  <c r="B509" i="1" l="1"/>
  <c r="K510" i="1"/>
  <c r="M510" i="1"/>
  <c r="C510" i="1" l="1"/>
  <c r="A511" i="1"/>
  <c r="L510" i="1"/>
  <c r="AA510" i="1"/>
  <c r="J511" i="1" l="1"/>
  <c r="U511" i="1"/>
  <c r="G510" i="1"/>
  <c r="E510" i="1" s="1"/>
  <c r="R510" i="1"/>
  <c r="X510" i="1" s="1"/>
  <c r="D510" i="1" s="1"/>
  <c r="F510" i="1"/>
  <c r="B510" i="1" l="1"/>
  <c r="K511" i="1"/>
  <c r="M511" i="1"/>
  <c r="A512" i="1" l="1"/>
  <c r="C511" i="1"/>
  <c r="L511" i="1"/>
  <c r="AA511" i="1"/>
  <c r="G511" i="1" l="1"/>
  <c r="E511" i="1" s="1"/>
  <c r="R511" i="1"/>
  <c r="X511" i="1" s="1"/>
  <c r="D511" i="1" s="1"/>
  <c r="F511" i="1"/>
  <c r="Y4" i="1"/>
  <c r="D4" i="1" s="1"/>
  <c r="Z7" i="1"/>
  <c r="X8" i="1"/>
  <c r="X2" i="1"/>
  <c r="D2" i="1" s="1"/>
  <c r="Z5" i="1"/>
  <c r="D5" i="1" s="1"/>
  <c r="X7" i="1"/>
  <c r="D7" i="1" s="1"/>
  <c r="X9" i="1"/>
  <c r="D9" i="1" s="1"/>
  <c r="J512" i="1"/>
  <c r="Y6" i="1"/>
  <c r="Y8" i="1"/>
  <c r="Y10" i="1"/>
  <c r="D10" i="1" s="1"/>
  <c r="Y3" i="1"/>
  <c r="D3" i="1" s="1"/>
  <c r="X6" i="1"/>
  <c r="D6" i="1" s="1"/>
  <c r="Z8" i="1"/>
  <c r="U512" i="1"/>
  <c r="B511" i="1" l="1"/>
  <c r="D8" i="1"/>
  <c r="K512" i="1"/>
  <c r="M512" i="1"/>
  <c r="C512" i="1" l="1"/>
  <c r="A513" i="1"/>
  <c r="L512" i="1"/>
  <c r="AA512" i="1"/>
  <c r="G512" i="1" l="1"/>
  <c r="E512" i="1" s="1"/>
  <c r="R512" i="1"/>
  <c r="X512" i="1" s="1"/>
  <c r="D512" i="1" s="1"/>
  <c r="F512" i="1"/>
  <c r="U513" i="1"/>
  <c r="J513" i="1"/>
  <c r="B512" i="1" l="1"/>
  <c r="K513" i="1"/>
  <c r="M513" i="1"/>
  <c r="A514" i="1" l="1"/>
  <c r="C513" i="1"/>
  <c r="L513" i="1"/>
  <c r="AA513" i="1"/>
  <c r="G513" i="1" l="1"/>
  <c r="E513" i="1" s="1"/>
  <c r="R513" i="1"/>
  <c r="X513" i="1" s="1"/>
  <c r="D513" i="1" s="1"/>
  <c r="F513" i="1"/>
  <c r="J514" i="1"/>
  <c r="U514" i="1"/>
  <c r="B513" i="1" l="1"/>
  <c r="K514" i="1"/>
  <c r="M514" i="1"/>
  <c r="A515" i="1" l="1"/>
  <c r="C514" i="1"/>
  <c r="L514" i="1"/>
  <c r="AA514" i="1"/>
  <c r="G514" i="1" l="1"/>
  <c r="E514" i="1" s="1"/>
  <c r="F514" i="1"/>
  <c r="B514" i="1" s="1"/>
  <c r="R514" i="1"/>
  <c r="X514" i="1" s="1"/>
  <c r="D514" i="1" s="1"/>
  <c r="J515" i="1"/>
  <c r="U515" i="1"/>
  <c r="K515" i="1" l="1"/>
  <c r="M515" i="1"/>
  <c r="L515" i="1" l="1"/>
  <c r="AA515" i="1"/>
  <c r="A516" i="1"/>
  <c r="C515" i="1"/>
  <c r="J516" i="1" l="1"/>
  <c r="U516" i="1"/>
  <c r="F515" i="1"/>
  <c r="G515" i="1"/>
  <c r="E515" i="1" s="1"/>
  <c r="R515" i="1"/>
  <c r="X515" i="1" s="1"/>
  <c r="D515" i="1" s="1"/>
  <c r="B515" i="1" l="1"/>
  <c r="K516" i="1"/>
  <c r="M516" i="1"/>
  <c r="A517" i="1" l="1"/>
  <c r="C516" i="1"/>
  <c r="AA516" i="1"/>
  <c r="L516" i="1"/>
  <c r="G516" i="1" l="1"/>
  <c r="E516" i="1" s="1"/>
  <c r="R516" i="1"/>
  <c r="X516" i="1" s="1"/>
  <c r="D516" i="1" s="1"/>
  <c r="F516" i="1"/>
  <c r="U517" i="1"/>
  <c r="J517" i="1"/>
  <c r="B516" i="1" l="1"/>
  <c r="K517" i="1"/>
  <c r="M517" i="1"/>
  <c r="A518" i="1" l="1"/>
  <c r="C517" i="1"/>
  <c r="L517" i="1"/>
  <c r="AA517" i="1"/>
  <c r="F517" i="1" l="1"/>
  <c r="G517" i="1"/>
  <c r="E517" i="1" s="1"/>
  <c r="R517" i="1"/>
  <c r="X517" i="1" s="1"/>
  <c r="D517" i="1" s="1"/>
  <c r="J518" i="1"/>
  <c r="U518" i="1"/>
  <c r="K518" i="1" l="1"/>
  <c r="M518" i="1"/>
  <c r="B517" i="1"/>
  <c r="A519" i="1" l="1"/>
  <c r="C518" i="1"/>
  <c r="AA518" i="1"/>
  <c r="L518" i="1"/>
  <c r="G518" i="1" l="1"/>
  <c r="E518" i="1" s="1"/>
  <c r="F518" i="1"/>
  <c r="B518" i="1" s="1"/>
  <c r="R518" i="1"/>
  <c r="X518" i="1" s="1"/>
  <c r="D518" i="1" s="1"/>
  <c r="J519" i="1"/>
  <c r="U519" i="1"/>
  <c r="K519" i="1" l="1"/>
  <c r="M519" i="1"/>
  <c r="C519" i="1" l="1"/>
  <c r="A520" i="1"/>
  <c r="L519" i="1"/>
  <c r="AA519" i="1"/>
  <c r="J520" i="1" l="1"/>
  <c r="U520" i="1"/>
  <c r="F519" i="1"/>
  <c r="G519" i="1"/>
  <c r="E519" i="1" s="1"/>
  <c r="R519" i="1"/>
  <c r="X519" i="1" s="1"/>
  <c r="D519" i="1" s="1"/>
  <c r="K520" i="1" l="1"/>
  <c r="M520" i="1"/>
  <c r="B519" i="1"/>
  <c r="C520" i="1" l="1"/>
  <c r="A521" i="1"/>
  <c r="AA520" i="1"/>
  <c r="L520" i="1"/>
  <c r="G520" i="1" l="1"/>
  <c r="E520" i="1" s="1"/>
  <c r="F520" i="1"/>
  <c r="R520" i="1"/>
  <c r="X520" i="1" s="1"/>
  <c r="D520" i="1" s="1"/>
  <c r="U521" i="1"/>
  <c r="J521" i="1"/>
  <c r="B520" i="1" l="1"/>
  <c r="K521" i="1"/>
  <c r="M521" i="1"/>
  <c r="C521" i="1" l="1"/>
  <c r="A522" i="1"/>
  <c r="L521" i="1"/>
  <c r="AA521" i="1"/>
  <c r="F521" i="1" l="1"/>
  <c r="G521" i="1"/>
  <c r="E521" i="1" s="1"/>
  <c r="R521" i="1"/>
  <c r="X521" i="1" s="1"/>
  <c r="D521" i="1" s="1"/>
  <c r="U522" i="1"/>
  <c r="J522" i="1"/>
  <c r="K522" i="1" l="1"/>
  <c r="M522" i="1"/>
  <c r="B521" i="1"/>
  <c r="A523" i="1" l="1"/>
  <c r="C522" i="1"/>
  <c r="L522" i="1"/>
  <c r="AA522" i="1"/>
  <c r="R522" i="1" l="1"/>
  <c r="X522" i="1" s="1"/>
  <c r="D522" i="1" s="1"/>
  <c r="G522" i="1"/>
  <c r="E522" i="1" s="1"/>
  <c r="F522" i="1"/>
  <c r="J523" i="1"/>
  <c r="U523" i="1"/>
  <c r="B522" i="1" l="1"/>
  <c r="K523" i="1"/>
  <c r="M523" i="1"/>
  <c r="C523" i="1" l="1"/>
  <c r="A524" i="1"/>
  <c r="L523" i="1"/>
  <c r="AA523" i="1"/>
  <c r="R523" i="1" l="1"/>
  <c r="X523" i="1" s="1"/>
  <c r="D523" i="1" s="1"/>
  <c r="F523" i="1"/>
  <c r="G523" i="1"/>
  <c r="E523" i="1" s="1"/>
  <c r="U524" i="1"/>
  <c r="J524" i="1"/>
  <c r="B523" i="1" l="1"/>
  <c r="K524" i="1"/>
  <c r="M524" i="1"/>
  <c r="A525" i="1" l="1"/>
  <c r="C524" i="1"/>
  <c r="L524" i="1"/>
  <c r="AA524" i="1"/>
  <c r="R524" i="1" l="1"/>
  <c r="X524" i="1" s="1"/>
  <c r="D524" i="1" s="1"/>
  <c r="G524" i="1"/>
  <c r="E524" i="1" s="1"/>
  <c r="F524" i="1"/>
  <c r="U525" i="1"/>
  <c r="J525" i="1"/>
  <c r="B524" i="1" l="1"/>
  <c r="K525" i="1"/>
  <c r="M525" i="1"/>
  <c r="A526" i="1" l="1"/>
  <c r="C525" i="1"/>
  <c r="AA525" i="1"/>
  <c r="L525" i="1"/>
  <c r="R525" i="1" l="1"/>
  <c r="X525" i="1" s="1"/>
  <c r="D525" i="1" s="1"/>
  <c r="F525" i="1"/>
  <c r="G525" i="1"/>
  <c r="E525" i="1" s="1"/>
  <c r="U526" i="1"/>
  <c r="J526" i="1"/>
  <c r="K526" i="1" l="1"/>
  <c r="M526" i="1"/>
  <c r="B525" i="1"/>
  <c r="A527" i="1" l="1"/>
  <c r="C526" i="1"/>
  <c r="AA526" i="1"/>
  <c r="L526" i="1"/>
  <c r="F526" i="1" l="1"/>
  <c r="G526" i="1"/>
  <c r="E526" i="1" s="1"/>
  <c r="R526" i="1"/>
  <c r="X526" i="1" s="1"/>
  <c r="D526" i="1" s="1"/>
  <c r="J527" i="1"/>
  <c r="U527" i="1"/>
  <c r="K527" i="1" l="1"/>
  <c r="M527" i="1"/>
  <c r="B526" i="1"/>
  <c r="C527" i="1" l="1"/>
  <c r="A528" i="1"/>
  <c r="AA527" i="1"/>
  <c r="L527" i="1"/>
  <c r="G527" i="1" l="1"/>
  <c r="E527" i="1" s="1"/>
  <c r="F527" i="1"/>
  <c r="R527" i="1"/>
  <c r="X527" i="1" s="1"/>
  <c r="D527" i="1" s="1"/>
  <c r="J528" i="1"/>
  <c r="U528" i="1"/>
  <c r="B527" i="1" l="1"/>
  <c r="K528" i="1"/>
  <c r="M528" i="1"/>
  <c r="A529" i="1" l="1"/>
  <c r="C528" i="1"/>
  <c r="AA528" i="1"/>
  <c r="L528" i="1"/>
  <c r="F528" i="1" l="1"/>
  <c r="R528" i="1"/>
  <c r="X528" i="1" s="1"/>
  <c r="D528" i="1" s="1"/>
  <c r="G528" i="1"/>
  <c r="E528" i="1" s="1"/>
  <c r="U529" i="1"/>
  <c r="J529" i="1"/>
  <c r="K529" i="1" l="1"/>
  <c r="M529" i="1"/>
  <c r="B528" i="1"/>
  <c r="A530" i="1" l="1"/>
  <c r="C529" i="1"/>
  <c r="L529" i="1"/>
  <c r="AA529" i="1"/>
  <c r="G529" i="1" l="1"/>
  <c r="E529" i="1" s="1"/>
  <c r="F529" i="1"/>
  <c r="R529" i="1"/>
  <c r="X529" i="1" s="1"/>
  <c r="D529" i="1" s="1"/>
  <c r="J530" i="1"/>
  <c r="U530" i="1"/>
  <c r="B529" i="1" l="1"/>
  <c r="K530" i="1"/>
  <c r="M530" i="1"/>
  <c r="C530" i="1" l="1"/>
  <c r="A531" i="1"/>
  <c r="AA530" i="1"/>
  <c r="L530" i="1"/>
  <c r="G530" i="1" l="1"/>
  <c r="E530" i="1" s="1"/>
  <c r="F530" i="1"/>
  <c r="R530" i="1"/>
  <c r="X530" i="1" s="1"/>
  <c r="D530" i="1" s="1"/>
  <c r="U531" i="1"/>
  <c r="J531" i="1"/>
  <c r="B530" i="1" l="1"/>
  <c r="K531" i="1"/>
  <c r="M531" i="1"/>
  <c r="A532" i="1" l="1"/>
  <c r="C531" i="1"/>
  <c r="AA531" i="1"/>
  <c r="L531" i="1"/>
  <c r="F531" i="1" l="1"/>
  <c r="G531" i="1"/>
  <c r="E531" i="1" s="1"/>
  <c r="R531" i="1"/>
  <c r="X531" i="1" s="1"/>
  <c r="D531" i="1" s="1"/>
  <c r="J532" i="1"/>
  <c r="U532" i="1"/>
  <c r="K532" i="1" l="1"/>
  <c r="M532" i="1"/>
  <c r="B531" i="1"/>
  <c r="C532" i="1" l="1"/>
  <c r="A533" i="1"/>
  <c r="AA532" i="1"/>
  <c r="L532" i="1"/>
  <c r="G532" i="1" l="1"/>
  <c r="E532" i="1" s="1"/>
  <c r="F532" i="1"/>
  <c r="B532" i="1" s="1"/>
  <c r="R532" i="1"/>
  <c r="X532" i="1" s="1"/>
  <c r="D532" i="1" s="1"/>
  <c r="J533" i="1"/>
  <c r="U533" i="1"/>
  <c r="K533" i="1" l="1"/>
  <c r="M533" i="1"/>
  <c r="C533" i="1" l="1"/>
  <c r="A534" i="1"/>
  <c r="AA533" i="1"/>
  <c r="L533" i="1"/>
  <c r="G533" i="1" l="1"/>
  <c r="E533" i="1" s="1"/>
  <c r="F533" i="1"/>
  <c r="R533" i="1"/>
  <c r="X533" i="1" s="1"/>
  <c r="D533" i="1" s="1"/>
  <c r="J534" i="1"/>
  <c r="U534" i="1"/>
  <c r="B533" i="1" l="1"/>
  <c r="K534" i="1"/>
  <c r="M534" i="1"/>
  <c r="C534" i="1" l="1"/>
  <c r="A535" i="1"/>
  <c r="AA534" i="1"/>
  <c r="L534" i="1"/>
  <c r="G534" i="1" l="1"/>
  <c r="E534" i="1" s="1"/>
  <c r="F534" i="1"/>
  <c r="R534" i="1"/>
  <c r="X534" i="1" s="1"/>
  <c r="D534" i="1" s="1"/>
  <c r="U535" i="1"/>
  <c r="J535" i="1"/>
  <c r="B534" i="1" l="1"/>
  <c r="K535" i="1"/>
  <c r="M535" i="1"/>
  <c r="A536" i="1" l="1"/>
  <c r="C535" i="1"/>
  <c r="L535" i="1"/>
  <c r="AA535" i="1"/>
  <c r="R535" i="1" l="1"/>
  <c r="X535" i="1" s="1"/>
  <c r="D535" i="1" s="1"/>
  <c r="G535" i="1"/>
  <c r="E535" i="1" s="1"/>
  <c r="F535" i="1"/>
  <c r="J536" i="1"/>
  <c r="U536" i="1"/>
  <c r="B535" i="1" l="1"/>
  <c r="K536" i="1"/>
  <c r="M536" i="1"/>
  <c r="A537" i="1" l="1"/>
  <c r="C536" i="1"/>
  <c r="AA536" i="1"/>
  <c r="L536" i="1"/>
  <c r="R536" i="1" l="1"/>
  <c r="X536" i="1" s="1"/>
  <c r="D536" i="1" s="1"/>
  <c r="G536" i="1"/>
  <c r="E536" i="1" s="1"/>
  <c r="F536" i="1"/>
  <c r="U537" i="1"/>
  <c r="J537" i="1"/>
  <c r="B536" i="1" l="1"/>
  <c r="K537" i="1"/>
  <c r="M537" i="1"/>
  <c r="C537" i="1" l="1"/>
  <c r="A538" i="1"/>
  <c r="L537" i="1"/>
  <c r="AA537" i="1"/>
  <c r="U538" i="1" l="1"/>
  <c r="J538" i="1"/>
  <c r="G537" i="1"/>
  <c r="E537" i="1" s="1"/>
  <c r="F537" i="1"/>
  <c r="B537" i="1" s="1"/>
  <c r="R537" i="1"/>
  <c r="X537" i="1" s="1"/>
  <c r="D537" i="1" s="1"/>
  <c r="K538" i="1" l="1"/>
  <c r="M538" i="1"/>
  <c r="A539" i="1" l="1"/>
  <c r="C538" i="1"/>
  <c r="AA538" i="1"/>
  <c r="L538" i="1"/>
  <c r="G538" i="1" l="1"/>
  <c r="E538" i="1" s="1"/>
  <c r="F538" i="1"/>
  <c r="B538" i="1" s="1"/>
  <c r="R538" i="1"/>
  <c r="X538" i="1" s="1"/>
  <c r="D538" i="1" s="1"/>
  <c r="U539" i="1"/>
  <c r="J539" i="1"/>
  <c r="K539" i="1" l="1"/>
  <c r="M539" i="1"/>
  <c r="A540" i="1" l="1"/>
  <c r="C539" i="1"/>
  <c r="AA539" i="1"/>
  <c r="L539" i="1"/>
  <c r="R539" i="1" l="1"/>
  <c r="X539" i="1" s="1"/>
  <c r="D539" i="1" s="1"/>
  <c r="F539" i="1"/>
  <c r="G539" i="1"/>
  <c r="E539" i="1" s="1"/>
  <c r="J540" i="1"/>
  <c r="U540" i="1"/>
  <c r="K540" i="1" l="1"/>
  <c r="M540" i="1"/>
  <c r="B539" i="1"/>
  <c r="A541" i="1" l="1"/>
  <c r="C540" i="1"/>
  <c r="L540" i="1"/>
  <c r="AA540" i="1"/>
  <c r="G540" i="1" l="1"/>
  <c r="E540" i="1" s="1"/>
  <c r="F540" i="1"/>
  <c r="R540" i="1"/>
  <c r="X540" i="1" s="1"/>
  <c r="D540" i="1" s="1"/>
  <c r="J541" i="1"/>
  <c r="U541" i="1"/>
  <c r="B540" i="1" l="1"/>
  <c r="K541" i="1"/>
  <c r="M541" i="1"/>
  <c r="A542" i="1" l="1"/>
  <c r="C541" i="1"/>
  <c r="L541" i="1"/>
  <c r="AA541" i="1"/>
  <c r="F541" i="1" l="1"/>
  <c r="R541" i="1"/>
  <c r="X541" i="1" s="1"/>
  <c r="D541" i="1" s="1"/>
  <c r="G541" i="1"/>
  <c r="E541" i="1" s="1"/>
  <c r="J542" i="1"/>
  <c r="U542" i="1"/>
  <c r="K542" i="1" l="1"/>
  <c r="M542" i="1"/>
  <c r="B541" i="1"/>
  <c r="C542" i="1" l="1"/>
  <c r="A543" i="1"/>
  <c r="AA542" i="1"/>
  <c r="L542" i="1"/>
  <c r="F542" i="1" l="1"/>
  <c r="G542" i="1"/>
  <c r="E542" i="1" s="1"/>
  <c r="R542" i="1"/>
  <c r="X542" i="1" s="1"/>
  <c r="D542" i="1" s="1"/>
  <c r="U543" i="1"/>
  <c r="J543" i="1"/>
  <c r="K543" i="1" l="1"/>
  <c r="M543" i="1"/>
  <c r="B542" i="1"/>
  <c r="A544" i="1" l="1"/>
  <c r="C543" i="1"/>
  <c r="AA543" i="1"/>
  <c r="L543" i="1"/>
  <c r="F543" i="1" l="1"/>
  <c r="R543" i="1"/>
  <c r="X543" i="1" s="1"/>
  <c r="D543" i="1" s="1"/>
  <c r="G543" i="1"/>
  <c r="E543" i="1" s="1"/>
  <c r="J544" i="1"/>
  <c r="U544" i="1"/>
  <c r="K544" i="1" l="1"/>
  <c r="M544" i="1"/>
  <c r="B543" i="1"/>
  <c r="C544" i="1" l="1"/>
  <c r="A545" i="1"/>
  <c r="AA544" i="1"/>
  <c r="L544" i="1"/>
  <c r="F544" i="1" l="1"/>
  <c r="G544" i="1"/>
  <c r="E544" i="1" s="1"/>
  <c r="R544" i="1"/>
  <c r="X544" i="1" s="1"/>
  <c r="D544" i="1" s="1"/>
  <c r="U545" i="1"/>
  <c r="J545" i="1"/>
  <c r="K545" i="1" l="1"/>
  <c r="M545" i="1"/>
  <c r="B544" i="1"/>
  <c r="C545" i="1" l="1"/>
  <c r="A546" i="1"/>
  <c r="AA545" i="1"/>
  <c r="L545" i="1"/>
  <c r="G545" i="1" l="1"/>
  <c r="E545" i="1" s="1"/>
  <c r="F545" i="1"/>
  <c r="B545" i="1" s="1"/>
  <c r="R545" i="1"/>
  <c r="X545" i="1" s="1"/>
  <c r="D545" i="1" s="1"/>
  <c r="U546" i="1"/>
  <c r="J546" i="1"/>
  <c r="K546" i="1" l="1"/>
  <c r="M546" i="1"/>
  <c r="A547" i="1" l="1"/>
  <c r="C546" i="1"/>
  <c r="AA546" i="1"/>
  <c r="L546" i="1"/>
  <c r="G546" i="1" l="1"/>
  <c r="E546" i="1" s="1"/>
  <c r="F546" i="1"/>
  <c r="R546" i="1"/>
  <c r="X546" i="1" s="1"/>
  <c r="D546" i="1" s="1"/>
  <c r="U547" i="1"/>
  <c r="J547" i="1"/>
  <c r="B546" i="1" l="1"/>
  <c r="K547" i="1"/>
  <c r="M547" i="1"/>
  <c r="A548" i="1" l="1"/>
  <c r="C547" i="1"/>
  <c r="AA547" i="1"/>
  <c r="L547" i="1"/>
  <c r="G547" i="1" l="1"/>
  <c r="E547" i="1" s="1"/>
  <c r="F547" i="1"/>
  <c r="R547" i="1"/>
  <c r="X547" i="1" s="1"/>
  <c r="D547" i="1" s="1"/>
  <c r="U548" i="1"/>
  <c r="J548" i="1"/>
  <c r="B547" i="1" l="1"/>
  <c r="K548" i="1"/>
  <c r="M548" i="1"/>
  <c r="A549" i="1" l="1"/>
  <c r="C548" i="1"/>
  <c r="AA548" i="1"/>
  <c r="L548" i="1"/>
  <c r="G548" i="1" l="1"/>
  <c r="E548" i="1" s="1"/>
  <c r="F548" i="1"/>
  <c r="R548" i="1"/>
  <c r="X548" i="1" s="1"/>
  <c r="D548" i="1" s="1"/>
  <c r="J549" i="1"/>
  <c r="U549" i="1"/>
  <c r="B548" i="1" l="1"/>
  <c r="K549" i="1"/>
  <c r="M549" i="1"/>
  <c r="A550" i="1" l="1"/>
  <c r="C549" i="1"/>
  <c r="AA549" i="1"/>
  <c r="L549" i="1"/>
  <c r="G549" i="1" l="1"/>
  <c r="E549" i="1" s="1"/>
  <c r="F549" i="1"/>
  <c r="R549" i="1"/>
  <c r="X549" i="1" s="1"/>
  <c r="D549" i="1" s="1"/>
  <c r="J550" i="1"/>
  <c r="U550" i="1"/>
  <c r="B549" i="1" l="1"/>
  <c r="K550" i="1"/>
  <c r="M550" i="1"/>
  <c r="A551" i="1" l="1"/>
  <c r="C550" i="1"/>
  <c r="AA550" i="1"/>
  <c r="L550" i="1"/>
  <c r="F550" i="1" l="1"/>
  <c r="R550" i="1"/>
  <c r="X550" i="1" s="1"/>
  <c r="D550" i="1" s="1"/>
  <c r="G550" i="1"/>
  <c r="E550" i="1" s="1"/>
  <c r="J551" i="1"/>
  <c r="U551" i="1"/>
  <c r="K551" i="1" l="1"/>
  <c r="M551" i="1"/>
  <c r="B550" i="1"/>
  <c r="C551" i="1" l="1"/>
  <c r="A552" i="1"/>
  <c r="AA551" i="1"/>
  <c r="L551" i="1"/>
  <c r="J552" i="1" l="1"/>
  <c r="U552" i="1"/>
  <c r="R551" i="1"/>
  <c r="X551" i="1" s="1"/>
  <c r="D551" i="1" s="1"/>
  <c r="G551" i="1"/>
  <c r="E551" i="1" s="1"/>
  <c r="F551" i="1"/>
  <c r="K552" i="1" l="1"/>
  <c r="M552" i="1"/>
  <c r="B551" i="1"/>
  <c r="A553" i="1" l="1"/>
  <c r="C552" i="1"/>
  <c r="AA552" i="1"/>
  <c r="L552" i="1"/>
  <c r="F552" i="1" l="1"/>
  <c r="R552" i="1"/>
  <c r="X552" i="1" s="1"/>
  <c r="D552" i="1" s="1"/>
  <c r="G552" i="1"/>
  <c r="E552" i="1" s="1"/>
  <c r="J553" i="1"/>
  <c r="U553" i="1"/>
  <c r="K553" i="1" l="1"/>
  <c r="M553" i="1"/>
  <c r="B552" i="1"/>
  <c r="A554" i="1" l="1"/>
  <c r="C553" i="1"/>
  <c r="AA553" i="1"/>
  <c r="L553" i="1"/>
  <c r="F553" i="1" l="1"/>
  <c r="R553" i="1"/>
  <c r="X553" i="1" s="1"/>
  <c r="D553" i="1" s="1"/>
  <c r="G553" i="1"/>
  <c r="E553" i="1" s="1"/>
  <c r="J554" i="1"/>
  <c r="U554" i="1"/>
  <c r="K554" i="1" l="1"/>
  <c r="M554" i="1"/>
  <c r="B553" i="1"/>
  <c r="C554" i="1" l="1"/>
  <c r="A555" i="1"/>
  <c r="AA554" i="1"/>
  <c r="L554" i="1"/>
  <c r="J555" i="1" l="1"/>
  <c r="U555" i="1"/>
  <c r="R554" i="1"/>
  <c r="X554" i="1" s="1"/>
  <c r="D554" i="1" s="1"/>
  <c r="F554" i="1"/>
  <c r="G554" i="1"/>
  <c r="E554" i="1" s="1"/>
  <c r="B554" i="1" l="1"/>
  <c r="K555" i="1"/>
  <c r="M555" i="1"/>
  <c r="A556" i="1" l="1"/>
  <c r="C555" i="1"/>
  <c r="AA555" i="1"/>
  <c r="L555" i="1"/>
  <c r="G555" i="1" l="1"/>
  <c r="E555" i="1" s="1"/>
  <c r="R555" i="1"/>
  <c r="X555" i="1" s="1"/>
  <c r="D555" i="1" s="1"/>
  <c r="F555" i="1"/>
  <c r="J556" i="1"/>
  <c r="U556" i="1"/>
  <c r="B555" i="1" l="1"/>
  <c r="K556" i="1"/>
  <c r="M556" i="1"/>
  <c r="A557" i="1" l="1"/>
  <c r="C556" i="1"/>
  <c r="AA556" i="1"/>
  <c r="L556" i="1"/>
  <c r="F556" i="1" l="1"/>
  <c r="R556" i="1"/>
  <c r="X556" i="1" s="1"/>
  <c r="D556" i="1" s="1"/>
  <c r="G556" i="1"/>
  <c r="E556" i="1" s="1"/>
  <c r="J557" i="1"/>
  <c r="U557" i="1"/>
  <c r="K557" i="1" l="1"/>
  <c r="M557" i="1"/>
  <c r="B556" i="1"/>
  <c r="C557" i="1" l="1"/>
  <c r="A558" i="1"/>
  <c r="L557" i="1"/>
  <c r="AA557" i="1"/>
  <c r="R557" i="1" l="1"/>
  <c r="X557" i="1" s="1"/>
  <c r="D557" i="1" s="1"/>
  <c r="F557" i="1"/>
  <c r="G557" i="1"/>
  <c r="E557" i="1" s="1"/>
  <c r="U558" i="1"/>
  <c r="J558" i="1"/>
  <c r="K558" i="1" l="1"/>
  <c r="M558" i="1"/>
  <c r="B557" i="1"/>
  <c r="C558" i="1" l="1"/>
  <c r="A559" i="1"/>
  <c r="L558" i="1"/>
  <c r="AA558" i="1"/>
  <c r="G558" i="1" l="1"/>
  <c r="E558" i="1" s="1"/>
  <c r="R558" i="1"/>
  <c r="X558" i="1" s="1"/>
  <c r="D558" i="1" s="1"/>
  <c r="F558" i="1"/>
  <c r="U559" i="1"/>
  <c r="J559" i="1"/>
  <c r="B558" i="1" l="1"/>
  <c r="K559" i="1"/>
  <c r="M559" i="1"/>
  <c r="A560" i="1" l="1"/>
  <c r="C559" i="1"/>
  <c r="AA559" i="1"/>
  <c r="L559" i="1"/>
  <c r="F559" i="1" l="1"/>
  <c r="G559" i="1"/>
  <c r="E559" i="1" s="1"/>
  <c r="R559" i="1"/>
  <c r="X559" i="1" s="1"/>
  <c r="D559" i="1" s="1"/>
  <c r="U560" i="1"/>
  <c r="J560" i="1"/>
  <c r="K560" i="1" l="1"/>
  <c r="M560" i="1"/>
  <c r="B559" i="1"/>
  <c r="A561" i="1" l="1"/>
  <c r="C560" i="1"/>
  <c r="AA560" i="1"/>
  <c r="L560" i="1"/>
  <c r="U561" i="1" l="1"/>
  <c r="J561" i="1"/>
  <c r="G560" i="1"/>
  <c r="E560" i="1" s="1"/>
  <c r="F560" i="1"/>
  <c r="B560" i="1" s="1"/>
  <c r="R560" i="1"/>
  <c r="X560" i="1" s="1"/>
  <c r="D560" i="1" s="1"/>
  <c r="K561" i="1" l="1"/>
  <c r="M561" i="1"/>
  <c r="C561" i="1" l="1"/>
  <c r="A562" i="1"/>
  <c r="AA561" i="1"/>
  <c r="L561" i="1"/>
  <c r="F561" i="1" l="1"/>
  <c r="G561" i="1"/>
  <c r="E561" i="1" s="1"/>
  <c r="R561" i="1"/>
  <c r="X561" i="1" s="1"/>
  <c r="D561" i="1" s="1"/>
  <c r="U562" i="1"/>
  <c r="J562" i="1"/>
  <c r="K562" i="1" l="1"/>
  <c r="M562" i="1"/>
  <c r="B561" i="1"/>
  <c r="A563" i="1" l="1"/>
  <c r="C562" i="1"/>
  <c r="AA562" i="1"/>
  <c r="L562" i="1"/>
  <c r="R562" i="1" l="1"/>
  <c r="X562" i="1" s="1"/>
  <c r="D562" i="1" s="1"/>
  <c r="F562" i="1"/>
  <c r="G562" i="1"/>
  <c r="E562" i="1" s="1"/>
  <c r="J563" i="1"/>
  <c r="U563" i="1"/>
  <c r="K563" i="1" l="1"/>
  <c r="M563" i="1"/>
  <c r="B562" i="1"/>
  <c r="C563" i="1" l="1"/>
  <c r="A564" i="1"/>
  <c r="AA563" i="1"/>
  <c r="L563" i="1"/>
  <c r="G563" i="1" l="1"/>
  <c r="E563" i="1" s="1"/>
  <c r="R563" i="1"/>
  <c r="X563" i="1" s="1"/>
  <c r="D563" i="1" s="1"/>
  <c r="F563" i="1"/>
  <c r="J564" i="1"/>
  <c r="U564" i="1"/>
  <c r="B563" i="1" l="1"/>
  <c r="K564" i="1"/>
  <c r="M564" i="1"/>
  <c r="L564" i="1" l="1"/>
  <c r="AA564" i="1"/>
  <c r="C564" i="1"/>
  <c r="A565" i="1"/>
  <c r="J565" i="1" l="1"/>
  <c r="U565" i="1"/>
  <c r="G564" i="1"/>
  <c r="E564" i="1" s="1"/>
  <c r="F564" i="1"/>
  <c r="B564" i="1" s="1"/>
  <c r="R564" i="1"/>
  <c r="X564" i="1" s="1"/>
  <c r="D564" i="1" s="1"/>
  <c r="K565" i="1" l="1"/>
  <c r="M565" i="1"/>
  <c r="C565" i="1" l="1"/>
  <c r="A566" i="1"/>
  <c r="AA565" i="1"/>
  <c r="L565" i="1"/>
  <c r="R565" i="1" l="1"/>
  <c r="X565" i="1" s="1"/>
  <c r="D565" i="1" s="1"/>
  <c r="G565" i="1"/>
  <c r="E565" i="1" s="1"/>
  <c r="F565" i="1"/>
  <c r="J566" i="1"/>
  <c r="U566" i="1"/>
  <c r="B565" i="1" l="1"/>
  <c r="K566" i="1"/>
  <c r="M566" i="1"/>
  <c r="AA566" i="1" l="1"/>
  <c r="L566" i="1"/>
  <c r="C566" i="1"/>
  <c r="A567" i="1"/>
  <c r="J567" i="1" l="1"/>
  <c r="U567" i="1"/>
  <c r="R566" i="1"/>
  <c r="X566" i="1" s="1"/>
  <c r="D566" i="1" s="1"/>
  <c r="G566" i="1"/>
  <c r="E566" i="1" s="1"/>
  <c r="F566" i="1"/>
  <c r="B566" i="1" l="1"/>
  <c r="K567" i="1"/>
  <c r="M567" i="1"/>
  <c r="L567" i="1" l="1"/>
  <c r="AA567" i="1"/>
  <c r="A568" i="1"/>
  <c r="C567" i="1"/>
  <c r="J568" i="1" l="1"/>
  <c r="U568" i="1"/>
  <c r="R567" i="1"/>
  <c r="X567" i="1" s="1"/>
  <c r="D567" i="1" s="1"/>
  <c r="F567" i="1"/>
  <c r="G567" i="1"/>
  <c r="E567" i="1" s="1"/>
  <c r="B567" i="1" l="1"/>
  <c r="K568" i="1"/>
  <c r="M568" i="1"/>
  <c r="L568" i="1" l="1"/>
  <c r="AA568" i="1"/>
  <c r="C568" i="1"/>
  <c r="A569" i="1"/>
  <c r="U569" i="1" l="1"/>
  <c r="J569" i="1"/>
  <c r="F568" i="1"/>
  <c r="R568" i="1"/>
  <c r="X568" i="1" s="1"/>
  <c r="D568" i="1" s="1"/>
  <c r="G568" i="1"/>
  <c r="E568" i="1" s="1"/>
  <c r="B568" i="1" l="1"/>
  <c r="K569" i="1"/>
  <c r="M569" i="1"/>
  <c r="C569" i="1" l="1"/>
  <c r="A570" i="1"/>
  <c r="AA569" i="1"/>
  <c r="L569" i="1"/>
  <c r="G569" i="1" l="1"/>
  <c r="E569" i="1" s="1"/>
  <c r="R569" i="1"/>
  <c r="X569" i="1" s="1"/>
  <c r="D569" i="1" s="1"/>
  <c r="F569" i="1"/>
  <c r="J570" i="1"/>
  <c r="U570" i="1"/>
  <c r="B569" i="1" l="1"/>
  <c r="K570" i="1"/>
  <c r="M570" i="1"/>
  <c r="A571" i="1" l="1"/>
  <c r="C570" i="1"/>
  <c r="AA570" i="1"/>
  <c r="L570" i="1"/>
  <c r="G570" i="1" l="1"/>
  <c r="E570" i="1" s="1"/>
  <c r="F570" i="1"/>
  <c r="R570" i="1"/>
  <c r="X570" i="1" s="1"/>
  <c r="D570" i="1" s="1"/>
  <c r="U571" i="1"/>
  <c r="J571" i="1"/>
  <c r="B570" i="1" l="1"/>
  <c r="K571" i="1"/>
  <c r="M571" i="1"/>
  <c r="A572" i="1" l="1"/>
  <c r="C571" i="1"/>
  <c r="AA571" i="1"/>
  <c r="L571" i="1"/>
  <c r="G571" i="1" l="1"/>
  <c r="E571" i="1" s="1"/>
  <c r="R571" i="1"/>
  <c r="X571" i="1" s="1"/>
  <c r="D571" i="1" s="1"/>
  <c r="F571" i="1"/>
  <c r="J572" i="1"/>
  <c r="U572" i="1"/>
  <c r="B571" i="1" l="1"/>
  <c r="K572" i="1"/>
  <c r="M572" i="1"/>
  <c r="L572" i="1" l="1"/>
  <c r="AA572" i="1"/>
  <c r="A573" i="1"/>
  <c r="C572" i="1"/>
  <c r="F572" i="1" l="1"/>
  <c r="R572" i="1"/>
  <c r="X572" i="1" s="1"/>
  <c r="D572" i="1" s="1"/>
  <c r="G572" i="1"/>
  <c r="E572" i="1" s="1"/>
  <c r="U573" i="1"/>
  <c r="J573" i="1"/>
  <c r="K573" i="1" l="1"/>
  <c r="M573" i="1"/>
  <c r="B572" i="1"/>
  <c r="A574" i="1" l="1"/>
  <c r="C573" i="1"/>
  <c r="L573" i="1"/>
  <c r="AA573" i="1"/>
  <c r="G573" i="1" l="1"/>
  <c r="E573" i="1" s="1"/>
  <c r="R573" i="1"/>
  <c r="X573" i="1" s="1"/>
  <c r="D573" i="1" s="1"/>
  <c r="F573" i="1"/>
  <c r="J574" i="1"/>
  <c r="U574" i="1"/>
  <c r="B573" i="1" l="1"/>
  <c r="K574" i="1"/>
  <c r="M574" i="1"/>
  <c r="C574" i="1" l="1"/>
  <c r="A575" i="1"/>
  <c r="L574" i="1"/>
  <c r="AA574" i="1"/>
  <c r="R574" i="1" l="1"/>
  <c r="X574" i="1" s="1"/>
  <c r="D574" i="1" s="1"/>
  <c r="F574" i="1"/>
  <c r="G574" i="1"/>
  <c r="E574" i="1" s="1"/>
  <c r="J575" i="1"/>
  <c r="U575" i="1"/>
  <c r="K575" i="1" l="1"/>
  <c r="M575" i="1"/>
  <c r="B574" i="1"/>
  <c r="A576" i="1" l="1"/>
  <c r="C575" i="1"/>
  <c r="AA575" i="1"/>
  <c r="L575" i="1"/>
  <c r="G575" i="1" l="1"/>
  <c r="E575" i="1" s="1"/>
  <c r="R575" i="1"/>
  <c r="X575" i="1" s="1"/>
  <c r="D575" i="1" s="1"/>
  <c r="F575" i="1"/>
  <c r="J576" i="1"/>
  <c r="U576" i="1"/>
  <c r="B575" i="1" l="1"/>
  <c r="K576" i="1"/>
  <c r="M576" i="1"/>
  <c r="L576" i="1" l="1"/>
  <c r="AA576" i="1"/>
  <c r="A577" i="1"/>
  <c r="C576" i="1"/>
  <c r="U577" i="1" l="1"/>
  <c r="J577" i="1"/>
  <c r="F576" i="1"/>
  <c r="R576" i="1"/>
  <c r="X576" i="1" s="1"/>
  <c r="D576" i="1" s="1"/>
  <c r="G576" i="1"/>
  <c r="E576" i="1" s="1"/>
  <c r="B576" i="1" l="1"/>
  <c r="K577" i="1"/>
  <c r="M577" i="1"/>
  <c r="C577" i="1" l="1"/>
  <c r="A578" i="1"/>
  <c r="L577" i="1"/>
  <c r="AA577" i="1"/>
  <c r="R577" i="1" l="1"/>
  <c r="X577" i="1" s="1"/>
  <c r="D577" i="1" s="1"/>
  <c r="F577" i="1"/>
  <c r="G577" i="1"/>
  <c r="E577" i="1" s="1"/>
  <c r="J578" i="1"/>
  <c r="U578" i="1"/>
  <c r="K578" i="1" l="1"/>
  <c r="M578" i="1"/>
  <c r="B577" i="1"/>
  <c r="A579" i="1" l="1"/>
  <c r="C578" i="1"/>
  <c r="L578" i="1"/>
  <c r="AA578" i="1"/>
  <c r="F578" i="1" l="1"/>
  <c r="R578" i="1"/>
  <c r="X578" i="1" s="1"/>
  <c r="D578" i="1" s="1"/>
  <c r="G578" i="1"/>
  <c r="E578" i="1" s="1"/>
  <c r="U579" i="1"/>
  <c r="J579" i="1"/>
  <c r="K579" i="1" l="1"/>
  <c r="M579" i="1"/>
  <c r="B578" i="1"/>
  <c r="C579" i="1" l="1"/>
  <c r="A580" i="1"/>
  <c r="L579" i="1"/>
  <c r="AA579" i="1"/>
  <c r="F579" i="1" l="1"/>
  <c r="R579" i="1"/>
  <c r="X579" i="1" s="1"/>
  <c r="D579" i="1" s="1"/>
  <c r="G579" i="1"/>
  <c r="E579" i="1" s="1"/>
  <c r="J580" i="1"/>
  <c r="U580" i="1"/>
  <c r="K580" i="1" l="1"/>
  <c r="M580" i="1"/>
  <c r="B579" i="1"/>
  <c r="C580" i="1" l="1"/>
  <c r="A581" i="1"/>
  <c r="L580" i="1"/>
  <c r="AA580" i="1"/>
  <c r="J581" i="1" l="1"/>
  <c r="U581" i="1"/>
  <c r="R580" i="1"/>
  <c r="X580" i="1" s="1"/>
  <c r="D580" i="1" s="1"/>
  <c r="G580" i="1"/>
  <c r="E580" i="1" s="1"/>
  <c r="F580" i="1"/>
  <c r="B580" i="1" l="1"/>
  <c r="K581" i="1"/>
  <c r="M581" i="1"/>
  <c r="L581" i="1" l="1"/>
  <c r="AA581" i="1"/>
  <c r="C581" i="1"/>
  <c r="A582" i="1"/>
  <c r="J582" i="1" l="1"/>
  <c r="U582" i="1"/>
  <c r="R581" i="1"/>
  <c r="X581" i="1" s="1"/>
  <c r="D581" i="1" s="1"/>
  <c r="F581" i="1"/>
  <c r="G581" i="1"/>
  <c r="E581" i="1" s="1"/>
  <c r="B581" i="1" l="1"/>
  <c r="K582" i="1"/>
  <c r="M582" i="1"/>
  <c r="L582" i="1" l="1"/>
  <c r="AA582" i="1"/>
  <c r="A583" i="1"/>
  <c r="C582" i="1"/>
  <c r="J583" i="1" l="1"/>
  <c r="U583" i="1"/>
  <c r="G582" i="1"/>
  <c r="E582" i="1" s="1"/>
  <c r="F582" i="1"/>
  <c r="B582" i="1" s="1"/>
  <c r="R582" i="1"/>
  <c r="X582" i="1" s="1"/>
  <c r="D582" i="1" s="1"/>
  <c r="K583" i="1" l="1"/>
  <c r="M583" i="1"/>
  <c r="L583" i="1" l="1"/>
  <c r="AA583" i="1"/>
  <c r="C583" i="1"/>
  <c r="A584" i="1"/>
  <c r="J584" i="1" l="1"/>
  <c r="U584" i="1"/>
  <c r="G583" i="1"/>
  <c r="E583" i="1" s="1"/>
  <c r="F583" i="1"/>
  <c r="R583" i="1"/>
  <c r="X583" i="1" s="1"/>
  <c r="D583" i="1" s="1"/>
  <c r="B583" i="1" l="1"/>
  <c r="K584" i="1"/>
  <c r="M584" i="1"/>
  <c r="A585" i="1" l="1"/>
  <c r="C584" i="1"/>
  <c r="L584" i="1"/>
  <c r="AA584" i="1"/>
  <c r="F584" i="1" l="1"/>
  <c r="R584" i="1"/>
  <c r="X584" i="1" s="1"/>
  <c r="D584" i="1" s="1"/>
  <c r="G584" i="1"/>
  <c r="E584" i="1" s="1"/>
  <c r="U585" i="1"/>
  <c r="J585" i="1"/>
  <c r="K585" i="1" l="1"/>
  <c r="M585" i="1"/>
  <c r="B584" i="1"/>
  <c r="A586" i="1" l="1"/>
  <c r="C585" i="1"/>
  <c r="AA585" i="1"/>
  <c r="L585" i="1"/>
  <c r="G585" i="1" l="1"/>
  <c r="E585" i="1" s="1"/>
  <c r="R585" i="1"/>
  <c r="X585" i="1" s="1"/>
  <c r="D585" i="1" s="1"/>
  <c r="F585" i="1"/>
  <c r="U586" i="1"/>
  <c r="J586" i="1"/>
  <c r="B585" i="1" l="1"/>
  <c r="K586" i="1"/>
  <c r="M586" i="1"/>
  <c r="C586" i="1" l="1"/>
  <c r="A587" i="1"/>
  <c r="AA586" i="1"/>
  <c r="L586" i="1"/>
  <c r="F586" i="1" l="1"/>
  <c r="R586" i="1"/>
  <c r="X586" i="1" s="1"/>
  <c r="D586" i="1" s="1"/>
  <c r="G586" i="1"/>
  <c r="E586" i="1" s="1"/>
  <c r="J587" i="1"/>
  <c r="U587" i="1"/>
  <c r="K587" i="1" l="1"/>
  <c r="M587" i="1"/>
  <c r="B586" i="1"/>
  <c r="C587" i="1" l="1"/>
  <c r="A588" i="1"/>
  <c r="AA587" i="1"/>
  <c r="L587" i="1"/>
  <c r="F587" i="1" l="1"/>
  <c r="G587" i="1"/>
  <c r="E587" i="1" s="1"/>
  <c r="R587" i="1"/>
  <c r="X587" i="1" s="1"/>
  <c r="D587" i="1" s="1"/>
  <c r="U588" i="1"/>
  <c r="J588" i="1"/>
  <c r="K588" i="1" l="1"/>
  <c r="M588" i="1"/>
  <c r="B587" i="1"/>
  <c r="A589" i="1" l="1"/>
  <c r="C588" i="1"/>
  <c r="L588" i="1"/>
  <c r="AA588" i="1"/>
  <c r="G588" i="1" l="1"/>
  <c r="E588" i="1" s="1"/>
  <c r="F588" i="1"/>
  <c r="R588" i="1"/>
  <c r="X588" i="1" s="1"/>
  <c r="D588" i="1" s="1"/>
  <c r="J589" i="1"/>
  <c r="U589" i="1"/>
  <c r="B588" i="1" l="1"/>
  <c r="K589" i="1"/>
  <c r="M589" i="1"/>
  <c r="L589" i="1" l="1"/>
  <c r="AA589" i="1"/>
  <c r="C589" i="1"/>
  <c r="A590" i="1"/>
  <c r="U590" i="1" l="1"/>
  <c r="J590" i="1"/>
  <c r="G589" i="1"/>
  <c r="E589" i="1" s="1"/>
  <c r="R589" i="1"/>
  <c r="X589" i="1" s="1"/>
  <c r="D589" i="1" s="1"/>
  <c r="F589" i="1"/>
  <c r="B589" i="1" l="1"/>
  <c r="K590" i="1"/>
  <c r="M590" i="1"/>
  <c r="C590" i="1" l="1"/>
  <c r="A591" i="1"/>
  <c r="L590" i="1"/>
  <c r="AA590" i="1"/>
  <c r="G590" i="1" l="1"/>
  <c r="E590" i="1" s="1"/>
  <c r="F590" i="1"/>
  <c r="R590" i="1"/>
  <c r="X590" i="1" s="1"/>
  <c r="D590" i="1" s="1"/>
  <c r="U591" i="1"/>
  <c r="J591" i="1"/>
  <c r="B590" i="1" l="1"/>
  <c r="K591" i="1"/>
  <c r="M591" i="1"/>
  <c r="C591" i="1" l="1"/>
  <c r="A592" i="1"/>
  <c r="L591" i="1"/>
  <c r="AA591" i="1"/>
  <c r="R591" i="1" l="1"/>
  <c r="X591" i="1" s="1"/>
  <c r="D591" i="1" s="1"/>
  <c r="F591" i="1"/>
  <c r="G591" i="1"/>
  <c r="E591" i="1" s="1"/>
  <c r="U592" i="1"/>
  <c r="J592" i="1"/>
  <c r="B591" i="1" l="1"/>
  <c r="K592" i="1"/>
  <c r="M592" i="1"/>
  <c r="L592" i="1" l="1"/>
  <c r="AA592" i="1"/>
  <c r="A593" i="1"/>
  <c r="C592" i="1"/>
  <c r="J593" i="1" l="1"/>
  <c r="U593" i="1"/>
  <c r="R592" i="1"/>
  <c r="X592" i="1" s="1"/>
  <c r="D592" i="1" s="1"/>
  <c r="G592" i="1"/>
  <c r="E592" i="1" s="1"/>
  <c r="F592" i="1"/>
  <c r="B592" i="1" l="1"/>
  <c r="K593" i="1"/>
  <c r="M593" i="1"/>
  <c r="A594" i="1" l="1"/>
  <c r="C593" i="1"/>
  <c r="L593" i="1"/>
  <c r="AA593" i="1"/>
  <c r="F593" i="1" l="1"/>
  <c r="G593" i="1"/>
  <c r="E593" i="1" s="1"/>
  <c r="R593" i="1"/>
  <c r="X593" i="1" s="1"/>
  <c r="D593" i="1" s="1"/>
  <c r="J594" i="1"/>
  <c r="U594" i="1"/>
  <c r="K594" i="1" l="1"/>
  <c r="M594" i="1"/>
  <c r="B593" i="1"/>
  <c r="C594" i="1" l="1"/>
  <c r="A595" i="1"/>
  <c r="L594" i="1"/>
  <c r="AA594" i="1"/>
  <c r="U595" i="1" l="1"/>
  <c r="J595" i="1"/>
  <c r="G594" i="1"/>
  <c r="E594" i="1" s="1"/>
  <c r="F594" i="1"/>
  <c r="B594" i="1" s="1"/>
  <c r="R594" i="1"/>
  <c r="X594" i="1" s="1"/>
  <c r="D594" i="1" s="1"/>
  <c r="K595" i="1" l="1"/>
  <c r="M595" i="1"/>
  <c r="L595" i="1" l="1"/>
  <c r="AA595" i="1"/>
  <c r="C595" i="1"/>
  <c r="A596" i="1"/>
  <c r="J596" i="1" l="1"/>
  <c r="U596" i="1"/>
  <c r="G595" i="1"/>
  <c r="E595" i="1" s="1"/>
  <c r="R595" i="1"/>
  <c r="X595" i="1" s="1"/>
  <c r="D595" i="1" s="1"/>
  <c r="F595" i="1"/>
  <c r="B595" i="1" l="1"/>
  <c r="K596" i="1"/>
  <c r="M596" i="1"/>
  <c r="AA596" i="1" l="1"/>
  <c r="L596" i="1"/>
  <c r="A597" i="1"/>
  <c r="C596" i="1"/>
  <c r="U597" i="1" l="1"/>
  <c r="J597" i="1"/>
  <c r="F596" i="1"/>
  <c r="R596" i="1"/>
  <c r="X596" i="1" s="1"/>
  <c r="D596" i="1" s="1"/>
  <c r="G596" i="1"/>
  <c r="E596" i="1" s="1"/>
  <c r="B596" i="1" l="1"/>
  <c r="K597" i="1"/>
  <c r="M597" i="1"/>
  <c r="L597" i="1" l="1"/>
  <c r="AA597" i="1"/>
  <c r="C597" i="1"/>
  <c r="A598" i="1"/>
  <c r="R597" i="1" l="1"/>
  <c r="X597" i="1" s="1"/>
  <c r="D597" i="1" s="1"/>
  <c r="F597" i="1"/>
  <c r="G597" i="1"/>
  <c r="E597" i="1" s="1"/>
  <c r="U598" i="1"/>
  <c r="J598" i="1"/>
  <c r="K598" i="1" l="1"/>
  <c r="M598" i="1"/>
  <c r="B597" i="1"/>
  <c r="L598" i="1" l="1"/>
  <c r="AA598" i="1"/>
  <c r="A599" i="1"/>
  <c r="C598" i="1"/>
  <c r="J599" i="1" l="1"/>
  <c r="U599" i="1"/>
  <c r="G598" i="1"/>
  <c r="E598" i="1" s="1"/>
  <c r="F598" i="1"/>
  <c r="B598" i="1" s="1"/>
  <c r="R598" i="1"/>
  <c r="X598" i="1" s="1"/>
  <c r="D598" i="1" s="1"/>
  <c r="K599" i="1" l="1"/>
  <c r="M599" i="1"/>
  <c r="A600" i="1" l="1"/>
  <c r="C599" i="1"/>
  <c r="L599" i="1"/>
  <c r="AA599" i="1"/>
  <c r="R599" i="1" l="1"/>
  <c r="X599" i="1" s="1"/>
  <c r="D599" i="1" s="1"/>
  <c r="G599" i="1"/>
  <c r="E599" i="1" s="1"/>
  <c r="F599" i="1"/>
  <c r="U600" i="1"/>
  <c r="J600" i="1"/>
  <c r="B599" i="1" l="1"/>
  <c r="K600" i="1"/>
  <c r="M600" i="1"/>
  <c r="AA600" i="1" l="1"/>
  <c r="L600" i="1"/>
  <c r="A601" i="1"/>
  <c r="C600" i="1"/>
  <c r="U601" i="1" l="1"/>
  <c r="J601" i="1"/>
  <c r="G600" i="1"/>
  <c r="E600" i="1" s="1"/>
  <c r="F600" i="1"/>
  <c r="R600" i="1"/>
  <c r="X600" i="1" s="1"/>
  <c r="D600" i="1" s="1"/>
  <c r="B600" i="1" l="1"/>
  <c r="K601" i="1"/>
  <c r="M601" i="1"/>
  <c r="C601" i="1" l="1"/>
  <c r="A602" i="1"/>
  <c r="L601" i="1"/>
  <c r="AA601" i="1"/>
  <c r="R601" i="1" l="1"/>
  <c r="X601" i="1" s="1"/>
  <c r="D601" i="1" s="1"/>
  <c r="F601" i="1"/>
  <c r="G601" i="1"/>
  <c r="E601" i="1" s="1"/>
  <c r="J602" i="1"/>
  <c r="U602" i="1"/>
  <c r="K602" i="1" l="1"/>
  <c r="M602" i="1"/>
  <c r="B601" i="1"/>
  <c r="A603" i="1" l="1"/>
  <c r="C602" i="1"/>
  <c r="AA602" i="1"/>
  <c r="L602" i="1"/>
  <c r="R602" i="1" l="1"/>
  <c r="X602" i="1" s="1"/>
  <c r="D602" i="1" s="1"/>
  <c r="F602" i="1"/>
  <c r="G602" i="1"/>
  <c r="E602" i="1" s="1"/>
  <c r="U603" i="1"/>
  <c r="J603" i="1"/>
  <c r="B602" i="1" l="1"/>
  <c r="K603" i="1"/>
  <c r="M603" i="1"/>
  <c r="C603" i="1" l="1"/>
  <c r="A604" i="1"/>
  <c r="L603" i="1"/>
  <c r="AA603" i="1"/>
  <c r="F603" i="1" l="1"/>
  <c r="G603" i="1"/>
  <c r="E603" i="1" s="1"/>
  <c r="R603" i="1"/>
  <c r="X603" i="1" s="1"/>
  <c r="D603" i="1" s="1"/>
  <c r="J604" i="1"/>
  <c r="U604" i="1"/>
  <c r="K604" i="1" l="1"/>
  <c r="M604" i="1"/>
  <c r="B603" i="1"/>
  <c r="A605" i="1" l="1"/>
  <c r="C604" i="1"/>
  <c r="L604" i="1"/>
  <c r="AA604" i="1"/>
  <c r="G604" i="1" l="1"/>
  <c r="E604" i="1" s="1"/>
  <c r="F604" i="1"/>
  <c r="B604" i="1" s="1"/>
  <c r="R604" i="1"/>
  <c r="X604" i="1" s="1"/>
  <c r="D604" i="1" s="1"/>
  <c r="U605" i="1"/>
  <c r="J605" i="1"/>
  <c r="K605" i="1" l="1"/>
  <c r="M605" i="1"/>
  <c r="AA605" i="1" l="1"/>
  <c r="L605" i="1"/>
  <c r="A606" i="1"/>
  <c r="C605" i="1"/>
  <c r="J606" i="1" l="1"/>
  <c r="U606" i="1"/>
  <c r="F605" i="1"/>
  <c r="G605" i="1"/>
  <c r="E605" i="1" s="1"/>
  <c r="R605" i="1"/>
  <c r="X605" i="1" s="1"/>
  <c r="D605" i="1" s="1"/>
  <c r="K606" i="1" l="1"/>
  <c r="M606" i="1"/>
  <c r="B605" i="1"/>
  <c r="C606" i="1" l="1"/>
  <c r="A607" i="1"/>
  <c r="AA606" i="1"/>
  <c r="L606" i="1"/>
  <c r="R606" i="1" l="1"/>
  <c r="X606" i="1" s="1"/>
  <c r="D606" i="1" s="1"/>
  <c r="G606" i="1"/>
  <c r="E606" i="1" s="1"/>
  <c r="F606" i="1"/>
  <c r="J607" i="1"/>
  <c r="U607" i="1"/>
  <c r="B606" i="1" l="1"/>
  <c r="K607" i="1"/>
  <c r="M607" i="1"/>
  <c r="A608" i="1" l="1"/>
  <c r="C607" i="1"/>
  <c r="L607" i="1"/>
  <c r="AA607" i="1"/>
  <c r="G607" i="1" l="1"/>
  <c r="E607" i="1" s="1"/>
  <c r="R607" i="1"/>
  <c r="X607" i="1" s="1"/>
  <c r="D607" i="1" s="1"/>
  <c r="F607" i="1"/>
  <c r="B607" i="1" s="1"/>
  <c r="U608" i="1"/>
  <c r="J608" i="1"/>
  <c r="K608" i="1" l="1"/>
  <c r="M608" i="1"/>
  <c r="A609" i="1" l="1"/>
  <c r="C608" i="1"/>
  <c r="AA608" i="1"/>
  <c r="L608" i="1"/>
  <c r="G608" i="1" l="1"/>
  <c r="E608" i="1" s="1"/>
  <c r="F608" i="1"/>
  <c r="R608" i="1"/>
  <c r="X608" i="1" s="1"/>
  <c r="D608" i="1" s="1"/>
  <c r="U609" i="1"/>
  <c r="J609" i="1"/>
  <c r="B608" i="1" l="1"/>
  <c r="K609" i="1"/>
  <c r="M609" i="1"/>
  <c r="C609" i="1" l="1"/>
  <c r="A610" i="1"/>
  <c r="L609" i="1"/>
  <c r="AA609" i="1"/>
  <c r="F609" i="1" l="1"/>
  <c r="G609" i="1"/>
  <c r="E609" i="1" s="1"/>
  <c r="R609" i="1"/>
  <c r="X609" i="1" s="1"/>
  <c r="D609" i="1" s="1"/>
  <c r="U610" i="1"/>
  <c r="J610" i="1"/>
  <c r="K610" i="1" l="1"/>
  <c r="M610" i="1"/>
  <c r="B609" i="1"/>
  <c r="C610" i="1" l="1"/>
  <c r="A611" i="1"/>
  <c r="L610" i="1"/>
  <c r="AA610" i="1"/>
  <c r="G610" i="1" l="1"/>
  <c r="E610" i="1" s="1"/>
  <c r="F610" i="1"/>
  <c r="B610" i="1" s="1"/>
  <c r="R610" i="1"/>
  <c r="X610" i="1" s="1"/>
  <c r="D610" i="1" s="1"/>
  <c r="U611" i="1"/>
  <c r="J611" i="1"/>
  <c r="K611" i="1" l="1"/>
  <c r="M611" i="1"/>
  <c r="AA611" i="1" l="1"/>
  <c r="L611" i="1"/>
  <c r="A612" i="1"/>
  <c r="C611" i="1"/>
  <c r="U612" i="1" l="1"/>
  <c r="J612" i="1"/>
  <c r="G611" i="1"/>
  <c r="E611" i="1" s="1"/>
  <c r="R611" i="1"/>
  <c r="X611" i="1" s="1"/>
  <c r="D611" i="1" s="1"/>
  <c r="F611" i="1"/>
  <c r="B611" i="1" l="1"/>
  <c r="K612" i="1"/>
  <c r="M612" i="1"/>
  <c r="L612" i="1" l="1"/>
  <c r="AA612" i="1"/>
  <c r="C612" i="1"/>
  <c r="A613" i="1"/>
  <c r="U613" i="1" l="1"/>
  <c r="J613" i="1"/>
  <c r="G612" i="1"/>
  <c r="E612" i="1" s="1"/>
  <c r="R612" i="1"/>
  <c r="X612" i="1" s="1"/>
  <c r="D612" i="1" s="1"/>
  <c r="F612" i="1"/>
  <c r="B612" i="1" l="1"/>
  <c r="K613" i="1"/>
  <c r="M613" i="1"/>
  <c r="L613" i="1" l="1"/>
  <c r="AA613" i="1"/>
  <c r="C613" i="1"/>
  <c r="A614" i="1"/>
  <c r="J614" i="1" l="1"/>
  <c r="U614" i="1"/>
  <c r="R613" i="1"/>
  <c r="X613" i="1" s="1"/>
  <c r="D613" i="1" s="1"/>
  <c r="F613" i="1"/>
  <c r="G613" i="1"/>
  <c r="E613" i="1" s="1"/>
  <c r="B613" i="1" l="1"/>
  <c r="K614" i="1"/>
  <c r="M614" i="1"/>
  <c r="L614" i="1" l="1"/>
  <c r="AA614" i="1"/>
  <c r="A615" i="1"/>
  <c r="C614" i="1"/>
  <c r="J615" i="1" l="1"/>
  <c r="U615" i="1"/>
  <c r="G614" i="1"/>
  <c r="E614" i="1" s="1"/>
  <c r="F614" i="1"/>
  <c r="B614" i="1" s="1"/>
  <c r="R614" i="1"/>
  <c r="X614" i="1" s="1"/>
  <c r="D614" i="1" s="1"/>
  <c r="K615" i="1" l="1"/>
  <c r="M615" i="1"/>
  <c r="C615" i="1" l="1"/>
  <c r="A616" i="1"/>
  <c r="L615" i="1"/>
  <c r="AA615" i="1"/>
  <c r="G615" i="1" l="1"/>
  <c r="E615" i="1" s="1"/>
  <c r="R615" i="1"/>
  <c r="X615" i="1" s="1"/>
  <c r="D615" i="1" s="1"/>
  <c r="F615" i="1"/>
  <c r="B615" i="1" s="1"/>
  <c r="J616" i="1"/>
  <c r="U616" i="1"/>
  <c r="K616" i="1" l="1"/>
  <c r="M616" i="1"/>
  <c r="C616" i="1" l="1"/>
  <c r="A617" i="1"/>
  <c r="L616" i="1"/>
  <c r="AA616" i="1"/>
  <c r="F616" i="1" l="1"/>
  <c r="G616" i="1"/>
  <c r="E616" i="1" s="1"/>
  <c r="R616" i="1"/>
  <c r="X616" i="1" s="1"/>
  <c r="D616" i="1" s="1"/>
  <c r="U617" i="1"/>
  <c r="J617" i="1"/>
  <c r="K617" i="1" l="1"/>
  <c r="M617" i="1"/>
  <c r="B616" i="1"/>
  <c r="A618" i="1" l="1"/>
  <c r="C617" i="1"/>
  <c r="L617" i="1"/>
  <c r="AA617" i="1"/>
  <c r="G617" i="1" l="1"/>
  <c r="E617" i="1" s="1"/>
  <c r="R617" i="1"/>
  <c r="X617" i="1" s="1"/>
  <c r="D617" i="1" s="1"/>
  <c r="F617" i="1"/>
  <c r="B617" i="1" s="1"/>
  <c r="U618" i="1"/>
  <c r="J618" i="1"/>
  <c r="K618" i="1" l="1"/>
  <c r="M618" i="1"/>
  <c r="L618" i="1" l="1"/>
  <c r="AA618" i="1"/>
  <c r="A619" i="1"/>
  <c r="C618" i="1"/>
  <c r="U619" i="1" l="1"/>
  <c r="J619" i="1"/>
  <c r="G618" i="1"/>
  <c r="E618" i="1" s="1"/>
  <c r="F618" i="1"/>
  <c r="R618" i="1"/>
  <c r="X618" i="1" s="1"/>
  <c r="D618" i="1" s="1"/>
  <c r="B618" i="1" l="1"/>
  <c r="K619" i="1"/>
  <c r="M619" i="1"/>
  <c r="C619" i="1" l="1"/>
  <c r="A620" i="1"/>
  <c r="AA619" i="1"/>
  <c r="L619" i="1"/>
  <c r="F619" i="1" l="1"/>
  <c r="G619" i="1"/>
  <c r="E619" i="1" s="1"/>
  <c r="R619" i="1"/>
  <c r="X619" i="1" s="1"/>
  <c r="D619" i="1" s="1"/>
  <c r="J620" i="1"/>
  <c r="U620" i="1"/>
  <c r="K620" i="1" l="1"/>
  <c r="M620" i="1"/>
  <c r="B619" i="1"/>
  <c r="C620" i="1" l="1"/>
  <c r="A621" i="1"/>
  <c r="L620" i="1"/>
  <c r="AA620" i="1"/>
  <c r="G620" i="1" l="1"/>
  <c r="E620" i="1" s="1"/>
  <c r="R620" i="1"/>
  <c r="X620" i="1" s="1"/>
  <c r="D620" i="1" s="1"/>
  <c r="F620" i="1"/>
  <c r="J621" i="1"/>
  <c r="U621" i="1"/>
  <c r="B620" i="1" l="1"/>
  <c r="K621" i="1"/>
  <c r="M621" i="1"/>
  <c r="C621" i="1" l="1"/>
  <c r="A622" i="1"/>
  <c r="AA621" i="1"/>
  <c r="L621" i="1"/>
  <c r="R621" i="1" l="1"/>
  <c r="X621" i="1" s="1"/>
  <c r="D621" i="1" s="1"/>
  <c r="G621" i="1"/>
  <c r="E621" i="1" s="1"/>
  <c r="F621" i="1"/>
  <c r="J622" i="1"/>
  <c r="U622" i="1"/>
  <c r="B621" i="1" l="1"/>
  <c r="K622" i="1"/>
  <c r="M622" i="1"/>
  <c r="L622" i="1" l="1"/>
  <c r="AA622" i="1"/>
  <c r="A623" i="1"/>
  <c r="C622" i="1"/>
  <c r="J623" i="1" l="1"/>
  <c r="U623" i="1"/>
  <c r="G622" i="1"/>
  <c r="E622" i="1" s="1"/>
  <c r="F622" i="1"/>
  <c r="R622" i="1"/>
  <c r="X622" i="1" s="1"/>
  <c r="D622" i="1" s="1"/>
  <c r="B622" i="1" l="1"/>
  <c r="K623" i="1"/>
  <c r="M623" i="1"/>
  <c r="AA623" i="1" l="1"/>
  <c r="L623" i="1"/>
  <c r="A624" i="1"/>
  <c r="C623" i="1"/>
  <c r="U624" i="1" l="1"/>
  <c r="J624" i="1"/>
  <c r="F623" i="1"/>
  <c r="R623" i="1"/>
  <c r="X623" i="1" s="1"/>
  <c r="D623" i="1" s="1"/>
  <c r="G623" i="1"/>
  <c r="E623" i="1" s="1"/>
  <c r="K624" i="1" l="1"/>
  <c r="M624" i="1"/>
  <c r="B623" i="1"/>
  <c r="AA624" i="1" l="1"/>
  <c r="L624" i="1"/>
  <c r="C624" i="1"/>
  <c r="A625" i="1"/>
  <c r="J625" i="1" l="1"/>
  <c r="U625" i="1"/>
  <c r="G624" i="1"/>
  <c r="E624" i="1" s="1"/>
  <c r="F624" i="1"/>
  <c r="R624" i="1"/>
  <c r="X624" i="1" s="1"/>
  <c r="D624" i="1" s="1"/>
  <c r="B624" i="1" l="1"/>
  <c r="K625" i="1"/>
  <c r="M625" i="1"/>
  <c r="L625" i="1" l="1"/>
  <c r="AA625" i="1"/>
  <c r="A626" i="1"/>
  <c r="C625" i="1"/>
  <c r="U626" i="1" l="1"/>
  <c r="J626" i="1"/>
  <c r="R625" i="1"/>
  <c r="X625" i="1" s="1"/>
  <c r="D625" i="1" s="1"/>
  <c r="F625" i="1"/>
  <c r="G625" i="1"/>
  <c r="E625" i="1" s="1"/>
  <c r="K626" i="1" l="1"/>
  <c r="M626" i="1"/>
  <c r="B625" i="1"/>
  <c r="C626" i="1" l="1"/>
  <c r="A627" i="1"/>
  <c r="AA626" i="1"/>
  <c r="L626" i="1"/>
  <c r="F626" i="1" l="1"/>
  <c r="G626" i="1"/>
  <c r="E626" i="1" s="1"/>
  <c r="R626" i="1"/>
  <c r="X626" i="1" s="1"/>
  <c r="D626" i="1" s="1"/>
  <c r="U627" i="1"/>
  <c r="J627" i="1"/>
  <c r="K627" i="1" l="1"/>
  <c r="M627" i="1"/>
  <c r="B626" i="1"/>
  <c r="A628" i="1" l="1"/>
  <c r="C627" i="1"/>
  <c r="L627" i="1"/>
  <c r="AA627" i="1"/>
  <c r="R627" i="1" l="1"/>
  <c r="X627" i="1" s="1"/>
  <c r="D627" i="1" s="1"/>
  <c r="G627" i="1"/>
  <c r="E627" i="1" s="1"/>
  <c r="F627" i="1"/>
  <c r="U628" i="1"/>
  <c r="J628" i="1"/>
  <c r="B627" i="1" l="1"/>
  <c r="K628" i="1"/>
  <c r="M628" i="1"/>
  <c r="A629" i="1" l="1"/>
  <c r="C628" i="1"/>
  <c r="AA628" i="1"/>
  <c r="L628" i="1"/>
  <c r="R628" i="1" l="1"/>
  <c r="X628" i="1" s="1"/>
  <c r="D628" i="1" s="1"/>
  <c r="F628" i="1"/>
  <c r="G628" i="1"/>
  <c r="E628" i="1" s="1"/>
  <c r="J629" i="1"/>
  <c r="U629" i="1"/>
  <c r="K629" i="1" l="1"/>
  <c r="M629" i="1"/>
  <c r="B628" i="1"/>
  <c r="AA629" i="1" l="1"/>
  <c r="L629" i="1"/>
  <c r="A630" i="1"/>
  <c r="C629" i="1"/>
  <c r="U630" i="1" l="1"/>
  <c r="J630" i="1"/>
  <c r="F629" i="1"/>
  <c r="R629" i="1"/>
  <c r="X629" i="1" s="1"/>
  <c r="D629" i="1" s="1"/>
  <c r="G629" i="1"/>
  <c r="E629" i="1" s="1"/>
  <c r="K630" i="1" l="1"/>
  <c r="M630" i="1"/>
  <c r="B629" i="1"/>
  <c r="A631" i="1" l="1"/>
  <c r="C630" i="1"/>
  <c r="L630" i="1"/>
  <c r="AA630" i="1"/>
  <c r="G630" i="1" l="1"/>
  <c r="E630" i="1" s="1"/>
  <c r="F630" i="1"/>
  <c r="R630" i="1"/>
  <c r="X630" i="1" s="1"/>
  <c r="D630" i="1" s="1"/>
  <c r="J631" i="1"/>
  <c r="U631" i="1"/>
  <c r="B630" i="1" l="1"/>
  <c r="K631" i="1"/>
  <c r="M631" i="1"/>
  <c r="A632" i="1" l="1"/>
  <c r="C631" i="1"/>
  <c r="AA631" i="1"/>
  <c r="L631" i="1"/>
  <c r="R631" i="1" l="1"/>
  <c r="X631" i="1" s="1"/>
  <c r="D631" i="1" s="1"/>
  <c r="F631" i="1"/>
  <c r="G631" i="1"/>
  <c r="E631" i="1" s="1"/>
  <c r="J632" i="1"/>
  <c r="U632" i="1"/>
  <c r="K632" i="1" l="1"/>
  <c r="M632" i="1"/>
  <c r="B631" i="1"/>
  <c r="C632" i="1" l="1"/>
  <c r="A633" i="1"/>
  <c r="AA632" i="1"/>
  <c r="L632" i="1"/>
  <c r="G632" i="1" l="1"/>
  <c r="E632" i="1" s="1"/>
  <c r="F632" i="1"/>
  <c r="B632" i="1" s="1"/>
  <c r="R632" i="1"/>
  <c r="X632" i="1" s="1"/>
  <c r="D632" i="1" s="1"/>
  <c r="J633" i="1"/>
  <c r="U633" i="1"/>
  <c r="K633" i="1" l="1"/>
  <c r="M633" i="1"/>
  <c r="C633" i="1" l="1"/>
  <c r="A634" i="1"/>
  <c r="AA633" i="1"/>
  <c r="L633" i="1"/>
  <c r="F633" i="1" l="1"/>
  <c r="R633" i="1"/>
  <c r="X633" i="1" s="1"/>
  <c r="D633" i="1" s="1"/>
  <c r="G633" i="1"/>
  <c r="E633" i="1" s="1"/>
  <c r="U634" i="1"/>
  <c r="J634" i="1"/>
  <c r="B633" i="1" l="1"/>
  <c r="K634" i="1"/>
  <c r="M634" i="1"/>
  <c r="A635" i="1" l="1"/>
  <c r="C634" i="1"/>
  <c r="L634" i="1"/>
  <c r="AA634" i="1"/>
  <c r="F634" i="1" l="1"/>
  <c r="R634" i="1"/>
  <c r="X634" i="1" s="1"/>
  <c r="D634" i="1" s="1"/>
  <c r="G634" i="1"/>
  <c r="E634" i="1" s="1"/>
  <c r="J635" i="1"/>
  <c r="U635" i="1"/>
  <c r="K635" i="1" l="1"/>
  <c r="M635" i="1"/>
  <c r="B634" i="1"/>
  <c r="A636" i="1" l="1"/>
  <c r="C635" i="1"/>
  <c r="L635" i="1"/>
  <c r="AA635" i="1"/>
  <c r="F635" i="1" l="1"/>
  <c r="R635" i="1"/>
  <c r="X635" i="1" s="1"/>
  <c r="D635" i="1" s="1"/>
  <c r="G635" i="1"/>
  <c r="E635" i="1" s="1"/>
  <c r="J636" i="1"/>
  <c r="U636" i="1"/>
  <c r="K636" i="1" l="1"/>
  <c r="M636" i="1"/>
  <c r="B635" i="1"/>
  <c r="A637" i="1" l="1"/>
  <c r="C636" i="1"/>
  <c r="L636" i="1"/>
  <c r="AA636" i="1"/>
  <c r="G636" i="1" l="1"/>
  <c r="E636" i="1" s="1"/>
  <c r="F636" i="1"/>
  <c r="R636" i="1"/>
  <c r="X636" i="1" s="1"/>
  <c r="D636" i="1" s="1"/>
  <c r="J637" i="1"/>
  <c r="U637" i="1"/>
  <c r="B636" i="1" l="1"/>
  <c r="K637" i="1"/>
  <c r="M637" i="1"/>
  <c r="A638" i="1" l="1"/>
  <c r="C637" i="1"/>
  <c r="AA637" i="1"/>
  <c r="L637" i="1"/>
  <c r="F637" i="1" l="1"/>
  <c r="R637" i="1"/>
  <c r="X637" i="1" s="1"/>
  <c r="D637" i="1" s="1"/>
  <c r="G637" i="1"/>
  <c r="E637" i="1" s="1"/>
  <c r="U638" i="1"/>
  <c r="J638" i="1"/>
  <c r="K638" i="1" l="1"/>
  <c r="M638" i="1"/>
  <c r="B637" i="1"/>
  <c r="A639" i="1" l="1"/>
  <c r="C638" i="1"/>
  <c r="AA638" i="1"/>
  <c r="L638" i="1"/>
  <c r="G638" i="1" l="1"/>
  <c r="E638" i="1" s="1"/>
  <c r="F638" i="1"/>
  <c r="R638" i="1"/>
  <c r="X638" i="1" s="1"/>
  <c r="D638" i="1" s="1"/>
  <c r="J639" i="1"/>
  <c r="U639" i="1"/>
  <c r="B638" i="1" l="1"/>
  <c r="K639" i="1"/>
  <c r="M639" i="1"/>
  <c r="L639" i="1" l="1"/>
  <c r="AA639" i="1"/>
  <c r="C639" i="1"/>
  <c r="A640" i="1"/>
  <c r="J640" i="1" l="1"/>
  <c r="U640" i="1"/>
  <c r="G639" i="1"/>
  <c r="E639" i="1" s="1"/>
  <c r="F639" i="1"/>
  <c r="B639" i="1" s="1"/>
  <c r="R639" i="1"/>
  <c r="X639" i="1" s="1"/>
  <c r="D639" i="1" s="1"/>
  <c r="K640" i="1" l="1"/>
  <c r="M640" i="1"/>
  <c r="L640" i="1" l="1"/>
  <c r="AA640" i="1"/>
  <c r="C640" i="1"/>
  <c r="A641" i="1"/>
  <c r="J641" i="1" l="1"/>
  <c r="U641" i="1"/>
  <c r="F640" i="1"/>
  <c r="R640" i="1"/>
  <c r="X640" i="1" s="1"/>
  <c r="D640" i="1" s="1"/>
  <c r="G640" i="1"/>
  <c r="E640" i="1" s="1"/>
  <c r="B640" i="1" l="1"/>
  <c r="K641" i="1"/>
  <c r="M641" i="1"/>
  <c r="A642" i="1" l="1"/>
  <c r="C641" i="1"/>
  <c r="L641" i="1"/>
  <c r="AA641" i="1"/>
  <c r="U642" i="1" l="1"/>
  <c r="J642" i="1"/>
  <c r="G641" i="1"/>
  <c r="E641" i="1" s="1"/>
  <c r="F641" i="1"/>
  <c r="R641" i="1"/>
  <c r="X641" i="1" s="1"/>
  <c r="D641" i="1" s="1"/>
  <c r="B641" i="1" l="1"/>
  <c r="K642" i="1"/>
  <c r="M642" i="1"/>
  <c r="A643" i="1" l="1"/>
  <c r="C642" i="1"/>
  <c r="L642" i="1"/>
  <c r="AA642" i="1"/>
  <c r="G642" i="1" l="1"/>
  <c r="E642" i="1" s="1"/>
  <c r="R642" i="1"/>
  <c r="X642" i="1" s="1"/>
  <c r="D642" i="1" s="1"/>
  <c r="F642" i="1"/>
  <c r="J643" i="1"/>
  <c r="U643" i="1"/>
  <c r="B642" i="1" l="1"/>
  <c r="K643" i="1"/>
  <c r="M643" i="1"/>
  <c r="A644" i="1" l="1"/>
  <c r="C643" i="1"/>
  <c r="AA643" i="1"/>
  <c r="L643" i="1"/>
  <c r="F643" i="1" l="1"/>
  <c r="R643" i="1"/>
  <c r="X643" i="1" s="1"/>
  <c r="D643" i="1" s="1"/>
  <c r="G643" i="1"/>
  <c r="E643" i="1" s="1"/>
  <c r="U644" i="1"/>
  <c r="J644" i="1"/>
  <c r="K644" i="1" l="1"/>
  <c r="M644" i="1"/>
  <c r="B643" i="1"/>
  <c r="C644" i="1" l="1"/>
  <c r="A645" i="1"/>
  <c r="AA644" i="1"/>
  <c r="L644" i="1"/>
  <c r="F644" i="1" l="1"/>
  <c r="G644" i="1"/>
  <c r="E644" i="1" s="1"/>
  <c r="R644" i="1"/>
  <c r="X644" i="1" s="1"/>
  <c r="D644" i="1" s="1"/>
  <c r="U645" i="1"/>
  <c r="J645" i="1"/>
  <c r="B644" i="1" l="1"/>
  <c r="K645" i="1"/>
  <c r="M645" i="1"/>
  <c r="AA645" i="1" l="1"/>
  <c r="L645" i="1"/>
  <c r="C645" i="1"/>
  <c r="A646" i="1"/>
  <c r="J646" i="1" l="1"/>
  <c r="U646" i="1"/>
  <c r="R645" i="1"/>
  <c r="X645" i="1" s="1"/>
  <c r="D645" i="1" s="1"/>
  <c r="G645" i="1"/>
  <c r="E645" i="1" s="1"/>
  <c r="F645" i="1"/>
  <c r="K646" i="1" l="1"/>
  <c r="M646" i="1"/>
  <c r="B645" i="1"/>
  <c r="C646" i="1" l="1"/>
  <c r="A647" i="1"/>
  <c r="AA646" i="1"/>
  <c r="L646" i="1"/>
  <c r="G646" i="1" l="1"/>
  <c r="E646" i="1" s="1"/>
  <c r="F646" i="1"/>
  <c r="R646" i="1"/>
  <c r="X646" i="1" s="1"/>
  <c r="D646" i="1" s="1"/>
  <c r="U647" i="1"/>
  <c r="J647" i="1"/>
  <c r="B646" i="1" l="1"/>
  <c r="K647" i="1"/>
  <c r="M647" i="1"/>
  <c r="A648" i="1" l="1"/>
  <c r="C647" i="1"/>
  <c r="L647" i="1"/>
  <c r="AA647" i="1"/>
  <c r="R647" i="1" l="1"/>
  <c r="X647" i="1" s="1"/>
  <c r="D647" i="1" s="1"/>
  <c r="G647" i="1"/>
  <c r="E647" i="1" s="1"/>
  <c r="F647" i="1"/>
  <c r="J648" i="1"/>
  <c r="U648" i="1"/>
  <c r="B647" i="1" l="1"/>
  <c r="K648" i="1"/>
  <c r="M648" i="1"/>
  <c r="C648" i="1" l="1"/>
  <c r="A649" i="1"/>
  <c r="AA648" i="1"/>
  <c r="L648" i="1"/>
  <c r="F648" i="1" l="1"/>
  <c r="G648" i="1"/>
  <c r="E648" i="1" s="1"/>
  <c r="R648" i="1"/>
  <c r="X648" i="1" s="1"/>
  <c r="D648" i="1" s="1"/>
  <c r="U649" i="1"/>
  <c r="J649" i="1"/>
  <c r="B648" i="1" l="1"/>
  <c r="K649" i="1"/>
  <c r="M649" i="1"/>
  <c r="C649" i="1" l="1"/>
  <c r="A650" i="1"/>
  <c r="AA649" i="1"/>
  <c r="L649" i="1"/>
  <c r="G649" i="1" l="1"/>
  <c r="E649" i="1" s="1"/>
  <c r="F649" i="1"/>
  <c r="B649" i="1" s="1"/>
  <c r="R649" i="1"/>
  <c r="X649" i="1" s="1"/>
  <c r="D649" i="1" s="1"/>
  <c r="U650" i="1"/>
  <c r="J650" i="1"/>
  <c r="K650" i="1" l="1"/>
  <c r="M650" i="1"/>
  <c r="C650" i="1" l="1"/>
  <c r="A651" i="1"/>
  <c r="AA650" i="1"/>
  <c r="L650" i="1"/>
  <c r="R650" i="1" l="1"/>
  <c r="X650" i="1" s="1"/>
  <c r="D650" i="1" s="1"/>
  <c r="F650" i="1"/>
  <c r="G650" i="1"/>
  <c r="E650" i="1" s="1"/>
  <c r="J651" i="1"/>
  <c r="U651" i="1"/>
  <c r="K651" i="1" l="1"/>
  <c r="M651" i="1"/>
  <c r="B650" i="1"/>
  <c r="C651" i="1" l="1"/>
  <c r="A652" i="1"/>
  <c r="AA651" i="1"/>
  <c r="L651" i="1"/>
  <c r="G651" i="1" l="1"/>
  <c r="E651" i="1" s="1"/>
  <c r="R651" i="1"/>
  <c r="X651" i="1" s="1"/>
  <c r="D651" i="1" s="1"/>
  <c r="F651" i="1"/>
  <c r="B651" i="1" s="1"/>
  <c r="J652" i="1"/>
  <c r="U652" i="1"/>
  <c r="K652" i="1" l="1"/>
  <c r="M652" i="1"/>
  <c r="L652" i="1" l="1"/>
  <c r="AA652" i="1"/>
  <c r="C652" i="1"/>
  <c r="A653" i="1"/>
  <c r="G652" i="1" l="1"/>
  <c r="E652" i="1" s="1"/>
  <c r="F652" i="1"/>
  <c r="R652" i="1"/>
  <c r="X652" i="1" s="1"/>
  <c r="D652" i="1" s="1"/>
  <c r="U653" i="1"/>
  <c r="J653" i="1"/>
  <c r="B652" i="1" l="1"/>
  <c r="K653" i="1"/>
  <c r="M653" i="1"/>
  <c r="A654" i="1" l="1"/>
  <c r="C653" i="1"/>
  <c r="AA653" i="1"/>
  <c r="L653" i="1"/>
  <c r="R653" i="1" l="1"/>
  <c r="X653" i="1" s="1"/>
  <c r="D653" i="1" s="1"/>
  <c r="F653" i="1"/>
  <c r="G653" i="1"/>
  <c r="E653" i="1" s="1"/>
  <c r="J654" i="1"/>
  <c r="U654" i="1"/>
  <c r="B653" i="1" l="1"/>
  <c r="K654" i="1"/>
  <c r="M654" i="1"/>
  <c r="L654" i="1" l="1"/>
  <c r="AA654" i="1"/>
  <c r="A655" i="1"/>
  <c r="C654" i="1"/>
  <c r="J655" i="1" l="1"/>
  <c r="U655" i="1"/>
  <c r="R654" i="1"/>
  <c r="X654" i="1" s="1"/>
  <c r="D654" i="1" s="1"/>
  <c r="G654" i="1"/>
  <c r="E654" i="1" s="1"/>
  <c r="F654" i="1"/>
  <c r="K655" i="1" l="1"/>
  <c r="M655" i="1"/>
  <c r="B654" i="1"/>
  <c r="L655" i="1" l="1"/>
  <c r="AA655" i="1"/>
  <c r="A656" i="1"/>
  <c r="C655" i="1"/>
  <c r="F655" i="1" l="1"/>
  <c r="G655" i="1"/>
  <c r="E655" i="1" s="1"/>
  <c r="R655" i="1"/>
  <c r="X655" i="1" s="1"/>
  <c r="D655" i="1" s="1"/>
  <c r="J656" i="1"/>
  <c r="U656" i="1"/>
  <c r="B655" i="1" l="1"/>
  <c r="K656" i="1"/>
  <c r="M656" i="1"/>
  <c r="A657" i="1" l="1"/>
  <c r="C656" i="1"/>
  <c r="L656" i="1"/>
  <c r="AA656" i="1"/>
  <c r="R656" i="1" l="1"/>
  <c r="X656" i="1" s="1"/>
  <c r="D656" i="1" s="1"/>
  <c r="G656" i="1"/>
  <c r="E656" i="1" s="1"/>
  <c r="F656" i="1"/>
  <c r="J657" i="1"/>
  <c r="U657" i="1"/>
  <c r="B656" i="1" l="1"/>
  <c r="K657" i="1"/>
  <c r="M657" i="1"/>
  <c r="C657" i="1" l="1"/>
  <c r="A658" i="1"/>
  <c r="L657" i="1"/>
  <c r="AA657" i="1"/>
  <c r="F657" i="1" l="1"/>
  <c r="G657" i="1"/>
  <c r="E657" i="1" s="1"/>
  <c r="R657" i="1"/>
  <c r="X657" i="1" s="1"/>
  <c r="D657" i="1" s="1"/>
  <c r="U658" i="1"/>
  <c r="J658" i="1"/>
  <c r="B657" i="1" l="1"/>
  <c r="K658" i="1"/>
  <c r="M658" i="1"/>
  <c r="C658" i="1" l="1"/>
  <c r="A659" i="1"/>
  <c r="L658" i="1"/>
  <c r="AA658" i="1"/>
  <c r="F658" i="1" l="1"/>
  <c r="R658" i="1"/>
  <c r="X658" i="1" s="1"/>
  <c r="D658" i="1" s="1"/>
  <c r="G658" i="1"/>
  <c r="E658" i="1" s="1"/>
  <c r="U659" i="1"/>
  <c r="J659" i="1"/>
  <c r="K659" i="1" l="1"/>
  <c r="M659" i="1"/>
  <c r="B658" i="1"/>
  <c r="AA659" i="1" l="1"/>
  <c r="L659" i="1"/>
  <c r="A660" i="1"/>
  <c r="C659" i="1"/>
  <c r="U660" i="1" l="1"/>
  <c r="J660" i="1"/>
  <c r="F659" i="1"/>
  <c r="R659" i="1"/>
  <c r="X659" i="1" s="1"/>
  <c r="D659" i="1" s="1"/>
  <c r="G659" i="1"/>
  <c r="E659" i="1" s="1"/>
  <c r="K660" i="1" l="1"/>
  <c r="M660" i="1"/>
  <c r="B659" i="1"/>
  <c r="C660" i="1" l="1"/>
  <c r="A661" i="1"/>
  <c r="L660" i="1"/>
  <c r="AA660" i="1"/>
  <c r="G660" i="1" l="1"/>
  <c r="E660" i="1" s="1"/>
  <c r="F660" i="1"/>
  <c r="B660" i="1" s="1"/>
  <c r="R660" i="1"/>
  <c r="X660" i="1" s="1"/>
  <c r="D660" i="1" s="1"/>
  <c r="J661" i="1"/>
  <c r="U661" i="1"/>
  <c r="K661" i="1" l="1"/>
  <c r="M661" i="1"/>
  <c r="L661" i="1" l="1"/>
  <c r="AA661" i="1"/>
  <c r="A662" i="1"/>
  <c r="C661" i="1"/>
  <c r="F661" i="1" l="1"/>
  <c r="R661" i="1"/>
  <c r="X661" i="1" s="1"/>
  <c r="D661" i="1" s="1"/>
  <c r="G661" i="1"/>
  <c r="E661" i="1" s="1"/>
  <c r="J662" i="1"/>
  <c r="U662" i="1"/>
  <c r="K662" i="1" l="1"/>
  <c r="M662" i="1"/>
  <c r="B661" i="1"/>
  <c r="AA662" i="1" l="1"/>
  <c r="L662" i="1"/>
  <c r="A663" i="1"/>
  <c r="C662" i="1"/>
  <c r="F662" i="1" l="1"/>
  <c r="G662" i="1"/>
  <c r="E662" i="1" s="1"/>
  <c r="R662" i="1"/>
  <c r="X662" i="1" s="1"/>
  <c r="D662" i="1" s="1"/>
  <c r="J663" i="1"/>
  <c r="U663" i="1"/>
  <c r="B662" i="1" l="1"/>
  <c r="K663" i="1"/>
  <c r="M663" i="1"/>
  <c r="L663" i="1" l="1"/>
  <c r="AA663" i="1"/>
  <c r="A664" i="1"/>
  <c r="C663" i="1"/>
  <c r="F663" i="1" l="1"/>
  <c r="R663" i="1"/>
  <c r="X663" i="1" s="1"/>
  <c r="D663" i="1" s="1"/>
  <c r="G663" i="1"/>
  <c r="E663" i="1" s="1"/>
  <c r="U664" i="1"/>
  <c r="J664" i="1"/>
  <c r="K664" i="1" l="1"/>
  <c r="M664" i="1"/>
  <c r="B663" i="1"/>
  <c r="C664" i="1" l="1"/>
  <c r="A665" i="1"/>
  <c r="AA664" i="1"/>
  <c r="L664" i="1"/>
  <c r="R664" i="1" l="1"/>
  <c r="X664" i="1" s="1"/>
  <c r="D664" i="1" s="1"/>
  <c r="F664" i="1"/>
  <c r="G664" i="1"/>
  <c r="E664" i="1" s="1"/>
  <c r="J665" i="1"/>
  <c r="U665" i="1"/>
  <c r="K665" i="1" l="1"/>
  <c r="M665" i="1"/>
  <c r="B664" i="1"/>
  <c r="C665" i="1" l="1"/>
  <c r="A666" i="1"/>
  <c r="AA665" i="1"/>
  <c r="L665" i="1"/>
  <c r="F665" i="1" l="1"/>
  <c r="R665" i="1"/>
  <c r="X665" i="1" s="1"/>
  <c r="D665" i="1" s="1"/>
  <c r="G665" i="1"/>
  <c r="E665" i="1" s="1"/>
  <c r="J666" i="1"/>
  <c r="U666" i="1"/>
  <c r="K666" i="1" l="1"/>
  <c r="M666" i="1"/>
  <c r="B665" i="1"/>
  <c r="A667" i="1" l="1"/>
  <c r="C666" i="1"/>
  <c r="L666" i="1"/>
  <c r="AA666" i="1"/>
  <c r="G666" i="1" l="1"/>
  <c r="E666" i="1" s="1"/>
  <c r="F666" i="1"/>
  <c r="R666" i="1"/>
  <c r="X666" i="1" s="1"/>
  <c r="D666" i="1" s="1"/>
  <c r="J667" i="1"/>
  <c r="U667" i="1"/>
  <c r="B666" i="1" l="1"/>
  <c r="K667" i="1"/>
  <c r="M667" i="1"/>
  <c r="L667" i="1" l="1"/>
  <c r="AA667" i="1"/>
  <c r="C667" i="1"/>
  <c r="A668" i="1"/>
  <c r="G667" i="1" l="1"/>
  <c r="E667" i="1" s="1"/>
  <c r="F667" i="1"/>
  <c r="B667" i="1" s="1"/>
  <c r="R667" i="1"/>
  <c r="X667" i="1" s="1"/>
  <c r="D667" i="1" s="1"/>
  <c r="J668" i="1"/>
  <c r="U668" i="1"/>
  <c r="K668" i="1" l="1"/>
  <c r="M668" i="1"/>
  <c r="L668" i="1" l="1"/>
  <c r="AA668" i="1"/>
  <c r="A669" i="1"/>
  <c r="C668" i="1"/>
  <c r="J669" i="1" l="1"/>
  <c r="U669" i="1"/>
  <c r="F668" i="1"/>
  <c r="R668" i="1"/>
  <c r="X668" i="1" s="1"/>
  <c r="D668" i="1" s="1"/>
  <c r="G668" i="1"/>
  <c r="E668" i="1" s="1"/>
  <c r="K669" i="1" l="1"/>
  <c r="M669" i="1"/>
  <c r="B668" i="1"/>
  <c r="AA669" i="1" l="1"/>
  <c r="L669" i="1"/>
  <c r="A670" i="1"/>
  <c r="C669" i="1"/>
  <c r="J670" i="1" l="1"/>
  <c r="U670" i="1"/>
  <c r="G669" i="1"/>
  <c r="E669" i="1" s="1"/>
  <c r="F669" i="1"/>
  <c r="B669" i="1" s="1"/>
  <c r="R669" i="1"/>
  <c r="X669" i="1" s="1"/>
  <c r="D669" i="1" s="1"/>
  <c r="K670" i="1" l="1"/>
  <c r="M670" i="1"/>
  <c r="L670" i="1" l="1"/>
  <c r="AA670" i="1"/>
  <c r="C670" i="1"/>
  <c r="A671" i="1"/>
  <c r="J671" i="1" l="1"/>
  <c r="U671" i="1"/>
  <c r="R670" i="1"/>
  <c r="X670" i="1" s="1"/>
  <c r="D670" i="1" s="1"/>
  <c r="F670" i="1"/>
  <c r="G670" i="1"/>
  <c r="E670" i="1" s="1"/>
  <c r="B670" i="1" l="1"/>
  <c r="K671" i="1"/>
  <c r="M671" i="1"/>
  <c r="C671" i="1" l="1"/>
  <c r="A672" i="1"/>
  <c r="AA671" i="1"/>
  <c r="L671" i="1"/>
  <c r="U672" i="1" l="1"/>
  <c r="J672" i="1"/>
  <c r="R671" i="1"/>
  <c r="X671" i="1" s="1"/>
  <c r="D671" i="1" s="1"/>
  <c r="F671" i="1"/>
  <c r="G671" i="1"/>
  <c r="E671" i="1" s="1"/>
  <c r="B671" i="1" l="1"/>
  <c r="K672" i="1"/>
  <c r="M672" i="1"/>
  <c r="A673" i="1" l="1"/>
  <c r="C672" i="1"/>
  <c r="L672" i="1"/>
  <c r="AA672" i="1"/>
  <c r="F672" i="1" l="1"/>
  <c r="G672" i="1"/>
  <c r="E672" i="1" s="1"/>
  <c r="R672" i="1"/>
  <c r="X672" i="1" s="1"/>
  <c r="D672" i="1" s="1"/>
  <c r="U673" i="1"/>
  <c r="J673" i="1"/>
  <c r="B672" i="1" l="1"/>
  <c r="K673" i="1"/>
  <c r="M673" i="1"/>
  <c r="A674" i="1" l="1"/>
  <c r="C673" i="1"/>
  <c r="L673" i="1"/>
  <c r="AA673" i="1"/>
  <c r="G673" i="1" l="1"/>
  <c r="E673" i="1" s="1"/>
  <c r="F673" i="1"/>
  <c r="R673" i="1"/>
  <c r="X673" i="1" s="1"/>
  <c r="D673" i="1" s="1"/>
  <c r="U674" i="1"/>
  <c r="J674" i="1"/>
  <c r="B673" i="1" l="1"/>
  <c r="K674" i="1"/>
  <c r="M674" i="1"/>
  <c r="A675" i="1" l="1"/>
  <c r="C674" i="1"/>
  <c r="L674" i="1"/>
  <c r="AA674" i="1"/>
  <c r="G674" i="1" l="1"/>
  <c r="E674" i="1" s="1"/>
  <c r="F674" i="1"/>
  <c r="R674" i="1"/>
  <c r="X674" i="1" s="1"/>
  <c r="D674" i="1" s="1"/>
  <c r="J675" i="1"/>
  <c r="U675" i="1"/>
  <c r="B674" i="1" l="1"/>
  <c r="K675" i="1"/>
  <c r="M675" i="1"/>
  <c r="A676" i="1" l="1"/>
  <c r="C675" i="1"/>
  <c r="AA675" i="1"/>
  <c r="L675" i="1"/>
  <c r="F675" i="1" l="1"/>
  <c r="G675" i="1"/>
  <c r="E675" i="1" s="1"/>
  <c r="R675" i="1"/>
  <c r="X675" i="1" s="1"/>
  <c r="D675" i="1" s="1"/>
  <c r="J676" i="1"/>
  <c r="U676" i="1"/>
  <c r="B675" i="1" l="1"/>
  <c r="K676" i="1"/>
  <c r="M676" i="1"/>
  <c r="AA676" i="1" l="1"/>
  <c r="L676" i="1"/>
  <c r="A677" i="1"/>
  <c r="C676" i="1"/>
  <c r="J677" i="1" l="1"/>
  <c r="U677" i="1"/>
  <c r="R676" i="1"/>
  <c r="X676" i="1" s="1"/>
  <c r="D676" i="1" s="1"/>
  <c r="G676" i="1"/>
  <c r="E676" i="1" s="1"/>
  <c r="F676" i="1"/>
  <c r="B676" i="1" l="1"/>
  <c r="K677" i="1"/>
  <c r="M677" i="1"/>
  <c r="C677" i="1" l="1"/>
  <c r="A678" i="1"/>
  <c r="L677" i="1"/>
  <c r="AA677" i="1"/>
  <c r="R677" i="1" l="1"/>
  <c r="X677" i="1" s="1"/>
  <c r="D677" i="1" s="1"/>
  <c r="G677" i="1"/>
  <c r="E677" i="1" s="1"/>
  <c r="F677" i="1"/>
  <c r="J678" i="1"/>
  <c r="U678" i="1"/>
  <c r="B677" i="1" l="1"/>
  <c r="K678" i="1"/>
  <c r="M678" i="1"/>
  <c r="A679" i="1" l="1"/>
  <c r="C678" i="1"/>
  <c r="AA678" i="1"/>
  <c r="L678" i="1"/>
  <c r="G678" i="1" l="1"/>
  <c r="E678" i="1" s="1"/>
  <c r="F678" i="1"/>
  <c r="R678" i="1"/>
  <c r="X678" i="1" s="1"/>
  <c r="D678" i="1" s="1"/>
  <c r="U679" i="1"/>
  <c r="J679" i="1"/>
  <c r="B678" i="1" l="1"/>
  <c r="K679" i="1"/>
  <c r="M679" i="1"/>
  <c r="A680" i="1" l="1"/>
  <c r="C679" i="1"/>
  <c r="AA679" i="1"/>
  <c r="L679" i="1"/>
  <c r="R679" i="1" l="1"/>
  <c r="X679" i="1" s="1"/>
  <c r="D679" i="1" s="1"/>
  <c r="G679" i="1"/>
  <c r="E679" i="1" s="1"/>
  <c r="F679" i="1"/>
  <c r="J680" i="1"/>
  <c r="U680" i="1"/>
  <c r="B679" i="1" l="1"/>
  <c r="K680" i="1"/>
  <c r="M680" i="1"/>
  <c r="A681" i="1" l="1"/>
  <c r="C680" i="1"/>
  <c r="L680" i="1"/>
  <c r="AA680" i="1"/>
  <c r="U681" i="1" l="1"/>
  <c r="J681" i="1"/>
  <c r="G680" i="1"/>
  <c r="E680" i="1" s="1"/>
  <c r="R680" i="1"/>
  <c r="X680" i="1" s="1"/>
  <c r="D680" i="1" s="1"/>
  <c r="F680" i="1"/>
  <c r="B680" i="1" l="1"/>
  <c r="K681" i="1"/>
  <c r="M681" i="1"/>
  <c r="A682" i="1" l="1"/>
  <c r="C681" i="1"/>
  <c r="AA681" i="1"/>
  <c r="L681" i="1"/>
  <c r="J682" i="1" l="1"/>
  <c r="U682" i="1"/>
  <c r="G681" i="1"/>
  <c r="E681" i="1" s="1"/>
  <c r="F681" i="1"/>
  <c r="R681" i="1"/>
  <c r="X681" i="1" s="1"/>
  <c r="D681" i="1" s="1"/>
  <c r="B681" i="1" l="1"/>
  <c r="K682" i="1"/>
  <c r="M682" i="1"/>
  <c r="AA682" i="1" l="1"/>
  <c r="L682" i="1"/>
  <c r="C682" i="1"/>
  <c r="A683" i="1"/>
  <c r="J683" i="1" l="1"/>
  <c r="U683" i="1"/>
  <c r="F682" i="1"/>
  <c r="G682" i="1"/>
  <c r="E682" i="1" s="1"/>
  <c r="R682" i="1"/>
  <c r="X682" i="1" s="1"/>
  <c r="D682" i="1" s="1"/>
  <c r="B682" i="1" l="1"/>
  <c r="K683" i="1"/>
  <c r="M683" i="1"/>
  <c r="AA683" i="1" l="1"/>
  <c r="L683" i="1"/>
  <c r="A684" i="1"/>
  <c r="C683" i="1"/>
  <c r="R683" i="1" l="1"/>
  <c r="X683" i="1" s="1"/>
  <c r="D683" i="1" s="1"/>
  <c r="F683" i="1"/>
  <c r="G683" i="1"/>
  <c r="E683" i="1" s="1"/>
  <c r="J684" i="1"/>
  <c r="U684" i="1"/>
  <c r="K684" i="1" l="1"/>
  <c r="M684" i="1"/>
  <c r="B683" i="1"/>
  <c r="AA684" i="1" l="1"/>
  <c r="L684" i="1"/>
  <c r="A685" i="1"/>
  <c r="C684" i="1"/>
  <c r="U685" i="1" l="1"/>
  <c r="J685" i="1"/>
  <c r="G684" i="1"/>
  <c r="E684" i="1" s="1"/>
  <c r="F684" i="1"/>
  <c r="B684" i="1" s="1"/>
  <c r="R684" i="1"/>
  <c r="X684" i="1" s="1"/>
  <c r="D684" i="1" s="1"/>
  <c r="K685" i="1" l="1"/>
  <c r="M685" i="1"/>
  <c r="L685" i="1" l="1"/>
  <c r="AA685" i="1"/>
  <c r="A686" i="1"/>
  <c r="C685" i="1"/>
  <c r="J686" i="1" l="1"/>
  <c r="U686" i="1"/>
  <c r="G685" i="1"/>
  <c r="E685" i="1" s="1"/>
  <c r="F685" i="1"/>
  <c r="B685" i="1" s="1"/>
  <c r="R685" i="1"/>
  <c r="X685" i="1" s="1"/>
  <c r="D685" i="1" s="1"/>
  <c r="K686" i="1" l="1"/>
  <c r="M686" i="1"/>
  <c r="C686" i="1" l="1"/>
  <c r="A687" i="1"/>
  <c r="L686" i="1"/>
  <c r="AA686" i="1"/>
  <c r="R686" i="1" l="1"/>
  <c r="X686" i="1" s="1"/>
  <c r="D686" i="1" s="1"/>
  <c r="F686" i="1"/>
  <c r="G686" i="1"/>
  <c r="E686" i="1" s="1"/>
  <c r="U687" i="1"/>
  <c r="J687" i="1"/>
  <c r="K687" i="1" l="1"/>
  <c r="M687" i="1"/>
  <c r="B686" i="1"/>
  <c r="A688" i="1" l="1"/>
  <c r="C687" i="1"/>
  <c r="L687" i="1"/>
  <c r="AA687" i="1"/>
  <c r="G687" i="1" l="1"/>
  <c r="E687" i="1" s="1"/>
  <c r="R687" i="1"/>
  <c r="X687" i="1" s="1"/>
  <c r="D687" i="1" s="1"/>
  <c r="F687" i="1"/>
  <c r="J688" i="1"/>
  <c r="U688" i="1"/>
  <c r="K688" i="1" l="1"/>
  <c r="M688" i="1"/>
  <c r="B687" i="1"/>
  <c r="C688" i="1" l="1"/>
  <c r="A689" i="1"/>
  <c r="AA688" i="1"/>
  <c r="L688" i="1"/>
  <c r="F688" i="1" l="1"/>
  <c r="G688" i="1"/>
  <c r="E688" i="1" s="1"/>
  <c r="R688" i="1"/>
  <c r="X688" i="1" s="1"/>
  <c r="D688" i="1" s="1"/>
  <c r="J689" i="1"/>
  <c r="U689" i="1"/>
  <c r="K689" i="1" l="1"/>
  <c r="M689" i="1"/>
  <c r="B688" i="1"/>
  <c r="A690" i="1" l="1"/>
  <c r="C689" i="1"/>
  <c r="L689" i="1"/>
  <c r="AA689" i="1"/>
  <c r="G689" i="1" l="1"/>
  <c r="E689" i="1" s="1"/>
  <c r="R689" i="1"/>
  <c r="X689" i="1" s="1"/>
  <c r="D689" i="1" s="1"/>
  <c r="F689" i="1"/>
  <c r="J690" i="1"/>
  <c r="U690" i="1"/>
  <c r="B689" i="1" l="1"/>
  <c r="K690" i="1"/>
  <c r="M690" i="1"/>
  <c r="A691" i="1" l="1"/>
  <c r="C690" i="1"/>
  <c r="AA690" i="1"/>
  <c r="L690" i="1"/>
  <c r="G690" i="1" l="1"/>
  <c r="E690" i="1" s="1"/>
  <c r="F690" i="1"/>
  <c r="R690" i="1"/>
  <c r="X690" i="1" s="1"/>
  <c r="D690" i="1" s="1"/>
  <c r="J691" i="1"/>
  <c r="U691" i="1"/>
  <c r="B690" i="1" l="1"/>
  <c r="K691" i="1"/>
  <c r="M691" i="1"/>
  <c r="A692" i="1" l="1"/>
  <c r="C691" i="1"/>
  <c r="AA691" i="1"/>
  <c r="L691" i="1"/>
  <c r="G691" i="1" l="1"/>
  <c r="E691" i="1" s="1"/>
  <c r="R691" i="1"/>
  <c r="X691" i="1" s="1"/>
  <c r="D691" i="1" s="1"/>
  <c r="F691" i="1"/>
  <c r="B691" i="1" s="1"/>
  <c r="J692" i="1"/>
  <c r="U692" i="1"/>
  <c r="K692" i="1" l="1"/>
  <c r="M692" i="1"/>
  <c r="C692" i="1" l="1"/>
  <c r="A693" i="1"/>
  <c r="L692" i="1"/>
  <c r="AA692" i="1"/>
  <c r="R692" i="1" l="1"/>
  <c r="X692" i="1" s="1"/>
  <c r="D692" i="1" s="1"/>
  <c r="G692" i="1"/>
  <c r="E692" i="1" s="1"/>
  <c r="F692" i="1"/>
  <c r="U693" i="1"/>
  <c r="J693" i="1"/>
  <c r="K693" i="1" l="1"/>
  <c r="M693" i="1"/>
  <c r="B692" i="1"/>
  <c r="L693" i="1" l="1"/>
  <c r="AA693" i="1"/>
  <c r="A694" i="1"/>
  <c r="C693" i="1"/>
  <c r="J694" i="1" l="1"/>
  <c r="U694" i="1"/>
  <c r="F693" i="1"/>
  <c r="R693" i="1"/>
  <c r="X693" i="1" s="1"/>
  <c r="D693" i="1" s="1"/>
  <c r="G693" i="1"/>
  <c r="E693" i="1" s="1"/>
  <c r="B693" i="1" l="1"/>
  <c r="K694" i="1"/>
  <c r="M694" i="1"/>
  <c r="C694" i="1" l="1"/>
  <c r="A695" i="1"/>
  <c r="AA694" i="1"/>
  <c r="L694" i="1"/>
  <c r="G694" i="1" l="1"/>
  <c r="E694" i="1" s="1"/>
  <c r="F694" i="1"/>
  <c r="R694" i="1"/>
  <c r="X694" i="1" s="1"/>
  <c r="D694" i="1" s="1"/>
  <c r="J695" i="1"/>
  <c r="U695" i="1"/>
  <c r="B694" i="1" l="1"/>
  <c r="K695" i="1"/>
  <c r="M695" i="1"/>
  <c r="L695" i="1" l="1"/>
  <c r="AA695" i="1"/>
  <c r="C695" i="1"/>
  <c r="A696" i="1"/>
  <c r="J696" i="1" l="1"/>
  <c r="U696" i="1"/>
  <c r="G695" i="1"/>
  <c r="E695" i="1" s="1"/>
  <c r="R695" i="1"/>
  <c r="X695" i="1" s="1"/>
  <c r="D695" i="1" s="1"/>
  <c r="F695" i="1"/>
  <c r="B695" i="1" l="1"/>
  <c r="K696" i="1"/>
  <c r="M696" i="1"/>
  <c r="AA696" i="1" l="1"/>
  <c r="L696" i="1"/>
  <c r="C696" i="1"/>
  <c r="A697" i="1"/>
  <c r="U697" i="1" l="1"/>
  <c r="J697" i="1"/>
  <c r="G696" i="1"/>
  <c r="E696" i="1" s="1"/>
  <c r="F696" i="1"/>
  <c r="B696" i="1" s="1"/>
  <c r="R696" i="1"/>
  <c r="X696" i="1" s="1"/>
  <c r="D696" i="1" s="1"/>
  <c r="K697" i="1" l="1"/>
  <c r="M697" i="1"/>
  <c r="C697" i="1" l="1"/>
  <c r="A698" i="1"/>
  <c r="AA697" i="1"/>
  <c r="L697" i="1"/>
  <c r="R697" i="1" l="1"/>
  <c r="X697" i="1" s="1"/>
  <c r="D697" i="1" s="1"/>
  <c r="G697" i="1"/>
  <c r="E697" i="1" s="1"/>
  <c r="F697" i="1"/>
  <c r="J698" i="1"/>
  <c r="U698" i="1"/>
  <c r="B697" i="1" l="1"/>
  <c r="K698" i="1"/>
  <c r="M698" i="1"/>
  <c r="C698" i="1" l="1"/>
  <c r="A699" i="1"/>
  <c r="L698" i="1"/>
  <c r="AA698" i="1"/>
  <c r="U699" i="1" l="1"/>
  <c r="J699" i="1"/>
  <c r="G698" i="1"/>
  <c r="E698" i="1" s="1"/>
  <c r="F698" i="1"/>
  <c r="B698" i="1" s="1"/>
  <c r="R698" i="1"/>
  <c r="X698" i="1" s="1"/>
  <c r="D698" i="1" s="1"/>
  <c r="K699" i="1" l="1"/>
  <c r="M699" i="1"/>
  <c r="A700" i="1" l="1"/>
  <c r="C699" i="1"/>
  <c r="AA699" i="1"/>
  <c r="L699" i="1"/>
  <c r="J700" i="1" l="1"/>
  <c r="U700" i="1"/>
  <c r="G699" i="1"/>
  <c r="E699" i="1" s="1"/>
  <c r="F699" i="1"/>
  <c r="R699" i="1"/>
  <c r="X699" i="1" s="1"/>
  <c r="D699" i="1" s="1"/>
  <c r="K700" i="1" l="1"/>
  <c r="M700" i="1"/>
  <c r="B699" i="1"/>
  <c r="C700" i="1" l="1"/>
  <c r="A701" i="1"/>
  <c r="L700" i="1"/>
  <c r="AA700" i="1"/>
  <c r="J701" i="1" l="1"/>
  <c r="U701" i="1"/>
  <c r="F700" i="1"/>
  <c r="G700" i="1"/>
  <c r="E700" i="1" s="1"/>
  <c r="R700" i="1"/>
  <c r="X700" i="1" s="1"/>
  <c r="D700" i="1" s="1"/>
  <c r="B700" i="1" l="1"/>
  <c r="K701" i="1"/>
  <c r="M701" i="1"/>
  <c r="AA701" i="1" l="1"/>
  <c r="L701" i="1"/>
  <c r="C701" i="1"/>
  <c r="A702" i="1"/>
  <c r="J702" i="1" l="1"/>
  <c r="U702" i="1"/>
  <c r="F701" i="1"/>
  <c r="G701" i="1"/>
  <c r="E701" i="1" s="1"/>
  <c r="R701" i="1"/>
  <c r="X701" i="1" s="1"/>
  <c r="D701" i="1" s="1"/>
  <c r="K702" i="1" l="1"/>
  <c r="M702" i="1"/>
  <c r="B701" i="1"/>
  <c r="C702" i="1" l="1"/>
  <c r="A703" i="1"/>
  <c r="AA702" i="1"/>
  <c r="L702" i="1"/>
  <c r="R702" i="1" l="1"/>
  <c r="X702" i="1" s="1"/>
  <c r="D702" i="1" s="1"/>
  <c r="G702" i="1"/>
  <c r="E702" i="1" s="1"/>
  <c r="F702" i="1"/>
  <c r="U703" i="1"/>
  <c r="J703" i="1"/>
  <c r="B702" i="1" l="1"/>
  <c r="K703" i="1"/>
  <c r="M703" i="1"/>
  <c r="A704" i="1" l="1"/>
  <c r="C703" i="1"/>
  <c r="AA703" i="1"/>
  <c r="L703" i="1"/>
  <c r="F703" i="1" l="1"/>
  <c r="G703" i="1"/>
  <c r="E703" i="1" s="1"/>
  <c r="R703" i="1"/>
  <c r="X703" i="1" s="1"/>
  <c r="D703" i="1" s="1"/>
  <c r="J704" i="1"/>
  <c r="U704" i="1"/>
  <c r="B703" i="1" l="1"/>
  <c r="K704" i="1"/>
  <c r="M704" i="1"/>
  <c r="AA704" i="1" l="1"/>
  <c r="L704" i="1"/>
  <c r="A705" i="1"/>
  <c r="C704" i="1"/>
  <c r="U705" i="1" l="1"/>
  <c r="J705" i="1"/>
  <c r="F704" i="1"/>
  <c r="R704" i="1"/>
  <c r="X704" i="1" s="1"/>
  <c r="D704" i="1" s="1"/>
  <c r="G704" i="1"/>
  <c r="E704" i="1" s="1"/>
  <c r="B704" i="1" l="1"/>
  <c r="K705" i="1"/>
  <c r="M705" i="1"/>
  <c r="C705" i="1" l="1"/>
  <c r="A706" i="1"/>
  <c r="L705" i="1"/>
  <c r="AA705" i="1"/>
  <c r="F705" i="1" l="1"/>
  <c r="R705" i="1"/>
  <c r="X705" i="1" s="1"/>
  <c r="D705" i="1" s="1"/>
  <c r="G705" i="1"/>
  <c r="E705" i="1" s="1"/>
  <c r="U706" i="1"/>
  <c r="J706" i="1"/>
  <c r="K706" i="1" l="1"/>
  <c r="M706" i="1"/>
  <c r="B705" i="1"/>
  <c r="A707" i="1" l="1"/>
  <c r="C706" i="1"/>
  <c r="L706" i="1"/>
  <c r="AA706" i="1"/>
  <c r="R706" i="1" l="1"/>
  <c r="X706" i="1" s="1"/>
  <c r="D706" i="1" s="1"/>
  <c r="G706" i="1"/>
  <c r="E706" i="1" s="1"/>
  <c r="F706" i="1"/>
  <c r="J707" i="1"/>
  <c r="U707" i="1"/>
  <c r="B706" i="1" l="1"/>
  <c r="K707" i="1"/>
  <c r="M707" i="1"/>
  <c r="C707" i="1" l="1"/>
  <c r="A708" i="1"/>
  <c r="AA707" i="1"/>
  <c r="L707" i="1"/>
  <c r="R707" i="1" l="1"/>
  <c r="X707" i="1" s="1"/>
  <c r="D707" i="1" s="1"/>
  <c r="F707" i="1"/>
  <c r="G707" i="1"/>
  <c r="E707" i="1" s="1"/>
  <c r="U708" i="1"/>
  <c r="J708" i="1"/>
  <c r="K708" i="1" l="1"/>
  <c r="M708" i="1"/>
  <c r="B707" i="1"/>
  <c r="A709" i="1" l="1"/>
  <c r="C708" i="1"/>
  <c r="AA708" i="1"/>
  <c r="L708" i="1"/>
  <c r="G708" i="1" l="1"/>
  <c r="E708" i="1" s="1"/>
  <c r="F708" i="1"/>
  <c r="R708" i="1"/>
  <c r="X708" i="1" s="1"/>
  <c r="D708" i="1" s="1"/>
  <c r="U709" i="1"/>
  <c r="J709" i="1"/>
  <c r="B708" i="1" l="1"/>
  <c r="K709" i="1"/>
  <c r="M709" i="1"/>
  <c r="C709" i="1" l="1"/>
  <c r="A710" i="1"/>
  <c r="AA709" i="1"/>
  <c r="L709" i="1"/>
  <c r="G709" i="1" l="1"/>
  <c r="E709" i="1" s="1"/>
  <c r="R709" i="1"/>
  <c r="X709" i="1" s="1"/>
  <c r="D709" i="1" s="1"/>
  <c r="F709" i="1"/>
  <c r="J710" i="1"/>
  <c r="U710" i="1"/>
  <c r="B709" i="1" l="1"/>
  <c r="K710" i="1"/>
  <c r="M710" i="1"/>
  <c r="A711" i="1" l="1"/>
  <c r="C710" i="1"/>
  <c r="L710" i="1"/>
  <c r="AA710" i="1"/>
  <c r="R710" i="1" l="1"/>
  <c r="X710" i="1" s="1"/>
  <c r="D710" i="1" s="1"/>
  <c r="G710" i="1"/>
  <c r="E710" i="1" s="1"/>
  <c r="F710" i="1"/>
  <c r="U711" i="1"/>
  <c r="J711" i="1"/>
  <c r="K711" i="1" l="1"/>
  <c r="M711" i="1"/>
  <c r="B710" i="1"/>
  <c r="C711" i="1" l="1"/>
  <c r="A712" i="1"/>
  <c r="L711" i="1"/>
  <c r="AA711" i="1"/>
  <c r="F711" i="1" l="1"/>
  <c r="G711" i="1"/>
  <c r="E711" i="1" s="1"/>
  <c r="R711" i="1"/>
  <c r="X711" i="1" s="1"/>
  <c r="D711" i="1" s="1"/>
  <c r="U712" i="1"/>
  <c r="J712" i="1"/>
  <c r="K712" i="1" l="1"/>
  <c r="M712" i="1"/>
  <c r="B711" i="1"/>
  <c r="A713" i="1" l="1"/>
  <c r="C712" i="1"/>
  <c r="L712" i="1"/>
  <c r="AA712" i="1"/>
  <c r="R712" i="1" l="1"/>
  <c r="X712" i="1" s="1"/>
  <c r="D712" i="1" s="1"/>
  <c r="F712" i="1"/>
  <c r="G712" i="1"/>
  <c r="E712" i="1" s="1"/>
  <c r="J713" i="1"/>
  <c r="U713" i="1"/>
  <c r="K713" i="1" l="1"/>
  <c r="M713" i="1"/>
  <c r="B712" i="1"/>
  <c r="A714" i="1" l="1"/>
  <c r="C713" i="1"/>
  <c r="AA713" i="1"/>
  <c r="L713" i="1"/>
  <c r="R713" i="1" l="1"/>
  <c r="X713" i="1" s="1"/>
  <c r="D713" i="1" s="1"/>
  <c r="F713" i="1"/>
  <c r="G713" i="1"/>
  <c r="E713" i="1" s="1"/>
  <c r="J714" i="1"/>
  <c r="U714" i="1"/>
  <c r="K714" i="1" l="1"/>
  <c r="M714" i="1"/>
  <c r="B713" i="1"/>
  <c r="A715" i="1" l="1"/>
  <c r="C714" i="1"/>
  <c r="AA714" i="1"/>
  <c r="L714" i="1"/>
  <c r="F714" i="1" l="1"/>
  <c r="R714" i="1"/>
  <c r="X714" i="1" s="1"/>
  <c r="D714" i="1" s="1"/>
  <c r="G714" i="1"/>
  <c r="E714" i="1" s="1"/>
  <c r="J715" i="1"/>
  <c r="U715" i="1"/>
  <c r="K715" i="1" l="1"/>
  <c r="M715" i="1"/>
  <c r="B714" i="1"/>
  <c r="C715" i="1" l="1"/>
  <c r="A716" i="1"/>
  <c r="L715" i="1"/>
  <c r="AA715" i="1"/>
  <c r="F715" i="1" l="1"/>
  <c r="R715" i="1"/>
  <c r="X715" i="1" s="1"/>
  <c r="D715" i="1" s="1"/>
  <c r="G715" i="1"/>
  <c r="E715" i="1" s="1"/>
  <c r="J716" i="1"/>
  <c r="U716" i="1"/>
  <c r="B715" i="1" l="1"/>
  <c r="K716" i="1"/>
  <c r="M716" i="1"/>
  <c r="A717" i="1" l="1"/>
  <c r="C716" i="1"/>
  <c r="L716" i="1"/>
  <c r="AA716" i="1"/>
  <c r="R716" i="1" l="1"/>
  <c r="X716" i="1" s="1"/>
  <c r="D716" i="1" s="1"/>
  <c r="G716" i="1"/>
  <c r="E716" i="1" s="1"/>
  <c r="F716" i="1"/>
  <c r="U717" i="1"/>
  <c r="J717" i="1"/>
  <c r="K717" i="1" l="1"/>
  <c r="M717" i="1"/>
  <c r="B716" i="1"/>
  <c r="L717" i="1" l="1"/>
  <c r="AA717" i="1"/>
  <c r="A718" i="1"/>
  <c r="C717" i="1"/>
  <c r="J718" i="1" l="1"/>
  <c r="U718" i="1"/>
  <c r="R717" i="1"/>
  <c r="X717" i="1" s="1"/>
  <c r="D717" i="1" s="1"/>
  <c r="F717" i="1"/>
  <c r="G717" i="1"/>
  <c r="E717" i="1" s="1"/>
  <c r="K718" i="1" l="1"/>
  <c r="M718" i="1"/>
  <c r="B717" i="1"/>
  <c r="A719" i="1" l="1"/>
  <c r="C718" i="1"/>
  <c r="AA718" i="1"/>
  <c r="L718" i="1"/>
  <c r="F718" i="1" l="1"/>
  <c r="R718" i="1"/>
  <c r="X718" i="1" s="1"/>
  <c r="D718" i="1" s="1"/>
  <c r="G718" i="1"/>
  <c r="E718" i="1" s="1"/>
  <c r="U719" i="1"/>
  <c r="J719" i="1"/>
  <c r="K719" i="1" l="1"/>
  <c r="M719" i="1"/>
  <c r="B718" i="1"/>
  <c r="L719" i="1" l="1"/>
  <c r="AA719" i="1"/>
  <c r="A720" i="1"/>
  <c r="C719" i="1"/>
  <c r="U720" i="1" l="1"/>
  <c r="J720" i="1"/>
  <c r="F719" i="1"/>
  <c r="R719" i="1"/>
  <c r="X719" i="1" s="1"/>
  <c r="D719" i="1" s="1"/>
  <c r="G719" i="1"/>
  <c r="E719" i="1" s="1"/>
  <c r="B719" i="1" l="1"/>
  <c r="K720" i="1"/>
  <c r="M720" i="1"/>
  <c r="A721" i="1" l="1"/>
  <c r="C720" i="1"/>
  <c r="L720" i="1"/>
  <c r="AA720" i="1"/>
  <c r="F720" i="1" l="1"/>
  <c r="R720" i="1"/>
  <c r="X720" i="1" s="1"/>
  <c r="D720" i="1" s="1"/>
  <c r="G720" i="1"/>
  <c r="E720" i="1" s="1"/>
  <c r="J721" i="1"/>
  <c r="U721" i="1"/>
  <c r="K721" i="1" l="1"/>
  <c r="M721" i="1"/>
  <c r="B720" i="1"/>
  <c r="C721" i="1" l="1"/>
  <c r="A722" i="1"/>
  <c r="L721" i="1"/>
  <c r="AA721" i="1"/>
  <c r="G721" i="1" l="1"/>
  <c r="E721" i="1" s="1"/>
  <c r="F721" i="1"/>
  <c r="R721" i="1"/>
  <c r="X721" i="1" s="1"/>
  <c r="D721" i="1" s="1"/>
  <c r="J722" i="1"/>
  <c r="U722" i="1"/>
  <c r="B721" i="1" l="1"/>
  <c r="K722" i="1"/>
  <c r="M722" i="1"/>
  <c r="A723" i="1" l="1"/>
  <c r="C722" i="1"/>
  <c r="L722" i="1"/>
  <c r="AA722" i="1"/>
  <c r="F722" i="1" l="1"/>
  <c r="R722" i="1"/>
  <c r="X722" i="1" s="1"/>
  <c r="D722" i="1" s="1"/>
  <c r="G722" i="1"/>
  <c r="E722" i="1" s="1"/>
  <c r="J723" i="1"/>
  <c r="U723" i="1"/>
  <c r="K723" i="1" l="1"/>
  <c r="M723" i="1"/>
  <c r="B722" i="1"/>
  <c r="A724" i="1" l="1"/>
  <c r="C723" i="1"/>
  <c r="AA723" i="1"/>
  <c r="L723" i="1"/>
  <c r="G723" i="1" l="1"/>
  <c r="E723" i="1" s="1"/>
  <c r="R723" i="1"/>
  <c r="X723" i="1" s="1"/>
  <c r="D723" i="1" s="1"/>
  <c r="F723" i="1"/>
  <c r="J724" i="1"/>
  <c r="U724" i="1"/>
  <c r="B723" i="1" l="1"/>
  <c r="K724" i="1"/>
  <c r="M724" i="1"/>
  <c r="A725" i="1" l="1"/>
  <c r="C724" i="1"/>
  <c r="L724" i="1"/>
  <c r="AA724" i="1"/>
  <c r="F724" i="1" l="1"/>
  <c r="R724" i="1"/>
  <c r="X724" i="1" s="1"/>
  <c r="D724" i="1" s="1"/>
  <c r="G724" i="1"/>
  <c r="E724" i="1" s="1"/>
  <c r="J725" i="1"/>
  <c r="U725" i="1"/>
  <c r="K725" i="1" l="1"/>
  <c r="M725" i="1"/>
  <c r="B724" i="1"/>
  <c r="L725" i="1" l="1"/>
  <c r="AA725" i="1"/>
  <c r="C725" i="1"/>
  <c r="A726" i="1"/>
  <c r="J726" i="1" l="1"/>
  <c r="U726" i="1"/>
  <c r="G725" i="1"/>
  <c r="E725" i="1" s="1"/>
  <c r="R725" i="1"/>
  <c r="X725" i="1" s="1"/>
  <c r="D725" i="1" s="1"/>
  <c r="F725" i="1"/>
  <c r="B725" i="1" l="1"/>
  <c r="K726" i="1"/>
  <c r="M726" i="1"/>
  <c r="C726" i="1" l="1"/>
  <c r="A727" i="1"/>
  <c r="AA726" i="1"/>
  <c r="L726" i="1"/>
  <c r="G726" i="1" l="1"/>
  <c r="E726" i="1" s="1"/>
  <c r="F726" i="1"/>
  <c r="R726" i="1"/>
  <c r="X726" i="1" s="1"/>
  <c r="D726" i="1" s="1"/>
  <c r="J727" i="1"/>
  <c r="U727" i="1"/>
  <c r="B726" i="1" l="1"/>
  <c r="K727" i="1"/>
  <c r="M727" i="1"/>
  <c r="A728" i="1" l="1"/>
  <c r="C727" i="1"/>
  <c r="L727" i="1"/>
  <c r="AA727" i="1"/>
  <c r="R727" i="1" l="1"/>
  <c r="X727" i="1" s="1"/>
  <c r="D727" i="1" s="1"/>
  <c r="F727" i="1"/>
  <c r="G727" i="1"/>
  <c r="E727" i="1" s="1"/>
  <c r="U728" i="1"/>
  <c r="J728" i="1"/>
  <c r="K728" i="1" l="1"/>
  <c r="M728" i="1"/>
  <c r="B727" i="1"/>
  <c r="C728" i="1" l="1"/>
  <c r="A729" i="1"/>
  <c r="L728" i="1"/>
  <c r="AA728" i="1"/>
  <c r="U729" i="1" l="1"/>
  <c r="J729" i="1"/>
  <c r="R728" i="1"/>
  <c r="X728" i="1" s="1"/>
  <c r="D728" i="1" s="1"/>
  <c r="G728" i="1"/>
  <c r="E728" i="1" s="1"/>
  <c r="F728" i="1"/>
  <c r="B728" i="1" l="1"/>
  <c r="K729" i="1"/>
  <c r="M729" i="1"/>
  <c r="L729" i="1" l="1"/>
  <c r="AA729" i="1"/>
  <c r="A730" i="1"/>
  <c r="C729" i="1"/>
  <c r="U730" i="1" l="1"/>
  <c r="J730" i="1"/>
  <c r="R729" i="1"/>
  <c r="X729" i="1" s="1"/>
  <c r="D729" i="1" s="1"/>
  <c r="G729" i="1"/>
  <c r="E729" i="1" s="1"/>
  <c r="F729" i="1"/>
  <c r="B729" i="1" l="1"/>
  <c r="K730" i="1"/>
  <c r="M730" i="1"/>
  <c r="C730" i="1" l="1"/>
  <c r="A731" i="1"/>
  <c r="L730" i="1"/>
  <c r="AA730" i="1"/>
  <c r="J731" i="1" l="1"/>
  <c r="U731" i="1"/>
  <c r="F730" i="1"/>
  <c r="R730" i="1"/>
  <c r="X730" i="1" s="1"/>
  <c r="D730" i="1" s="1"/>
  <c r="G730" i="1"/>
  <c r="E730" i="1" s="1"/>
  <c r="B730" i="1" l="1"/>
  <c r="K731" i="1"/>
  <c r="M731" i="1"/>
  <c r="AA731" i="1" l="1"/>
  <c r="L731" i="1"/>
  <c r="C731" i="1"/>
  <c r="A732" i="1"/>
  <c r="J732" i="1" l="1"/>
  <c r="U732" i="1"/>
  <c r="G731" i="1"/>
  <c r="E731" i="1" s="1"/>
  <c r="R731" i="1"/>
  <c r="X731" i="1" s="1"/>
  <c r="D731" i="1" s="1"/>
  <c r="F731" i="1"/>
  <c r="B731" i="1" l="1"/>
  <c r="K732" i="1"/>
  <c r="M732" i="1"/>
  <c r="L732" i="1" l="1"/>
  <c r="AA732" i="1"/>
  <c r="A733" i="1"/>
  <c r="C732" i="1"/>
  <c r="J733" i="1" l="1"/>
  <c r="U733" i="1"/>
  <c r="R732" i="1"/>
  <c r="X732" i="1" s="1"/>
  <c r="D732" i="1" s="1"/>
  <c r="G732" i="1"/>
  <c r="E732" i="1" s="1"/>
  <c r="F732" i="1"/>
  <c r="B732" i="1" l="1"/>
  <c r="K733" i="1"/>
  <c r="M733" i="1"/>
  <c r="C733" i="1" l="1"/>
  <c r="A734" i="1"/>
  <c r="L733" i="1"/>
  <c r="AA733" i="1"/>
  <c r="F733" i="1" l="1"/>
  <c r="R733" i="1"/>
  <c r="X733" i="1" s="1"/>
  <c r="D733" i="1" s="1"/>
  <c r="G733" i="1"/>
  <c r="E733" i="1" s="1"/>
  <c r="J734" i="1"/>
  <c r="U734" i="1"/>
  <c r="K734" i="1" l="1"/>
  <c r="M734" i="1"/>
  <c r="B733" i="1"/>
  <c r="C734" i="1" l="1"/>
  <c r="A735" i="1"/>
  <c r="L734" i="1"/>
  <c r="AA734" i="1"/>
  <c r="J735" i="1" l="1"/>
  <c r="U735" i="1"/>
  <c r="F734" i="1"/>
  <c r="G734" i="1"/>
  <c r="E734" i="1" s="1"/>
  <c r="R734" i="1"/>
  <c r="X734" i="1" s="1"/>
  <c r="D734" i="1" s="1"/>
  <c r="B734" i="1" l="1"/>
  <c r="K735" i="1"/>
  <c r="M735" i="1"/>
  <c r="C735" i="1" l="1"/>
  <c r="A736" i="1"/>
  <c r="AA735" i="1"/>
  <c r="L735" i="1"/>
  <c r="J736" i="1" l="1"/>
  <c r="U736" i="1"/>
  <c r="F735" i="1"/>
  <c r="R735" i="1"/>
  <c r="X735" i="1" s="1"/>
  <c r="D735" i="1" s="1"/>
  <c r="G735" i="1"/>
  <c r="E735" i="1" s="1"/>
  <c r="B735" i="1" l="1"/>
  <c r="K736" i="1"/>
  <c r="M736" i="1"/>
  <c r="L736" i="1" l="1"/>
  <c r="AA736" i="1"/>
  <c r="A737" i="1"/>
  <c r="C736" i="1"/>
  <c r="U737" i="1" l="1"/>
  <c r="J737" i="1"/>
  <c r="R736" i="1"/>
  <c r="X736" i="1" s="1"/>
  <c r="D736" i="1" s="1"/>
  <c r="G736" i="1"/>
  <c r="E736" i="1" s="1"/>
  <c r="F736" i="1"/>
  <c r="B736" i="1" l="1"/>
  <c r="K737" i="1"/>
  <c r="M737" i="1"/>
  <c r="A738" i="1" l="1"/>
  <c r="C737" i="1"/>
  <c r="L737" i="1"/>
  <c r="AA737" i="1"/>
  <c r="F737" i="1" l="1"/>
  <c r="G737" i="1"/>
  <c r="E737" i="1" s="1"/>
  <c r="R737" i="1"/>
  <c r="X737" i="1" s="1"/>
  <c r="D737" i="1" s="1"/>
  <c r="J738" i="1"/>
  <c r="U738" i="1"/>
  <c r="K738" i="1" l="1"/>
  <c r="M738" i="1"/>
  <c r="B737" i="1"/>
  <c r="A739" i="1" l="1"/>
  <c r="C738" i="1"/>
  <c r="L738" i="1"/>
  <c r="AA738" i="1"/>
  <c r="R738" i="1" l="1"/>
  <c r="X738" i="1" s="1"/>
  <c r="D738" i="1" s="1"/>
  <c r="G738" i="1"/>
  <c r="E738" i="1" s="1"/>
  <c r="F738" i="1"/>
  <c r="U739" i="1"/>
  <c r="J739" i="1"/>
  <c r="B738" i="1" l="1"/>
  <c r="K739" i="1"/>
  <c r="M739" i="1"/>
  <c r="AA739" i="1" l="1"/>
  <c r="L739" i="1"/>
  <c r="C739" i="1"/>
  <c r="A740" i="1"/>
  <c r="J740" i="1" l="1"/>
  <c r="U740" i="1"/>
  <c r="F739" i="1"/>
  <c r="G739" i="1"/>
  <c r="E739" i="1" s="1"/>
  <c r="R739" i="1"/>
  <c r="X739" i="1" s="1"/>
  <c r="D739" i="1" s="1"/>
  <c r="B739" i="1" l="1"/>
  <c r="K740" i="1"/>
  <c r="M740" i="1"/>
  <c r="L740" i="1" l="1"/>
  <c r="AA740" i="1"/>
  <c r="C740" i="1"/>
  <c r="A741" i="1"/>
  <c r="J741" i="1" l="1"/>
  <c r="U741" i="1"/>
  <c r="G740" i="1"/>
  <c r="E740" i="1" s="1"/>
  <c r="R740" i="1"/>
  <c r="X740" i="1" s="1"/>
  <c r="D740" i="1" s="1"/>
  <c r="F740" i="1"/>
  <c r="B740" i="1" l="1"/>
  <c r="K741" i="1"/>
  <c r="M741" i="1"/>
  <c r="A742" i="1" l="1"/>
  <c r="C741" i="1"/>
  <c r="AA741" i="1"/>
  <c r="L741" i="1"/>
  <c r="G741" i="1" l="1"/>
  <c r="E741" i="1" s="1"/>
  <c r="F741" i="1"/>
  <c r="B741" i="1" s="1"/>
  <c r="R741" i="1"/>
  <c r="X741" i="1" s="1"/>
  <c r="D741" i="1" s="1"/>
  <c r="J742" i="1"/>
  <c r="U742" i="1"/>
  <c r="K742" i="1" l="1"/>
  <c r="M742" i="1"/>
  <c r="C742" i="1" l="1"/>
  <c r="A743" i="1"/>
  <c r="L742" i="1"/>
  <c r="AA742" i="1"/>
  <c r="U743" i="1" l="1"/>
  <c r="J743" i="1"/>
  <c r="R742" i="1"/>
  <c r="X742" i="1" s="1"/>
  <c r="D742" i="1" s="1"/>
  <c r="G742" i="1"/>
  <c r="E742" i="1" s="1"/>
  <c r="F742" i="1"/>
  <c r="K743" i="1" l="1"/>
  <c r="M743" i="1"/>
  <c r="B742" i="1"/>
  <c r="A744" i="1" l="1"/>
  <c r="C743" i="1"/>
  <c r="AA743" i="1"/>
  <c r="L743" i="1"/>
  <c r="G743" i="1" l="1"/>
  <c r="E743" i="1" s="1"/>
  <c r="F743" i="1"/>
  <c r="R743" i="1"/>
  <c r="X743" i="1" s="1"/>
  <c r="D743" i="1" s="1"/>
  <c r="J744" i="1"/>
  <c r="U744" i="1"/>
  <c r="B743" i="1" l="1"/>
  <c r="K744" i="1"/>
  <c r="M744" i="1"/>
  <c r="L744" i="1" l="1"/>
  <c r="AA744" i="1"/>
  <c r="C744" i="1"/>
  <c r="A745" i="1"/>
  <c r="J745" i="1" l="1"/>
  <c r="U745" i="1"/>
  <c r="R744" i="1"/>
  <c r="X744" i="1" s="1"/>
  <c r="D744" i="1" s="1"/>
  <c r="G744" i="1"/>
  <c r="E744" i="1" s="1"/>
  <c r="F744" i="1"/>
  <c r="B744" i="1" l="1"/>
  <c r="K745" i="1"/>
  <c r="M745" i="1"/>
  <c r="L745" i="1" l="1"/>
  <c r="AA745" i="1"/>
  <c r="C745" i="1"/>
  <c r="A746" i="1"/>
  <c r="U746" i="1" l="1"/>
  <c r="J746" i="1"/>
  <c r="G745" i="1"/>
  <c r="E745" i="1" s="1"/>
  <c r="R745" i="1"/>
  <c r="X745" i="1" s="1"/>
  <c r="D745" i="1" s="1"/>
  <c r="F745" i="1"/>
  <c r="B745" i="1" l="1"/>
  <c r="K746" i="1"/>
  <c r="M746" i="1"/>
  <c r="C746" i="1" l="1"/>
  <c r="A747" i="1"/>
  <c r="AA746" i="1"/>
  <c r="L746" i="1"/>
  <c r="U747" i="1" l="1"/>
  <c r="J747" i="1"/>
  <c r="F746" i="1"/>
  <c r="G746" i="1"/>
  <c r="E746" i="1" s="1"/>
  <c r="R746" i="1"/>
  <c r="X746" i="1" s="1"/>
  <c r="D746" i="1" s="1"/>
  <c r="K747" i="1" l="1"/>
  <c r="M747" i="1"/>
  <c r="B746" i="1"/>
  <c r="L747" i="1" l="1"/>
  <c r="AA747" i="1"/>
  <c r="A748" i="1"/>
  <c r="C747" i="1"/>
  <c r="U748" i="1" l="1"/>
  <c r="J748" i="1"/>
  <c r="F747" i="1"/>
  <c r="R747" i="1"/>
  <c r="X747" i="1" s="1"/>
  <c r="D747" i="1" s="1"/>
  <c r="G747" i="1"/>
  <c r="E747" i="1" s="1"/>
  <c r="B747" i="1" l="1"/>
  <c r="K748" i="1"/>
  <c r="M748" i="1"/>
  <c r="A749" i="1" l="1"/>
  <c r="C748" i="1"/>
  <c r="L748" i="1"/>
  <c r="AA748" i="1"/>
  <c r="G748" i="1" l="1"/>
  <c r="E748" i="1" s="1"/>
  <c r="F748" i="1"/>
  <c r="R748" i="1"/>
  <c r="X748" i="1" s="1"/>
  <c r="D748" i="1" s="1"/>
  <c r="J749" i="1"/>
  <c r="U749" i="1"/>
  <c r="B748" i="1" l="1"/>
  <c r="K749" i="1"/>
  <c r="M749" i="1"/>
  <c r="C749" i="1" l="1"/>
  <c r="A750" i="1"/>
  <c r="L749" i="1"/>
  <c r="AA749" i="1"/>
  <c r="U750" i="1" l="1"/>
  <c r="J750" i="1"/>
  <c r="G749" i="1"/>
  <c r="E749" i="1" s="1"/>
  <c r="F749" i="1"/>
  <c r="B749" i="1" s="1"/>
  <c r="R749" i="1"/>
  <c r="X749" i="1" s="1"/>
  <c r="D749" i="1" s="1"/>
  <c r="K750" i="1" l="1"/>
  <c r="M750" i="1"/>
  <c r="A751" i="1" l="1"/>
  <c r="C750" i="1"/>
  <c r="AA750" i="1"/>
  <c r="L750" i="1"/>
  <c r="G750" i="1" l="1"/>
  <c r="E750" i="1" s="1"/>
  <c r="F750" i="1"/>
  <c r="R750" i="1"/>
  <c r="X750" i="1" s="1"/>
  <c r="D750" i="1" s="1"/>
  <c r="U751" i="1"/>
  <c r="J751" i="1"/>
  <c r="B750" i="1" l="1"/>
  <c r="K751" i="1"/>
  <c r="M751" i="1"/>
  <c r="C751" i="1" l="1"/>
  <c r="A752" i="1"/>
  <c r="L751" i="1"/>
  <c r="AA751" i="1"/>
  <c r="U752" i="1" l="1"/>
  <c r="J752" i="1"/>
  <c r="G751" i="1"/>
  <c r="E751" i="1" s="1"/>
  <c r="R751" i="1"/>
  <c r="X751" i="1" s="1"/>
  <c r="D751" i="1" s="1"/>
  <c r="F751" i="1"/>
  <c r="B751" i="1" l="1"/>
  <c r="K752" i="1"/>
  <c r="M752" i="1"/>
  <c r="C752" i="1" l="1"/>
  <c r="A753" i="1"/>
  <c r="AA752" i="1"/>
  <c r="L752" i="1"/>
  <c r="J753" i="1" l="1"/>
  <c r="U753" i="1"/>
  <c r="G752" i="1"/>
  <c r="E752" i="1" s="1"/>
  <c r="F752" i="1"/>
  <c r="R752" i="1"/>
  <c r="X752" i="1" s="1"/>
  <c r="D752" i="1" s="1"/>
  <c r="B752" i="1" l="1"/>
  <c r="K753" i="1"/>
  <c r="M753" i="1"/>
  <c r="C753" i="1" l="1"/>
  <c r="A754" i="1"/>
  <c r="AA753" i="1"/>
  <c r="L753" i="1"/>
  <c r="F753" i="1" l="1"/>
  <c r="G753" i="1"/>
  <c r="E753" i="1" s="1"/>
  <c r="R753" i="1"/>
  <c r="X753" i="1" s="1"/>
  <c r="D753" i="1" s="1"/>
  <c r="J754" i="1"/>
  <c r="U754" i="1"/>
  <c r="K754" i="1" l="1"/>
  <c r="M754" i="1"/>
  <c r="B753" i="1"/>
  <c r="L754" i="1" l="1"/>
  <c r="AA754" i="1"/>
  <c r="C754" i="1"/>
  <c r="A755" i="1"/>
  <c r="U755" i="1" l="1"/>
  <c r="J755" i="1"/>
  <c r="F754" i="1"/>
  <c r="G754" i="1"/>
  <c r="E754" i="1" s="1"/>
  <c r="R754" i="1"/>
  <c r="X754" i="1" s="1"/>
  <c r="D754" i="1" s="1"/>
  <c r="B754" i="1" l="1"/>
  <c r="K755" i="1"/>
  <c r="M755" i="1"/>
  <c r="A756" i="1" l="1"/>
  <c r="C755" i="1"/>
  <c r="L755" i="1"/>
  <c r="AA755" i="1"/>
  <c r="R755" i="1" l="1"/>
  <c r="X755" i="1" s="1"/>
  <c r="D755" i="1" s="1"/>
  <c r="F755" i="1"/>
  <c r="G755" i="1"/>
  <c r="E755" i="1" s="1"/>
  <c r="J756" i="1"/>
  <c r="U756" i="1"/>
  <c r="B755" i="1" l="1"/>
  <c r="K756" i="1"/>
  <c r="M756" i="1"/>
  <c r="A757" i="1" l="1"/>
  <c r="C756" i="1"/>
  <c r="AA756" i="1"/>
  <c r="L756" i="1"/>
  <c r="R756" i="1" l="1"/>
  <c r="X756" i="1" s="1"/>
  <c r="D756" i="1" s="1"/>
  <c r="F756" i="1"/>
  <c r="B756" i="1" s="1"/>
  <c r="G756" i="1"/>
  <c r="E756" i="1" s="1"/>
  <c r="U757" i="1"/>
  <c r="J757" i="1"/>
  <c r="K757" i="1" l="1"/>
  <c r="M757" i="1"/>
  <c r="C757" i="1" l="1"/>
  <c r="A758" i="1"/>
  <c r="L757" i="1"/>
  <c r="AA757" i="1"/>
  <c r="U758" i="1" l="1"/>
  <c r="J758" i="1"/>
  <c r="G757" i="1"/>
  <c r="E757" i="1" s="1"/>
  <c r="F757" i="1"/>
  <c r="B757" i="1" s="1"/>
  <c r="R757" i="1"/>
  <c r="X757" i="1" s="1"/>
  <c r="D757" i="1" s="1"/>
  <c r="K758" i="1" l="1"/>
  <c r="M758" i="1"/>
  <c r="L758" i="1" l="1"/>
  <c r="AA758" i="1"/>
  <c r="A759" i="1"/>
  <c r="C758" i="1"/>
  <c r="U759" i="1" l="1"/>
  <c r="J759" i="1"/>
  <c r="G758" i="1"/>
  <c r="E758" i="1" s="1"/>
  <c r="F758" i="1"/>
  <c r="R758" i="1"/>
  <c r="X758" i="1" s="1"/>
  <c r="D758" i="1" s="1"/>
  <c r="K759" i="1" l="1"/>
  <c r="M759" i="1"/>
  <c r="B758" i="1"/>
  <c r="A760" i="1" l="1"/>
  <c r="C759" i="1"/>
  <c r="L759" i="1"/>
  <c r="AA759" i="1"/>
  <c r="G759" i="1" l="1"/>
  <c r="E759" i="1" s="1"/>
  <c r="R759" i="1"/>
  <c r="X759" i="1" s="1"/>
  <c r="D759" i="1" s="1"/>
  <c r="F759" i="1"/>
  <c r="B759" i="1" s="1"/>
  <c r="J760" i="1"/>
  <c r="U760" i="1"/>
  <c r="K760" i="1" l="1"/>
  <c r="M760" i="1"/>
  <c r="L760" i="1" l="1"/>
  <c r="AA760" i="1"/>
  <c r="C760" i="1"/>
  <c r="A761" i="1"/>
  <c r="U761" i="1" l="1"/>
  <c r="J761" i="1"/>
  <c r="F760" i="1"/>
  <c r="G760" i="1"/>
  <c r="E760" i="1" s="1"/>
  <c r="R760" i="1"/>
  <c r="X760" i="1" s="1"/>
  <c r="D760" i="1" s="1"/>
  <c r="B760" i="1" l="1"/>
  <c r="K761" i="1"/>
  <c r="M761" i="1"/>
  <c r="L761" i="1" l="1"/>
  <c r="AA761" i="1"/>
  <c r="C761" i="1"/>
  <c r="A762" i="1"/>
  <c r="U762" i="1" l="1"/>
  <c r="J762" i="1"/>
  <c r="G761" i="1"/>
  <c r="E761" i="1" s="1"/>
  <c r="F761" i="1"/>
  <c r="B761" i="1" s="1"/>
  <c r="R761" i="1"/>
  <c r="X761" i="1" s="1"/>
  <c r="D761" i="1" s="1"/>
  <c r="K762" i="1" l="1"/>
  <c r="M762" i="1"/>
  <c r="A763" i="1" l="1"/>
  <c r="C762" i="1"/>
  <c r="AA762" i="1"/>
  <c r="L762" i="1"/>
  <c r="G762" i="1" l="1"/>
  <c r="E762" i="1" s="1"/>
  <c r="R762" i="1"/>
  <c r="X762" i="1" s="1"/>
  <c r="D762" i="1" s="1"/>
  <c r="F762" i="1"/>
  <c r="B762" i="1" s="1"/>
  <c r="U763" i="1"/>
  <c r="J763" i="1"/>
  <c r="K763" i="1" l="1"/>
  <c r="M763" i="1"/>
  <c r="C763" i="1" l="1"/>
  <c r="A764" i="1"/>
  <c r="L763" i="1"/>
  <c r="AA763" i="1"/>
  <c r="F763" i="1" l="1"/>
  <c r="R763" i="1"/>
  <c r="X763" i="1" s="1"/>
  <c r="D763" i="1" s="1"/>
  <c r="G763" i="1"/>
  <c r="E763" i="1" s="1"/>
  <c r="U764" i="1"/>
  <c r="J764" i="1"/>
  <c r="B763" i="1" l="1"/>
  <c r="K764" i="1"/>
  <c r="M764" i="1"/>
  <c r="C764" i="1" l="1"/>
  <c r="A765" i="1"/>
  <c r="AA764" i="1"/>
  <c r="L764" i="1"/>
  <c r="G764" i="1" l="1"/>
  <c r="E764" i="1" s="1"/>
  <c r="R764" i="1"/>
  <c r="X764" i="1" s="1"/>
  <c r="D764" i="1" s="1"/>
  <c r="F764" i="1"/>
  <c r="J765" i="1"/>
  <c r="U765" i="1"/>
  <c r="B764" i="1" l="1"/>
  <c r="K765" i="1"/>
  <c r="M765" i="1"/>
  <c r="A766" i="1" l="1"/>
  <c r="C765" i="1"/>
  <c r="L765" i="1"/>
  <c r="AA765" i="1"/>
  <c r="G765" i="1" l="1"/>
  <c r="E765" i="1" s="1"/>
  <c r="F765" i="1"/>
  <c r="B765" i="1" s="1"/>
  <c r="R765" i="1"/>
  <c r="X765" i="1" s="1"/>
  <c r="D765" i="1" s="1"/>
  <c r="J766" i="1"/>
  <c r="U766" i="1"/>
  <c r="K766" i="1" l="1"/>
  <c r="M766" i="1"/>
  <c r="A767" i="1" l="1"/>
  <c r="C766" i="1"/>
  <c r="AA766" i="1"/>
  <c r="L766" i="1"/>
  <c r="G766" i="1" l="1"/>
  <c r="E766" i="1" s="1"/>
  <c r="F766" i="1"/>
  <c r="R766" i="1"/>
  <c r="X766" i="1" s="1"/>
  <c r="D766" i="1" s="1"/>
  <c r="J767" i="1"/>
  <c r="U767" i="1"/>
  <c r="B766" i="1" l="1"/>
  <c r="K767" i="1"/>
  <c r="M767" i="1"/>
  <c r="A768" i="1" l="1"/>
  <c r="C767" i="1"/>
  <c r="L767" i="1"/>
  <c r="AA767" i="1"/>
  <c r="J768" i="1" l="1"/>
  <c r="U768" i="1"/>
  <c r="F767" i="1"/>
  <c r="R767" i="1"/>
  <c r="X767" i="1" s="1"/>
  <c r="D767" i="1" s="1"/>
  <c r="G767" i="1"/>
  <c r="E767" i="1" s="1"/>
  <c r="B767" i="1" l="1"/>
  <c r="K768" i="1"/>
  <c r="M768" i="1"/>
  <c r="A769" i="1" l="1"/>
  <c r="C768" i="1"/>
  <c r="AA768" i="1"/>
  <c r="L768" i="1"/>
  <c r="F768" i="1" l="1"/>
  <c r="R768" i="1"/>
  <c r="X768" i="1" s="1"/>
  <c r="D768" i="1" s="1"/>
  <c r="G768" i="1"/>
  <c r="E768" i="1" s="1"/>
  <c r="U769" i="1"/>
  <c r="J769" i="1"/>
  <c r="B768" i="1" l="1"/>
  <c r="K769" i="1"/>
  <c r="M769" i="1"/>
  <c r="C769" i="1" l="1"/>
  <c r="A770" i="1"/>
  <c r="AA769" i="1"/>
  <c r="L769" i="1"/>
  <c r="F769" i="1" l="1"/>
  <c r="R769" i="1"/>
  <c r="X769" i="1" s="1"/>
  <c r="D769" i="1" s="1"/>
  <c r="G769" i="1"/>
  <c r="E769" i="1" s="1"/>
  <c r="J770" i="1"/>
  <c r="U770" i="1"/>
  <c r="B769" i="1" l="1"/>
  <c r="K770" i="1"/>
  <c r="M770" i="1"/>
  <c r="AA770" i="1" l="1"/>
  <c r="L770" i="1"/>
  <c r="C770" i="1"/>
  <c r="A771" i="1"/>
  <c r="J771" i="1" l="1"/>
  <c r="U771" i="1"/>
  <c r="G770" i="1"/>
  <c r="E770" i="1" s="1"/>
  <c r="F770" i="1"/>
  <c r="R770" i="1"/>
  <c r="X770" i="1" s="1"/>
  <c r="D770" i="1" s="1"/>
  <c r="B770" i="1" l="1"/>
  <c r="K771" i="1"/>
  <c r="M771" i="1"/>
  <c r="AA771" i="1" l="1"/>
  <c r="L771" i="1"/>
  <c r="C771" i="1"/>
  <c r="A772" i="1"/>
  <c r="U772" i="1" l="1"/>
  <c r="J772" i="1"/>
  <c r="R771" i="1"/>
  <c r="X771" i="1" s="1"/>
  <c r="D771" i="1" s="1"/>
  <c r="G771" i="1"/>
  <c r="E771" i="1" s="1"/>
  <c r="F771" i="1"/>
  <c r="K772" i="1" l="1"/>
  <c r="M772" i="1"/>
  <c r="B771" i="1"/>
  <c r="A773" i="1" l="1"/>
  <c r="C772" i="1"/>
  <c r="L772" i="1"/>
  <c r="AA772" i="1"/>
  <c r="G772" i="1" l="1"/>
  <c r="E772" i="1" s="1"/>
  <c r="F772" i="1"/>
  <c r="R772" i="1"/>
  <c r="X772" i="1" s="1"/>
  <c r="D772" i="1" s="1"/>
  <c r="J773" i="1"/>
  <c r="U773" i="1"/>
  <c r="K773" i="1" l="1"/>
  <c r="M773" i="1"/>
  <c r="B772" i="1"/>
  <c r="C773" i="1" l="1"/>
  <c r="A774" i="1"/>
  <c r="L773" i="1"/>
  <c r="AA773" i="1"/>
  <c r="J774" i="1" l="1"/>
  <c r="U774" i="1"/>
  <c r="G773" i="1"/>
  <c r="E773" i="1" s="1"/>
  <c r="F773" i="1"/>
  <c r="B773" i="1" s="1"/>
  <c r="R773" i="1"/>
  <c r="X773" i="1" s="1"/>
  <c r="D773" i="1" s="1"/>
  <c r="K774" i="1" l="1"/>
  <c r="M774" i="1"/>
  <c r="C774" i="1" l="1"/>
  <c r="A775" i="1"/>
  <c r="AA774" i="1"/>
  <c r="L774" i="1"/>
  <c r="J775" i="1" l="1"/>
  <c r="U775" i="1"/>
  <c r="R774" i="1"/>
  <c r="X774" i="1" s="1"/>
  <c r="D774" i="1" s="1"/>
  <c r="F774" i="1"/>
  <c r="G774" i="1"/>
  <c r="E774" i="1" s="1"/>
  <c r="B774" i="1" l="1"/>
  <c r="K775" i="1"/>
  <c r="M775" i="1"/>
  <c r="AA775" i="1" l="1"/>
  <c r="L775" i="1"/>
  <c r="C775" i="1"/>
  <c r="A776" i="1"/>
  <c r="U776" i="1" l="1"/>
  <c r="J776" i="1"/>
  <c r="G775" i="1"/>
  <c r="E775" i="1" s="1"/>
  <c r="F775" i="1"/>
  <c r="R775" i="1"/>
  <c r="X775" i="1" s="1"/>
  <c r="D775" i="1" s="1"/>
  <c r="B775" i="1" l="1"/>
  <c r="K776" i="1"/>
  <c r="M776" i="1"/>
  <c r="C776" i="1" l="1"/>
  <c r="A777" i="1"/>
  <c r="AA776" i="1"/>
  <c r="L776" i="1"/>
  <c r="G776" i="1" l="1"/>
  <c r="E776" i="1" s="1"/>
  <c r="F776" i="1"/>
  <c r="R776" i="1"/>
  <c r="X776" i="1" s="1"/>
  <c r="D776" i="1" s="1"/>
  <c r="U777" i="1"/>
  <c r="J777" i="1"/>
  <c r="B776" i="1" l="1"/>
  <c r="K777" i="1"/>
  <c r="M777" i="1"/>
  <c r="A778" i="1" l="1"/>
  <c r="C777" i="1"/>
  <c r="AA777" i="1"/>
  <c r="L777" i="1"/>
  <c r="R777" i="1" l="1"/>
  <c r="X777" i="1" s="1"/>
  <c r="D777" i="1" s="1"/>
  <c r="G777" i="1"/>
  <c r="E777" i="1" s="1"/>
  <c r="F777" i="1"/>
  <c r="J778" i="1"/>
  <c r="U778" i="1"/>
  <c r="K778" i="1" l="1"/>
  <c r="M778" i="1"/>
  <c r="B777" i="1"/>
  <c r="A779" i="1" l="1"/>
  <c r="C778" i="1"/>
  <c r="AA778" i="1"/>
  <c r="L778" i="1"/>
  <c r="G778" i="1" l="1"/>
  <c r="E778" i="1" s="1"/>
  <c r="R778" i="1"/>
  <c r="X778" i="1" s="1"/>
  <c r="D778" i="1" s="1"/>
  <c r="F778" i="1"/>
  <c r="U779" i="1"/>
  <c r="J779" i="1"/>
  <c r="B778" i="1" l="1"/>
  <c r="K779" i="1"/>
  <c r="M779" i="1"/>
  <c r="L779" i="1" l="1"/>
  <c r="AA779" i="1"/>
  <c r="C779" i="1"/>
  <c r="A780" i="1"/>
  <c r="J780" i="1" l="1"/>
  <c r="U780" i="1"/>
  <c r="G779" i="1"/>
  <c r="E779" i="1" s="1"/>
  <c r="R779" i="1"/>
  <c r="X779" i="1" s="1"/>
  <c r="D779" i="1" s="1"/>
  <c r="F779" i="1"/>
  <c r="B779" i="1" l="1"/>
  <c r="K780" i="1"/>
  <c r="M780" i="1"/>
  <c r="A781" i="1" l="1"/>
  <c r="C780" i="1"/>
  <c r="L780" i="1"/>
  <c r="AA780" i="1"/>
  <c r="G780" i="1" l="1"/>
  <c r="E780" i="1" s="1"/>
  <c r="F780" i="1"/>
  <c r="R780" i="1"/>
  <c r="X780" i="1" s="1"/>
  <c r="D780" i="1" s="1"/>
  <c r="J781" i="1"/>
  <c r="U781" i="1"/>
  <c r="B780" i="1" l="1"/>
  <c r="K781" i="1"/>
  <c r="M781" i="1"/>
  <c r="L781" i="1" l="1"/>
  <c r="AA781" i="1"/>
  <c r="C781" i="1"/>
  <c r="A782" i="1"/>
  <c r="U782" i="1" l="1"/>
  <c r="J782" i="1"/>
  <c r="G781" i="1"/>
  <c r="E781" i="1" s="1"/>
  <c r="R781" i="1"/>
  <c r="X781" i="1" s="1"/>
  <c r="D781" i="1" s="1"/>
  <c r="F781" i="1"/>
  <c r="B781" i="1" l="1"/>
  <c r="K782" i="1"/>
  <c r="M782" i="1"/>
  <c r="A783" i="1" l="1"/>
  <c r="C782" i="1"/>
  <c r="AA782" i="1"/>
  <c r="L782" i="1"/>
  <c r="G782" i="1" l="1"/>
  <c r="E782" i="1" s="1"/>
  <c r="F782" i="1"/>
  <c r="B782" i="1" s="1"/>
  <c r="R782" i="1"/>
  <c r="X782" i="1" s="1"/>
  <c r="D782" i="1" s="1"/>
  <c r="J783" i="1"/>
  <c r="U783" i="1"/>
  <c r="K783" i="1" l="1"/>
  <c r="M783" i="1"/>
  <c r="A784" i="1" l="1"/>
  <c r="C783" i="1"/>
  <c r="AA783" i="1"/>
  <c r="L783" i="1"/>
  <c r="F783" i="1" l="1"/>
  <c r="G783" i="1"/>
  <c r="E783" i="1" s="1"/>
  <c r="R783" i="1"/>
  <c r="X783" i="1" s="1"/>
  <c r="D783" i="1" s="1"/>
  <c r="J784" i="1"/>
  <c r="U784" i="1"/>
  <c r="K784" i="1" l="1"/>
  <c r="M784" i="1"/>
  <c r="B783" i="1"/>
  <c r="C784" i="1" l="1"/>
  <c r="A785" i="1"/>
  <c r="AA784" i="1"/>
  <c r="L784" i="1"/>
  <c r="G784" i="1" l="1"/>
  <c r="E784" i="1" s="1"/>
  <c r="F784" i="1"/>
  <c r="B784" i="1" s="1"/>
  <c r="R784" i="1"/>
  <c r="X784" i="1" s="1"/>
  <c r="D784" i="1" s="1"/>
  <c r="U785" i="1"/>
  <c r="J785" i="1"/>
  <c r="K785" i="1" l="1"/>
  <c r="M785" i="1"/>
  <c r="L785" i="1" l="1"/>
  <c r="AA785" i="1"/>
  <c r="A786" i="1"/>
  <c r="C785" i="1"/>
  <c r="J786" i="1" l="1"/>
  <c r="U786" i="1"/>
  <c r="F785" i="1"/>
  <c r="G785" i="1"/>
  <c r="E785" i="1" s="1"/>
  <c r="R785" i="1"/>
  <c r="X785" i="1" s="1"/>
  <c r="D785" i="1" s="1"/>
  <c r="K786" i="1" l="1"/>
  <c r="M786" i="1"/>
  <c r="B785" i="1"/>
  <c r="C786" i="1" l="1"/>
  <c r="A787" i="1"/>
  <c r="AA786" i="1"/>
  <c r="L786" i="1"/>
  <c r="F786" i="1" l="1"/>
  <c r="G786" i="1"/>
  <c r="E786" i="1" s="1"/>
  <c r="R786" i="1"/>
  <c r="X786" i="1" s="1"/>
  <c r="D786" i="1" s="1"/>
  <c r="J787" i="1"/>
  <c r="U787" i="1"/>
  <c r="B786" i="1" l="1"/>
  <c r="K787" i="1"/>
  <c r="M787" i="1"/>
  <c r="C787" i="1" l="1"/>
  <c r="A788" i="1"/>
  <c r="AA787" i="1"/>
  <c r="L787" i="1"/>
  <c r="R787" i="1" l="1"/>
  <c r="X787" i="1" s="1"/>
  <c r="D787" i="1" s="1"/>
  <c r="F787" i="1"/>
  <c r="G787" i="1"/>
  <c r="E787" i="1" s="1"/>
  <c r="J788" i="1"/>
  <c r="U788" i="1"/>
  <c r="B787" i="1" l="1"/>
  <c r="K788" i="1"/>
  <c r="M788" i="1"/>
  <c r="C788" i="1" l="1"/>
  <c r="A789" i="1"/>
  <c r="L788" i="1"/>
  <c r="AA788" i="1"/>
  <c r="J789" i="1" l="1"/>
  <c r="U789" i="1"/>
  <c r="G788" i="1"/>
  <c r="E788" i="1" s="1"/>
  <c r="F788" i="1"/>
  <c r="B788" i="1" s="1"/>
  <c r="R788" i="1"/>
  <c r="X788" i="1" s="1"/>
  <c r="D788" i="1" s="1"/>
  <c r="K789" i="1" l="1"/>
  <c r="M789" i="1"/>
  <c r="A790" i="1" l="1"/>
  <c r="C789" i="1"/>
  <c r="L789" i="1"/>
  <c r="AA789" i="1"/>
  <c r="R789" i="1" l="1"/>
  <c r="X789" i="1" s="1"/>
  <c r="D789" i="1" s="1"/>
  <c r="G789" i="1"/>
  <c r="E789" i="1" s="1"/>
  <c r="F789" i="1"/>
  <c r="U790" i="1"/>
  <c r="J790" i="1"/>
  <c r="B789" i="1" l="1"/>
  <c r="K790" i="1"/>
  <c r="M790" i="1"/>
  <c r="A791" i="1" l="1"/>
  <c r="C790" i="1"/>
  <c r="AA790" i="1"/>
  <c r="L790" i="1"/>
  <c r="F790" i="1" l="1"/>
  <c r="R790" i="1"/>
  <c r="X790" i="1" s="1"/>
  <c r="D790" i="1" s="1"/>
  <c r="G790" i="1"/>
  <c r="E790" i="1" s="1"/>
  <c r="J791" i="1"/>
  <c r="U791" i="1"/>
  <c r="K791" i="1" l="1"/>
  <c r="M791" i="1"/>
  <c r="B790" i="1"/>
  <c r="A792" i="1" l="1"/>
  <c r="C791" i="1"/>
  <c r="AA791" i="1"/>
  <c r="L791" i="1"/>
  <c r="G791" i="1" l="1"/>
  <c r="E791" i="1" s="1"/>
  <c r="R791" i="1"/>
  <c r="X791" i="1" s="1"/>
  <c r="D791" i="1" s="1"/>
  <c r="F791" i="1"/>
  <c r="B791" i="1" s="1"/>
  <c r="J792" i="1"/>
  <c r="U792" i="1"/>
  <c r="K792" i="1" l="1"/>
  <c r="M792" i="1"/>
  <c r="AA792" i="1" l="1"/>
  <c r="L792" i="1"/>
  <c r="C792" i="1"/>
  <c r="A793" i="1"/>
  <c r="J793" i="1" l="1"/>
  <c r="U793" i="1"/>
  <c r="R792" i="1"/>
  <c r="X792" i="1" s="1"/>
  <c r="D792" i="1" s="1"/>
  <c r="G792" i="1"/>
  <c r="E792" i="1" s="1"/>
  <c r="F792" i="1"/>
  <c r="B792" i="1" l="1"/>
  <c r="K793" i="1"/>
  <c r="M793" i="1"/>
  <c r="C793" i="1" l="1"/>
  <c r="A794" i="1"/>
  <c r="L793" i="1"/>
  <c r="AA793" i="1"/>
  <c r="R793" i="1" l="1"/>
  <c r="X793" i="1" s="1"/>
  <c r="D793" i="1" s="1"/>
  <c r="F793" i="1"/>
  <c r="G793" i="1"/>
  <c r="E793" i="1" s="1"/>
  <c r="U794" i="1"/>
  <c r="J794" i="1"/>
  <c r="K794" i="1" l="1"/>
  <c r="M794" i="1"/>
  <c r="B793" i="1"/>
  <c r="C794" i="1" l="1"/>
  <c r="A795" i="1"/>
  <c r="L794" i="1"/>
  <c r="AA794" i="1"/>
  <c r="G794" i="1" l="1"/>
  <c r="E794" i="1" s="1"/>
  <c r="R794" i="1"/>
  <c r="X794" i="1" s="1"/>
  <c r="D794" i="1" s="1"/>
  <c r="F794" i="1"/>
  <c r="B794" i="1" s="1"/>
  <c r="J795" i="1"/>
  <c r="U795" i="1"/>
  <c r="K795" i="1" l="1"/>
  <c r="M795" i="1"/>
  <c r="C795" i="1" l="1"/>
  <c r="A796" i="1"/>
  <c r="L795" i="1"/>
  <c r="AA795" i="1"/>
  <c r="J796" i="1" l="1"/>
  <c r="U796" i="1"/>
  <c r="G795" i="1"/>
  <c r="E795" i="1" s="1"/>
  <c r="F795" i="1"/>
  <c r="R795" i="1"/>
  <c r="X795" i="1" s="1"/>
  <c r="D795" i="1" s="1"/>
  <c r="B795" i="1" l="1"/>
  <c r="K796" i="1"/>
  <c r="M796" i="1"/>
  <c r="C796" i="1" l="1"/>
  <c r="A797" i="1"/>
  <c r="L796" i="1"/>
  <c r="AA796" i="1"/>
  <c r="J797" i="1" l="1"/>
  <c r="U797" i="1"/>
  <c r="R796" i="1"/>
  <c r="X796" i="1" s="1"/>
  <c r="D796" i="1" s="1"/>
  <c r="F796" i="1"/>
  <c r="G796" i="1"/>
  <c r="E796" i="1" s="1"/>
  <c r="B796" i="1" l="1"/>
  <c r="K797" i="1"/>
  <c r="M797" i="1"/>
  <c r="L797" i="1" l="1"/>
  <c r="AA797" i="1"/>
  <c r="C797" i="1"/>
  <c r="A798" i="1"/>
  <c r="J798" i="1" l="1"/>
  <c r="U798" i="1"/>
  <c r="F797" i="1"/>
  <c r="R797" i="1"/>
  <c r="X797" i="1" s="1"/>
  <c r="D797" i="1" s="1"/>
  <c r="G797" i="1"/>
  <c r="E797" i="1" s="1"/>
  <c r="K798" i="1" l="1"/>
  <c r="M798" i="1"/>
  <c r="B797" i="1"/>
  <c r="C798" i="1" l="1"/>
  <c r="A799" i="1"/>
  <c r="L798" i="1"/>
  <c r="AA798" i="1"/>
  <c r="F798" i="1" l="1"/>
  <c r="G798" i="1"/>
  <c r="E798" i="1" s="1"/>
  <c r="R798" i="1"/>
  <c r="X798" i="1" s="1"/>
  <c r="D798" i="1" s="1"/>
  <c r="J799" i="1"/>
  <c r="U799" i="1"/>
  <c r="B798" i="1" l="1"/>
  <c r="K799" i="1"/>
  <c r="M799" i="1"/>
  <c r="C799" i="1" l="1"/>
  <c r="A800" i="1"/>
  <c r="AA799" i="1"/>
  <c r="L799" i="1"/>
  <c r="F799" i="1" l="1"/>
  <c r="G799" i="1"/>
  <c r="E799" i="1" s="1"/>
  <c r="R799" i="1"/>
  <c r="X799" i="1" s="1"/>
  <c r="D799" i="1" s="1"/>
  <c r="U800" i="1"/>
  <c r="J800" i="1"/>
  <c r="K800" i="1" l="1"/>
  <c r="M800" i="1"/>
  <c r="B799" i="1"/>
  <c r="A801" i="1" l="1"/>
  <c r="C800" i="1"/>
  <c r="AA800" i="1"/>
  <c r="L800" i="1"/>
  <c r="G800" i="1" l="1"/>
  <c r="E800" i="1" s="1"/>
  <c r="F800" i="1"/>
  <c r="R800" i="1"/>
  <c r="X800" i="1" s="1"/>
  <c r="D800" i="1" s="1"/>
  <c r="U801" i="1"/>
  <c r="J801" i="1"/>
  <c r="B800" i="1" l="1"/>
  <c r="K801" i="1"/>
  <c r="M801" i="1"/>
  <c r="A802" i="1" l="1"/>
  <c r="C801" i="1"/>
  <c r="AA801" i="1"/>
  <c r="L801" i="1"/>
  <c r="F801" i="1" l="1"/>
  <c r="G801" i="1"/>
  <c r="E801" i="1" s="1"/>
  <c r="R801" i="1"/>
  <c r="X801" i="1" s="1"/>
  <c r="D801" i="1" s="1"/>
  <c r="J802" i="1"/>
  <c r="U802" i="1"/>
  <c r="K802" i="1" l="1"/>
  <c r="M802" i="1"/>
  <c r="B801" i="1"/>
  <c r="L802" i="1" l="1"/>
  <c r="AA802" i="1"/>
  <c r="A803" i="1"/>
  <c r="C802" i="1"/>
  <c r="J803" i="1" l="1"/>
  <c r="U803" i="1"/>
  <c r="F802" i="1"/>
  <c r="R802" i="1"/>
  <c r="X802" i="1" s="1"/>
  <c r="D802" i="1" s="1"/>
  <c r="G802" i="1"/>
  <c r="E802" i="1" s="1"/>
  <c r="B802" i="1" l="1"/>
  <c r="K803" i="1"/>
  <c r="M803" i="1"/>
  <c r="AA803" i="1" l="1"/>
  <c r="L803" i="1"/>
  <c r="C803" i="1"/>
  <c r="A804" i="1"/>
  <c r="U804" i="1" l="1"/>
  <c r="J804" i="1"/>
  <c r="F803" i="1"/>
  <c r="G803" i="1"/>
  <c r="E803" i="1" s="1"/>
  <c r="R803" i="1"/>
  <c r="X803" i="1" s="1"/>
  <c r="D803" i="1" s="1"/>
  <c r="K804" i="1" l="1"/>
  <c r="M804" i="1"/>
  <c r="B803" i="1"/>
  <c r="A805" i="1" l="1"/>
  <c r="C804" i="1"/>
  <c r="AA804" i="1"/>
  <c r="L804" i="1"/>
  <c r="F804" i="1" l="1"/>
  <c r="G804" i="1"/>
  <c r="E804" i="1" s="1"/>
  <c r="R804" i="1"/>
  <c r="X804" i="1" s="1"/>
  <c r="D804" i="1" s="1"/>
  <c r="U805" i="1"/>
  <c r="J805" i="1"/>
  <c r="K805" i="1" l="1"/>
  <c r="M805" i="1"/>
  <c r="B804" i="1"/>
  <c r="A806" i="1" l="1"/>
  <c r="C805" i="1"/>
  <c r="AA805" i="1"/>
  <c r="L805" i="1"/>
  <c r="G805" i="1" l="1"/>
  <c r="E805" i="1" s="1"/>
  <c r="R805" i="1"/>
  <c r="X805" i="1" s="1"/>
  <c r="D805" i="1" s="1"/>
  <c r="F805" i="1"/>
  <c r="U806" i="1"/>
  <c r="J806" i="1"/>
  <c r="K806" i="1" l="1"/>
  <c r="M806" i="1"/>
  <c r="B805" i="1"/>
  <c r="A807" i="1" l="1"/>
  <c r="C806" i="1"/>
  <c r="L806" i="1"/>
  <c r="AA806" i="1"/>
  <c r="R806" i="1" l="1"/>
  <c r="X806" i="1" s="1"/>
  <c r="D806" i="1" s="1"/>
  <c r="F806" i="1"/>
  <c r="B806" i="1" s="1"/>
  <c r="G806" i="1"/>
  <c r="E806" i="1" s="1"/>
  <c r="U807" i="1"/>
  <c r="J807" i="1"/>
  <c r="K807" i="1" l="1"/>
  <c r="M807" i="1"/>
  <c r="C807" i="1" l="1"/>
  <c r="A808" i="1"/>
  <c r="AA807" i="1"/>
  <c r="L807" i="1"/>
  <c r="F807" i="1" l="1"/>
  <c r="G807" i="1"/>
  <c r="E807" i="1" s="1"/>
  <c r="R807" i="1"/>
  <c r="X807" i="1" s="1"/>
  <c r="D807" i="1" s="1"/>
  <c r="U808" i="1"/>
  <c r="J808" i="1"/>
  <c r="K808" i="1" l="1"/>
  <c r="M808" i="1"/>
  <c r="B807" i="1"/>
  <c r="AA808" i="1" l="1"/>
  <c r="L808" i="1"/>
  <c r="A809" i="1"/>
  <c r="C808" i="1"/>
  <c r="J809" i="1" l="1"/>
  <c r="U809" i="1"/>
  <c r="R808" i="1"/>
  <c r="X808" i="1" s="1"/>
  <c r="D808" i="1" s="1"/>
  <c r="G808" i="1"/>
  <c r="E808" i="1" s="1"/>
  <c r="F808" i="1"/>
  <c r="B808" i="1" l="1"/>
  <c r="K809" i="1"/>
  <c r="M809" i="1"/>
  <c r="C809" i="1" l="1"/>
  <c r="A810" i="1"/>
  <c r="L809" i="1"/>
  <c r="AA809" i="1"/>
  <c r="R809" i="1" l="1"/>
  <c r="X809" i="1" s="1"/>
  <c r="D809" i="1" s="1"/>
  <c r="G809" i="1"/>
  <c r="E809" i="1" s="1"/>
  <c r="F809" i="1"/>
  <c r="J810" i="1"/>
  <c r="U810" i="1"/>
  <c r="K810" i="1" l="1"/>
  <c r="M810" i="1"/>
  <c r="B809" i="1"/>
  <c r="A811" i="1" l="1"/>
  <c r="C810" i="1"/>
  <c r="L810" i="1"/>
  <c r="AA810" i="1"/>
  <c r="J811" i="1" l="1"/>
  <c r="U811" i="1"/>
  <c r="F810" i="1"/>
  <c r="G810" i="1"/>
  <c r="E810" i="1" s="1"/>
  <c r="R810" i="1"/>
  <c r="X810" i="1" s="1"/>
  <c r="D810" i="1" s="1"/>
  <c r="K811" i="1" l="1"/>
  <c r="M811" i="1"/>
  <c r="B810" i="1"/>
  <c r="C811" i="1" l="1"/>
  <c r="A812" i="1"/>
  <c r="AA811" i="1"/>
  <c r="L811" i="1"/>
  <c r="G811" i="1" l="1"/>
  <c r="E811" i="1" s="1"/>
  <c r="F811" i="1"/>
  <c r="R811" i="1"/>
  <c r="X811" i="1" s="1"/>
  <c r="D811" i="1" s="1"/>
  <c r="J812" i="1"/>
  <c r="U812" i="1"/>
  <c r="B811" i="1" l="1"/>
  <c r="K812" i="1"/>
  <c r="M812" i="1"/>
  <c r="A813" i="1" l="1"/>
  <c r="C812" i="1"/>
  <c r="AA812" i="1"/>
  <c r="L812" i="1"/>
  <c r="G812" i="1" l="1"/>
  <c r="E812" i="1" s="1"/>
  <c r="F812" i="1"/>
  <c r="R812" i="1"/>
  <c r="X812" i="1" s="1"/>
  <c r="D812" i="1" s="1"/>
  <c r="U813" i="1"/>
  <c r="J813" i="1"/>
  <c r="B812" i="1" l="1"/>
  <c r="K813" i="1"/>
  <c r="M813" i="1"/>
  <c r="C813" i="1" l="1"/>
  <c r="A814" i="1"/>
  <c r="AA813" i="1"/>
  <c r="L813" i="1"/>
  <c r="J814" i="1" l="1"/>
  <c r="U814" i="1"/>
  <c r="G813" i="1"/>
  <c r="E813" i="1" s="1"/>
  <c r="F813" i="1"/>
  <c r="R813" i="1"/>
  <c r="X813" i="1" s="1"/>
  <c r="D813" i="1" s="1"/>
  <c r="B813" i="1" l="1"/>
  <c r="K814" i="1"/>
  <c r="M814" i="1"/>
  <c r="A815" i="1" l="1"/>
  <c r="C814" i="1"/>
  <c r="AA814" i="1"/>
  <c r="L814" i="1"/>
  <c r="F814" i="1" l="1"/>
  <c r="G814" i="1"/>
  <c r="E814" i="1" s="1"/>
  <c r="R814" i="1"/>
  <c r="X814" i="1" s="1"/>
  <c r="D814" i="1" s="1"/>
  <c r="J815" i="1"/>
  <c r="U815" i="1"/>
  <c r="B814" i="1" l="1"/>
  <c r="K815" i="1"/>
  <c r="M815" i="1"/>
  <c r="A816" i="1" l="1"/>
  <c r="C815" i="1"/>
  <c r="L815" i="1"/>
  <c r="AA815" i="1"/>
  <c r="G815" i="1" l="1"/>
  <c r="E815" i="1" s="1"/>
  <c r="R815" i="1"/>
  <c r="X815" i="1" s="1"/>
  <c r="D815" i="1" s="1"/>
  <c r="F815" i="1"/>
  <c r="J816" i="1"/>
  <c r="U816" i="1"/>
  <c r="B815" i="1" l="1"/>
  <c r="K816" i="1"/>
  <c r="M816" i="1"/>
  <c r="AA816" i="1" l="1"/>
  <c r="L816" i="1"/>
  <c r="C816" i="1"/>
  <c r="A817" i="1"/>
  <c r="J817" i="1" l="1"/>
  <c r="U817" i="1"/>
  <c r="G816" i="1"/>
  <c r="E816" i="1" s="1"/>
  <c r="R816" i="1"/>
  <c r="X816" i="1" s="1"/>
  <c r="D816" i="1" s="1"/>
  <c r="F816" i="1"/>
  <c r="B816" i="1" l="1"/>
  <c r="K817" i="1"/>
  <c r="M817" i="1"/>
  <c r="C817" i="1" l="1"/>
  <c r="A818" i="1"/>
  <c r="L817" i="1"/>
  <c r="AA817" i="1"/>
  <c r="G817" i="1" l="1"/>
  <c r="E817" i="1" s="1"/>
  <c r="R817" i="1"/>
  <c r="X817" i="1" s="1"/>
  <c r="D817" i="1" s="1"/>
  <c r="F817" i="1"/>
  <c r="J818" i="1"/>
  <c r="U818" i="1"/>
  <c r="B817" i="1" l="1"/>
  <c r="K818" i="1"/>
  <c r="M818" i="1"/>
  <c r="A819" i="1" l="1"/>
  <c r="C818" i="1"/>
  <c r="AA818" i="1"/>
  <c r="L818" i="1"/>
  <c r="R818" i="1" l="1"/>
  <c r="X818" i="1" s="1"/>
  <c r="D818" i="1" s="1"/>
  <c r="G818" i="1"/>
  <c r="E818" i="1" s="1"/>
  <c r="F818" i="1"/>
  <c r="J819" i="1"/>
  <c r="U819" i="1"/>
  <c r="B818" i="1" l="1"/>
  <c r="K819" i="1"/>
  <c r="M819" i="1"/>
  <c r="L819" i="1" l="1"/>
  <c r="AA819" i="1"/>
  <c r="A820" i="1"/>
  <c r="C819" i="1"/>
  <c r="J820" i="1" l="1"/>
  <c r="U820" i="1"/>
  <c r="F819" i="1"/>
  <c r="G819" i="1"/>
  <c r="E819" i="1" s="1"/>
  <c r="R819" i="1"/>
  <c r="X819" i="1" s="1"/>
  <c r="D819" i="1" s="1"/>
  <c r="B819" i="1" l="1"/>
  <c r="K820" i="1"/>
  <c r="M820" i="1"/>
  <c r="A821" i="1" l="1"/>
  <c r="C820" i="1"/>
  <c r="L820" i="1"/>
  <c r="AA820" i="1"/>
  <c r="J821" i="1" l="1"/>
  <c r="U821" i="1"/>
  <c r="R820" i="1"/>
  <c r="X820" i="1" s="1"/>
  <c r="D820" i="1" s="1"/>
  <c r="G820" i="1"/>
  <c r="E820" i="1" s="1"/>
  <c r="F820" i="1"/>
  <c r="B820" i="1" l="1"/>
  <c r="K821" i="1"/>
  <c r="M821" i="1"/>
  <c r="C821" i="1" l="1"/>
  <c r="A822" i="1"/>
  <c r="AA821" i="1"/>
  <c r="L821" i="1"/>
  <c r="R821" i="1" l="1"/>
  <c r="X821" i="1" s="1"/>
  <c r="D821" i="1" s="1"/>
  <c r="G821" i="1"/>
  <c r="E821" i="1" s="1"/>
  <c r="F821" i="1"/>
  <c r="J822" i="1"/>
  <c r="U822" i="1"/>
  <c r="B821" i="1" l="1"/>
  <c r="K822" i="1"/>
  <c r="M822" i="1"/>
  <c r="A823" i="1" l="1"/>
  <c r="C822" i="1"/>
  <c r="AA822" i="1"/>
  <c r="L822" i="1"/>
  <c r="G822" i="1" l="1"/>
  <c r="E822" i="1" s="1"/>
  <c r="F822" i="1"/>
  <c r="B822" i="1" s="1"/>
  <c r="R822" i="1"/>
  <c r="X822" i="1" s="1"/>
  <c r="D822" i="1" s="1"/>
  <c r="J823" i="1"/>
  <c r="U823" i="1"/>
  <c r="K823" i="1" l="1"/>
  <c r="M823" i="1"/>
  <c r="A824" i="1" l="1"/>
  <c r="C823" i="1"/>
  <c r="AA823" i="1"/>
  <c r="L823" i="1"/>
  <c r="G823" i="1" l="1"/>
  <c r="E823" i="1" s="1"/>
  <c r="F823" i="1"/>
  <c r="R823" i="1"/>
  <c r="X823" i="1" s="1"/>
  <c r="D823" i="1" s="1"/>
  <c r="J824" i="1"/>
  <c r="U824" i="1"/>
  <c r="B823" i="1" l="1"/>
  <c r="K824" i="1"/>
  <c r="M824" i="1"/>
  <c r="A825" i="1" l="1"/>
  <c r="C824" i="1"/>
  <c r="AA824" i="1"/>
  <c r="L824" i="1"/>
  <c r="G824" i="1" l="1"/>
  <c r="E824" i="1" s="1"/>
  <c r="F824" i="1"/>
  <c r="R824" i="1"/>
  <c r="X824" i="1" s="1"/>
  <c r="D824" i="1" s="1"/>
  <c r="U825" i="1"/>
  <c r="J825" i="1"/>
  <c r="B824" i="1" l="1"/>
  <c r="K825" i="1"/>
  <c r="M825" i="1"/>
  <c r="A826" i="1" l="1"/>
  <c r="C825" i="1"/>
  <c r="L825" i="1"/>
  <c r="AA825" i="1"/>
  <c r="F825" i="1" l="1"/>
  <c r="G825" i="1"/>
  <c r="E825" i="1" s="1"/>
  <c r="R825" i="1"/>
  <c r="X825" i="1" s="1"/>
  <c r="D825" i="1" s="1"/>
  <c r="U826" i="1"/>
  <c r="J826" i="1"/>
  <c r="B825" i="1" l="1"/>
  <c r="K826" i="1"/>
  <c r="M826" i="1"/>
  <c r="C826" i="1" l="1"/>
  <c r="A827" i="1"/>
  <c r="AA826" i="1"/>
  <c r="L826" i="1"/>
  <c r="F826" i="1" l="1"/>
  <c r="R826" i="1"/>
  <c r="X826" i="1" s="1"/>
  <c r="D826" i="1" s="1"/>
  <c r="G826" i="1"/>
  <c r="E826" i="1" s="1"/>
  <c r="J827" i="1"/>
  <c r="U827" i="1"/>
  <c r="K827" i="1" l="1"/>
  <c r="M827" i="1"/>
  <c r="B826" i="1"/>
  <c r="C827" i="1" l="1"/>
  <c r="A828" i="1"/>
  <c r="AA827" i="1"/>
  <c r="L827" i="1"/>
  <c r="J828" i="1" l="1"/>
  <c r="U828" i="1"/>
  <c r="G827" i="1"/>
  <c r="E827" i="1" s="1"/>
  <c r="F827" i="1"/>
  <c r="R827" i="1"/>
  <c r="X827" i="1" s="1"/>
  <c r="D827" i="1" s="1"/>
  <c r="B827" i="1" l="1"/>
  <c r="K828" i="1"/>
  <c r="M828" i="1"/>
  <c r="C828" i="1" l="1"/>
  <c r="A829" i="1"/>
  <c r="AA828" i="1"/>
  <c r="L828" i="1"/>
  <c r="G828" i="1" l="1"/>
  <c r="E828" i="1" s="1"/>
  <c r="F828" i="1"/>
  <c r="R828" i="1"/>
  <c r="X828" i="1" s="1"/>
  <c r="D828" i="1" s="1"/>
  <c r="U829" i="1"/>
  <c r="J829" i="1"/>
  <c r="B828" i="1" l="1"/>
  <c r="K829" i="1"/>
  <c r="M829" i="1"/>
  <c r="A830" i="1" l="1"/>
  <c r="C829" i="1"/>
  <c r="L829" i="1"/>
  <c r="AA829" i="1"/>
  <c r="F829" i="1" l="1"/>
  <c r="R829" i="1"/>
  <c r="X829" i="1" s="1"/>
  <c r="D829" i="1" s="1"/>
  <c r="G829" i="1"/>
  <c r="E829" i="1" s="1"/>
  <c r="J830" i="1"/>
  <c r="U830" i="1"/>
  <c r="K830" i="1" l="1"/>
  <c r="M830" i="1"/>
  <c r="B829" i="1"/>
  <c r="C830" i="1" l="1"/>
  <c r="A831" i="1"/>
  <c r="AA830" i="1"/>
  <c r="L830" i="1"/>
  <c r="U831" i="1" l="1"/>
  <c r="J831" i="1"/>
  <c r="F830" i="1"/>
  <c r="G830" i="1"/>
  <c r="E830" i="1" s="1"/>
  <c r="R830" i="1"/>
  <c r="X830" i="1" s="1"/>
  <c r="D830" i="1" s="1"/>
  <c r="K831" i="1" l="1"/>
  <c r="M831" i="1"/>
  <c r="B830" i="1"/>
  <c r="A832" i="1" l="1"/>
  <c r="C831" i="1"/>
  <c r="L831" i="1"/>
  <c r="AA831" i="1"/>
  <c r="G831" i="1" l="1"/>
  <c r="E831" i="1" s="1"/>
  <c r="F831" i="1"/>
  <c r="B831" i="1" s="1"/>
  <c r="R831" i="1"/>
  <c r="X831" i="1" s="1"/>
  <c r="D831" i="1" s="1"/>
  <c r="U832" i="1"/>
  <c r="J832" i="1"/>
  <c r="K832" i="1" l="1"/>
  <c r="M832" i="1"/>
  <c r="C832" i="1" l="1"/>
  <c r="A833" i="1"/>
  <c r="L832" i="1"/>
  <c r="AA832" i="1"/>
  <c r="F832" i="1" l="1"/>
  <c r="G832" i="1"/>
  <c r="E832" i="1" s="1"/>
  <c r="R832" i="1"/>
  <c r="X832" i="1" s="1"/>
  <c r="D832" i="1" s="1"/>
  <c r="U833" i="1"/>
  <c r="J833" i="1"/>
  <c r="K833" i="1" l="1"/>
  <c r="M833" i="1"/>
  <c r="B832" i="1"/>
  <c r="A834" i="1" l="1"/>
  <c r="C833" i="1"/>
  <c r="AA833" i="1"/>
  <c r="L833" i="1"/>
  <c r="F833" i="1" l="1"/>
  <c r="R833" i="1"/>
  <c r="X833" i="1" s="1"/>
  <c r="D833" i="1" s="1"/>
  <c r="G833" i="1"/>
  <c r="E833" i="1" s="1"/>
  <c r="U834" i="1"/>
  <c r="J834" i="1"/>
  <c r="K834" i="1" l="1"/>
  <c r="M834" i="1"/>
  <c r="B833" i="1"/>
  <c r="A835" i="1" l="1"/>
  <c r="C834" i="1"/>
  <c r="L834" i="1"/>
  <c r="AA834" i="1"/>
  <c r="G834" i="1" l="1"/>
  <c r="E834" i="1" s="1"/>
  <c r="R834" i="1"/>
  <c r="X834" i="1" s="1"/>
  <c r="D834" i="1" s="1"/>
  <c r="F834" i="1"/>
  <c r="U835" i="1"/>
  <c r="J835" i="1"/>
  <c r="B834" i="1" l="1"/>
  <c r="K835" i="1"/>
  <c r="M835" i="1"/>
  <c r="A836" i="1" l="1"/>
  <c r="C835" i="1"/>
  <c r="AA835" i="1"/>
  <c r="L835" i="1"/>
  <c r="G835" i="1" l="1"/>
  <c r="E835" i="1" s="1"/>
  <c r="R835" i="1"/>
  <c r="X835" i="1" s="1"/>
  <c r="D835" i="1" s="1"/>
  <c r="F835" i="1"/>
  <c r="B835" i="1" s="1"/>
  <c r="J836" i="1"/>
  <c r="U836" i="1"/>
  <c r="K836" i="1" l="1"/>
  <c r="M836" i="1"/>
  <c r="A837" i="1" l="1"/>
  <c r="C836" i="1"/>
  <c r="L836" i="1"/>
  <c r="AA836" i="1"/>
  <c r="G836" i="1" l="1"/>
  <c r="E836" i="1" s="1"/>
  <c r="F836" i="1"/>
  <c r="B836" i="1" s="1"/>
  <c r="R836" i="1"/>
  <c r="X836" i="1" s="1"/>
  <c r="D836" i="1" s="1"/>
  <c r="U837" i="1"/>
  <c r="J837" i="1"/>
  <c r="K837" i="1" l="1"/>
  <c r="M837" i="1"/>
  <c r="C837" i="1" l="1"/>
  <c r="A838" i="1"/>
  <c r="AA837" i="1"/>
  <c r="L837" i="1"/>
  <c r="F837" i="1" l="1"/>
  <c r="G837" i="1"/>
  <c r="E837" i="1" s="1"/>
  <c r="R837" i="1"/>
  <c r="X837" i="1" s="1"/>
  <c r="D837" i="1" s="1"/>
  <c r="J838" i="1"/>
  <c r="U838" i="1"/>
  <c r="K838" i="1" l="1"/>
  <c r="M838" i="1"/>
  <c r="B837" i="1"/>
  <c r="C838" i="1" l="1"/>
  <c r="A839" i="1"/>
  <c r="AA838" i="1"/>
  <c r="L838" i="1"/>
  <c r="F838" i="1" l="1"/>
  <c r="G838" i="1"/>
  <c r="E838" i="1" s="1"/>
  <c r="R838" i="1"/>
  <c r="X838" i="1" s="1"/>
  <c r="D838" i="1" s="1"/>
  <c r="U839" i="1"/>
  <c r="J839" i="1"/>
  <c r="K839" i="1" l="1"/>
  <c r="M839" i="1"/>
  <c r="B838" i="1"/>
  <c r="AA839" i="1" l="1"/>
  <c r="L839" i="1"/>
  <c r="A840" i="1"/>
  <c r="C839" i="1"/>
  <c r="J840" i="1" l="1"/>
  <c r="U840" i="1"/>
  <c r="R839" i="1"/>
  <c r="X839" i="1" s="1"/>
  <c r="D839" i="1" s="1"/>
  <c r="F839" i="1"/>
  <c r="G839" i="1"/>
  <c r="E839" i="1" s="1"/>
  <c r="B839" i="1" l="1"/>
  <c r="K840" i="1"/>
  <c r="M840" i="1"/>
  <c r="AA840" i="1" l="1"/>
  <c r="L840" i="1"/>
  <c r="C840" i="1"/>
  <c r="A841" i="1"/>
  <c r="U841" i="1" l="1"/>
  <c r="J841" i="1"/>
  <c r="G840" i="1"/>
  <c r="E840" i="1" s="1"/>
  <c r="R840" i="1"/>
  <c r="X840" i="1" s="1"/>
  <c r="D840" i="1" s="1"/>
  <c r="F840" i="1"/>
  <c r="B840" i="1" l="1"/>
  <c r="K841" i="1"/>
  <c r="M841" i="1"/>
  <c r="C841" i="1" l="1"/>
  <c r="A842" i="1"/>
  <c r="L841" i="1"/>
  <c r="AA841" i="1"/>
  <c r="R841" i="1" l="1"/>
  <c r="X841" i="1" s="1"/>
  <c r="D841" i="1" s="1"/>
  <c r="F841" i="1"/>
  <c r="G841" i="1"/>
  <c r="E841" i="1" s="1"/>
  <c r="J842" i="1"/>
  <c r="U842" i="1"/>
  <c r="K842" i="1" l="1"/>
  <c r="M842" i="1"/>
  <c r="B841" i="1"/>
  <c r="C842" i="1" l="1"/>
  <c r="A843" i="1"/>
  <c r="AA842" i="1"/>
  <c r="L842" i="1"/>
  <c r="J843" i="1" l="1"/>
  <c r="U843" i="1"/>
  <c r="G842" i="1"/>
  <c r="E842" i="1" s="1"/>
  <c r="F842" i="1"/>
  <c r="R842" i="1"/>
  <c r="X842" i="1" s="1"/>
  <c r="D842" i="1" s="1"/>
  <c r="B842" i="1" l="1"/>
  <c r="K843" i="1"/>
  <c r="M843" i="1"/>
  <c r="A844" i="1" l="1"/>
  <c r="C843" i="1"/>
  <c r="AA843" i="1"/>
  <c r="L843" i="1"/>
  <c r="R843" i="1" l="1"/>
  <c r="X843" i="1" s="1"/>
  <c r="D843" i="1" s="1"/>
  <c r="F843" i="1"/>
  <c r="G843" i="1"/>
  <c r="E843" i="1" s="1"/>
  <c r="J844" i="1"/>
  <c r="U844" i="1"/>
  <c r="K844" i="1" l="1"/>
  <c r="M844" i="1"/>
  <c r="B843" i="1"/>
  <c r="A845" i="1" l="1"/>
  <c r="C844" i="1"/>
  <c r="L844" i="1"/>
  <c r="AA844" i="1"/>
  <c r="G844" i="1" l="1"/>
  <c r="E844" i="1" s="1"/>
  <c r="F844" i="1"/>
  <c r="R844" i="1"/>
  <c r="X844" i="1" s="1"/>
  <c r="D844" i="1" s="1"/>
  <c r="J845" i="1"/>
  <c r="U845" i="1"/>
  <c r="B844" i="1" l="1"/>
  <c r="K845" i="1"/>
  <c r="M845" i="1"/>
  <c r="AA845" i="1" l="1"/>
  <c r="L845" i="1"/>
  <c r="C845" i="1"/>
  <c r="A846" i="1"/>
  <c r="F845" i="1" l="1"/>
  <c r="G845" i="1"/>
  <c r="E845" i="1" s="1"/>
  <c r="R845" i="1"/>
  <c r="X845" i="1" s="1"/>
  <c r="D845" i="1" s="1"/>
  <c r="J846" i="1"/>
  <c r="U846" i="1"/>
  <c r="K846" i="1" l="1"/>
  <c r="M846" i="1"/>
  <c r="B845" i="1"/>
  <c r="L846" i="1" l="1"/>
  <c r="AA846" i="1"/>
  <c r="C846" i="1"/>
  <c r="A847" i="1"/>
  <c r="U847" i="1" l="1"/>
  <c r="J847" i="1"/>
  <c r="G846" i="1"/>
  <c r="E846" i="1" s="1"/>
  <c r="F846" i="1"/>
  <c r="B846" i="1" s="1"/>
  <c r="R846" i="1"/>
  <c r="X846" i="1" s="1"/>
  <c r="D846" i="1" s="1"/>
  <c r="K847" i="1" l="1"/>
  <c r="M847" i="1"/>
  <c r="AA847" i="1" l="1"/>
  <c r="L847" i="1"/>
  <c r="A848" i="1"/>
  <c r="C847" i="1"/>
  <c r="J848" i="1" l="1"/>
  <c r="U848" i="1"/>
  <c r="G847" i="1"/>
  <c r="E847" i="1" s="1"/>
  <c r="R847" i="1"/>
  <c r="X847" i="1" s="1"/>
  <c r="D847" i="1" s="1"/>
  <c r="F847" i="1"/>
  <c r="B847" i="1" l="1"/>
  <c r="K848" i="1"/>
  <c r="M848" i="1"/>
  <c r="L848" i="1" l="1"/>
  <c r="AA848" i="1"/>
  <c r="C848" i="1"/>
  <c r="A849" i="1"/>
  <c r="J849" i="1" l="1"/>
  <c r="U849" i="1"/>
  <c r="R848" i="1"/>
  <c r="X848" i="1" s="1"/>
  <c r="D848" i="1" s="1"/>
  <c r="F848" i="1"/>
  <c r="G848" i="1"/>
  <c r="E848" i="1" s="1"/>
  <c r="B848" i="1" l="1"/>
  <c r="K849" i="1"/>
  <c r="M849" i="1"/>
  <c r="C849" i="1" l="1"/>
  <c r="A850" i="1"/>
  <c r="L849" i="1"/>
  <c r="AA849" i="1"/>
  <c r="G849" i="1" l="1"/>
  <c r="E849" i="1" s="1"/>
  <c r="R849" i="1"/>
  <c r="X849" i="1" s="1"/>
  <c r="D849" i="1" s="1"/>
  <c r="F849" i="1"/>
  <c r="J850" i="1"/>
  <c r="U850" i="1"/>
  <c r="B849" i="1" l="1"/>
  <c r="K850" i="1"/>
  <c r="M850" i="1"/>
  <c r="L850" i="1" l="1"/>
  <c r="AA850" i="1"/>
  <c r="C850" i="1"/>
  <c r="A851" i="1"/>
  <c r="J851" i="1" l="1"/>
  <c r="U851" i="1"/>
  <c r="F850" i="1"/>
  <c r="R850" i="1"/>
  <c r="X850" i="1" s="1"/>
  <c r="D850" i="1" s="1"/>
  <c r="G850" i="1"/>
  <c r="E850" i="1" s="1"/>
  <c r="K851" i="1" l="1"/>
  <c r="M851" i="1"/>
  <c r="B850" i="1"/>
  <c r="L851" i="1" l="1"/>
  <c r="AA851" i="1"/>
  <c r="A852" i="1"/>
  <c r="C851" i="1"/>
  <c r="U852" i="1" l="1"/>
  <c r="J852" i="1"/>
  <c r="F851" i="1"/>
  <c r="R851" i="1"/>
  <c r="X851" i="1" s="1"/>
  <c r="D851" i="1" s="1"/>
  <c r="G851" i="1"/>
  <c r="E851" i="1" s="1"/>
  <c r="K852" i="1" l="1"/>
  <c r="M852" i="1"/>
  <c r="B851" i="1"/>
  <c r="C852" i="1" l="1"/>
  <c r="A853" i="1"/>
  <c r="AA852" i="1"/>
  <c r="L852" i="1"/>
  <c r="G852" i="1" l="1"/>
  <c r="E852" i="1" s="1"/>
  <c r="F852" i="1"/>
  <c r="B852" i="1" s="1"/>
  <c r="R852" i="1"/>
  <c r="X852" i="1" s="1"/>
  <c r="D852" i="1" s="1"/>
  <c r="J853" i="1"/>
  <c r="U853" i="1"/>
  <c r="K853" i="1" l="1"/>
  <c r="M853" i="1"/>
  <c r="L853" i="1" l="1"/>
  <c r="AA853" i="1"/>
  <c r="A854" i="1"/>
  <c r="C853" i="1"/>
  <c r="J854" i="1" l="1"/>
  <c r="U854" i="1"/>
  <c r="F853" i="1"/>
  <c r="R853" i="1"/>
  <c r="X853" i="1" s="1"/>
  <c r="D853" i="1" s="1"/>
  <c r="G853" i="1"/>
  <c r="E853" i="1" s="1"/>
  <c r="B853" i="1" l="1"/>
  <c r="K854" i="1"/>
  <c r="M854" i="1"/>
  <c r="L854" i="1" l="1"/>
  <c r="AA854" i="1"/>
  <c r="A855" i="1"/>
  <c r="C854" i="1"/>
  <c r="J855" i="1" l="1"/>
  <c r="U855" i="1"/>
  <c r="F854" i="1"/>
  <c r="R854" i="1"/>
  <c r="X854" i="1" s="1"/>
  <c r="D854" i="1" s="1"/>
  <c r="G854" i="1"/>
  <c r="E854" i="1" s="1"/>
  <c r="K855" i="1" l="1"/>
  <c r="M855" i="1"/>
  <c r="B854" i="1"/>
  <c r="A856" i="1" l="1"/>
  <c r="C855" i="1"/>
  <c r="L855" i="1"/>
  <c r="AA855" i="1"/>
  <c r="R855" i="1" l="1"/>
  <c r="X855" i="1" s="1"/>
  <c r="D855" i="1" s="1"/>
  <c r="G855" i="1"/>
  <c r="E855" i="1" s="1"/>
  <c r="F855" i="1"/>
  <c r="J856" i="1"/>
  <c r="U856" i="1"/>
  <c r="B855" i="1" l="1"/>
  <c r="K856" i="1"/>
  <c r="M856" i="1"/>
  <c r="A857" i="1" l="1"/>
  <c r="C856" i="1"/>
  <c r="AA856" i="1"/>
  <c r="L856" i="1"/>
  <c r="F856" i="1" l="1"/>
  <c r="G856" i="1"/>
  <c r="E856" i="1" s="1"/>
  <c r="R856" i="1"/>
  <c r="X856" i="1" s="1"/>
  <c r="D856" i="1" s="1"/>
  <c r="J857" i="1"/>
  <c r="U857" i="1"/>
  <c r="K857" i="1" l="1"/>
  <c r="M857" i="1"/>
  <c r="B856" i="1"/>
  <c r="C857" i="1" l="1"/>
  <c r="A858" i="1"/>
  <c r="AA857" i="1"/>
  <c r="L857" i="1"/>
  <c r="U858" i="1" l="1"/>
  <c r="J858" i="1"/>
  <c r="G857" i="1"/>
  <c r="E857" i="1" s="1"/>
  <c r="R857" i="1"/>
  <c r="X857" i="1" s="1"/>
  <c r="D857" i="1" s="1"/>
  <c r="F857" i="1"/>
  <c r="B857" i="1" l="1"/>
  <c r="K858" i="1"/>
  <c r="M858" i="1"/>
  <c r="L858" i="1" l="1"/>
  <c r="AA858" i="1"/>
  <c r="C858" i="1"/>
  <c r="A859" i="1"/>
  <c r="J859" i="1" l="1"/>
  <c r="U859" i="1"/>
  <c r="R858" i="1"/>
  <c r="X858" i="1" s="1"/>
  <c r="D858" i="1" s="1"/>
  <c r="F858" i="1"/>
  <c r="G858" i="1"/>
  <c r="E858" i="1" s="1"/>
  <c r="B858" i="1" l="1"/>
  <c r="K859" i="1"/>
  <c r="M859" i="1"/>
  <c r="AA859" i="1" l="1"/>
  <c r="L859" i="1"/>
  <c r="A860" i="1"/>
  <c r="C859" i="1"/>
  <c r="J860" i="1" l="1"/>
  <c r="U860" i="1"/>
  <c r="F859" i="1"/>
  <c r="G859" i="1"/>
  <c r="E859" i="1" s="1"/>
  <c r="R859" i="1"/>
  <c r="X859" i="1" s="1"/>
  <c r="D859" i="1" s="1"/>
  <c r="K860" i="1" l="1"/>
  <c r="M860" i="1"/>
  <c r="B859" i="1"/>
  <c r="AA860" i="1" l="1"/>
  <c r="L860" i="1"/>
  <c r="C860" i="1"/>
  <c r="A861" i="1"/>
  <c r="J861" i="1" l="1"/>
  <c r="U861" i="1"/>
  <c r="G860" i="1"/>
  <c r="E860" i="1" s="1"/>
  <c r="F860" i="1"/>
  <c r="B860" i="1" s="1"/>
  <c r="R860" i="1"/>
  <c r="X860" i="1" s="1"/>
  <c r="D860" i="1" s="1"/>
  <c r="K861" i="1" l="1"/>
  <c r="M861" i="1"/>
  <c r="AA861" i="1" l="1"/>
  <c r="L861" i="1"/>
  <c r="A862" i="1"/>
  <c r="C861" i="1"/>
  <c r="U862" i="1" l="1"/>
  <c r="J862" i="1"/>
  <c r="F861" i="1"/>
  <c r="R861" i="1"/>
  <c r="X861" i="1" s="1"/>
  <c r="D861" i="1" s="1"/>
  <c r="G861" i="1"/>
  <c r="E861" i="1" s="1"/>
  <c r="B861" i="1" l="1"/>
  <c r="K862" i="1"/>
  <c r="M862" i="1"/>
  <c r="L862" i="1" l="1"/>
  <c r="AA862" i="1"/>
  <c r="C862" i="1"/>
  <c r="A863" i="1"/>
  <c r="U863" i="1" l="1"/>
  <c r="J863" i="1"/>
  <c r="R862" i="1"/>
  <c r="X862" i="1" s="1"/>
  <c r="D862" i="1" s="1"/>
  <c r="F862" i="1"/>
  <c r="G862" i="1"/>
  <c r="E862" i="1" s="1"/>
  <c r="K863" i="1" l="1"/>
  <c r="M863" i="1"/>
  <c r="B862" i="1"/>
  <c r="L863" i="1" l="1"/>
  <c r="AA863" i="1"/>
  <c r="C863" i="1"/>
  <c r="A864" i="1"/>
  <c r="U864" i="1" l="1"/>
  <c r="J864" i="1"/>
  <c r="G863" i="1"/>
  <c r="E863" i="1" s="1"/>
  <c r="R863" i="1"/>
  <c r="X863" i="1" s="1"/>
  <c r="D863" i="1" s="1"/>
  <c r="F863" i="1"/>
  <c r="B863" i="1" l="1"/>
  <c r="K864" i="1"/>
  <c r="M864" i="1"/>
  <c r="AA864" i="1" l="1"/>
  <c r="L864" i="1"/>
  <c r="A865" i="1"/>
  <c r="C864" i="1"/>
  <c r="J865" i="1" l="1"/>
  <c r="U865" i="1"/>
  <c r="G864" i="1"/>
  <c r="E864" i="1" s="1"/>
  <c r="F864" i="1"/>
  <c r="R864" i="1"/>
  <c r="X864" i="1" s="1"/>
  <c r="D864" i="1" s="1"/>
  <c r="B864" i="1" l="1"/>
  <c r="K865" i="1"/>
  <c r="M865" i="1"/>
  <c r="A866" i="1" l="1"/>
  <c r="C865" i="1"/>
  <c r="AA865" i="1"/>
  <c r="L865" i="1"/>
  <c r="F865" i="1" l="1"/>
  <c r="R865" i="1"/>
  <c r="X865" i="1" s="1"/>
  <c r="D865" i="1" s="1"/>
  <c r="G865" i="1"/>
  <c r="E865" i="1" s="1"/>
  <c r="J866" i="1"/>
  <c r="U866" i="1"/>
  <c r="B865" i="1" l="1"/>
  <c r="K866" i="1"/>
  <c r="M866" i="1"/>
  <c r="C866" i="1" l="1"/>
  <c r="A867" i="1"/>
  <c r="AA866" i="1"/>
  <c r="L866" i="1"/>
  <c r="G866" i="1" l="1"/>
  <c r="E866" i="1" s="1"/>
  <c r="F866" i="1"/>
  <c r="B866" i="1" s="1"/>
  <c r="R866" i="1"/>
  <c r="X866" i="1" s="1"/>
  <c r="D866" i="1" s="1"/>
  <c r="U867" i="1"/>
  <c r="J867" i="1"/>
  <c r="K867" i="1" l="1"/>
  <c r="M867" i="1"/>
  <c r="A868" i="1" l="1"/>
  <c r="C867" i="1"/>
  <c r="AA867" i="1"/>
  <c r="L867" i="1"/>
  <c r="F867" i="1" l="1"/>
  <c r="R867" i="1"/>
  <c r="X867" i="1" s="1"/>
  <c r="D867" i="1" s="1"/>
  <c r="G867" i="1"/>
  <c r="E867" i="1" s="1"/>
  <c r="J868" i="1"/>
  <c r="U868" i="1"/>
  <c r="K868" i="1" l="1"/>
  <c r="M868" i="1"/>
  <c r="B867" i="1"/>
  <c r="AA868" i="1" l="1"/>
  <c r="L868" i="1"/>
  <c r="A869" i="1"/>
  <c r="C868" i="1"/>
  <c r="J869" i="1" l="1"/>
  <c r="U869" i="1"/>
  <c r="G868" i="1"/>
  <c r="E868" i="1" s="1"/>
  <c r="F868" i="1"/>
  <c r="R868" i="1"/>
  <c r="X868" i="1" s="1"/>
  <c r="D868" i="1" s="1"/>
  <c r="B868" i="1" l="1"/>
  <c r="K869" i="1"/>
  <c r="M869" i="1"/>
  <c r="L869" i="1" l="1"/>
  <c r="AA869" i="1"/>
  <c r="C869" i="1"/>
  <c r="A870" i="1"/>
  <c r="J870" i="1" l="1"/>
  <c r="U870" i="1"/>
  <c r="F869" i="1"/>
  <c r="R869" i="1"/>
  <c r="X869" i="1" s="1"/>
  <c r="D869" i="1" s="1"/>
  <c r="G869" i="1"/>
  <c r="E869" i="1" s="1"/>
  <c r="B869" i="1" l="1"/>
  <c r="K870" i="1"/>
  <c r="M870" i="1"/>
  <c r="C870" i="1" l="1"/>
  <c r="A871" i="1"/>
  <c r="L870" i="1"/>
  <c r="AA870" i="1"/>
  <c r="F870" i="1" l="1"/>
  <c r="G870" i="1"/>
  <c r="E870" i="1" s="1"/>
  <c r="R870" i="1"/>
  <c r="X870" i="1" s="1"/>
  <c r="D870" i="1" s="1"/>
  <c r="J871" i="1"/>
  <c r="U871" i="1"/>
  <c r="B870" i="1" l="1"/>
  <c r="K871" i="1"/>
  <c r="M871" i="1"/>
  <c r="L871" i="1" l="1"/>
  <c r="AA871" i="1"/>
  <c r="C871" i="1"/>
  <c r="A872" i="1"/>
  <c r="J872" i="1" l="1"/>
  <c r="U872" i="1"/>
  <c r="G871" i="1"/>
  <c r="E871" i="1" s="1"/>
  <c r="F871" i="1"/>
  <c r="B871" i="1" s="1"/>
  <c r="R871" i="1"/>
  <c r="X871" i="1" s="1"/>
  <c r="D871" i="1" s="1"/>
  <c r="K872" i="1" l="1"/>
  <c r="M872" i="1"/>
  <c r="L872" i="1" l="1"/>
  <c r="AA872" i="1"/>
  <c r="C872" i="1"/>
  <c r="A873" i="1"/>
  <c r="J873" i="1" l="1"/>
  <c r="U873" i="1"/>
  <c r="F872" i="1"/>
  <c r="R872" i="1"/>
  <c r="X872" i="1" s="1"/>
  <c r="D872" i="1" s="1"/>
  <c r="G872" i="1"/>
  <c r="E872" i="1" s="1"/>
  <c r="B872" i="1" l="1"/>
  <c r="K873" i="1"/>
  <c r="M873" i="1"/>
  <c r="L873" i="1" l="1"/>
  <c r="AA873" i="1"/>
  <c r="C873" i="1"/>
  <c r="A874" i="1"/>
  <c r="J874" i="1" l="1"/>
  <c r="U874" i="1"/>
  <c r="F873" i="1"/>
  <c r="G873" i="1"/>
  <c r="E873" i="1" s="1"/>
  <c r="R873" i="1"/>
  <c r="X873" i="1" s="1"/>
  <c r="D873" i="1" s="1"/>
  <c r="B873" i="1" l="1"/>
  <c r="K874" i="1"/>
  <c r="M874" i="1"/>
  <c r="L874" i="1" l="1"/>
  <c r="AA874" i="1"/>
  <c r="C874" i="1"/>
  <c r="A875" i="1"/>
  <c r="U875" i="1" l="1"/>
  <c r="J875" i="1"/>
  <c r="R874" i="1"/>
  <c r="X874" i="1" s="1"/>
  <c r="D874" i="1" s="1"/>
  <c r="G874" i="1"/>
  <c r="E874" i="1" s="1"/>
  <c r="F874" i="1"/>
  <c r="B874" i="1" l="1"/>
  <c r="K875" i="1"/>
  <c r="M875" i="1"/>
  <c r="AA875" i="1" l="1"/>
  <c r="L875" i="1"/>
  <c r="C875" i="1"/>
  <c r="A876" i="1"/>
  <c r="F875" i="1" l="1"/>
  <c r="G875" i="1"/>
  <c r="E875" i="1" s="1"/>
  <c r="R875" i="1"/>
  <c r="X875" i="1" s="1"/>
  <c r="D875" i="1" s="1"/>
  <c r="U876" i="1"/>
  <c r="J876" i="1"/>
  <c r="K876" i="1" l="1"/>
  <c r="M876" i="1"/>
  <c r="B875" i="1"/>
  <c r="AA876" i="1" l="1"/>
  <c r="L876" i="1"/>
  <c r="C876" i="1"/>
  <c r="A877" i="1"/>
  <c r="U877" i="1" l="1"/>
  <c r="J877" i="1"/>
  <c r="G876" i="1"/>
  <c r="E876" i="1" s="1"/>
  <c r="F876" i="1"/>
  <c r="B876" i="1" s="1"/>
  <c r="R876" i="1"/>
  <c r="X876" i="1" s="1"/>
  <c r="D876" i="1" s="1"/>
  <c r="K877" i="1" l="1"/>
  <c r="M877" i="1"/>
  <c r="C877" i="1" l="1"/>
  <c r="A878" i="1"/>
  <c r="L877" i="1"/>
  <c r="AA877" i="1"/>
  <c r="F877" i="1" l="1"/>
  <c r="R877" i="1"/>
  <c r="X877" i="1" s="1"/>
  <c r="D877" i="1" s="1"/>
  <c r="G877" i="1"/>
  <c r="E877" i="1" s="1"/>
  <c r="J878" i="1"/>
  <c r="U878" i="1"/>
  <c r="K878" i="1" l="1"/>
  <c r="M878" i="1"/>
  <c r="B877" i="1"/>
  <c r="A879" i="1" l="1"/>
  <c r="C878" i="1"/>
  <c r="L878" i="1"/>
  <c r="AA878" i="1"/>
  <c r="R878" i="1" l="1"/>
  <c r="X878" i="1" s="1"/>
  <c r="D878" i="1" s="1"/>
  <c r="F878" i="1"/>
  <c r="G878" i="1"/>
  <c r="E878" i="1" s="1"/>
  <c r="U879" i="1"/>
  <c r="J879" i="1"/>
  <c r="K879" i="1" l="1"/>
  <c r="M879" i="1"/>
  <c r="B878" i="1"/>
  <c r="C879" i="1" l="1"/>
  <c r="A880" i="1"/>
  <c r="AA879" i="1"/>
  <c r="L879" i="1"/>
  <c r="G879" i="1" l="1"/>
  <c r="E879" i="1" s="1"/>
  <c r="R879" i="1"/>
  <c r="X879" i="1" s="1"/>
  <c r="D879" i="1" s="1"/>
  <c r="F879" i="1"/>
  <c r="B879" i="1" s="1"/>
  <c r="U880" i="1"/>
  <c r="J880" i="1"/>
  <c r="K880" i="1" l="1"/>
  <c r="M880" i="1"/>
  <c r="L880" i="1" l="1"/>
  <c r="AA880" i="1"/>
  <c r="A881" i="1"/>
  <c r="C880" i="1"/>
  <c r="U881" i="1" l="1"/>
  <c r="J881" i="1"/>
  <c r="R880" i="1"/>
  <c r="X880" i="1" s="1"/>
  <c r="D880" i="1" s="1"/>
  <c r="G880" i="1"/>
  <c r="E880" i="1" s="1"/>
  <c r="F880" i="1"/>
  <c r="B880" i="1" l="1"/>
  <c r="K881" i="1"/>
  <c r="M881" i="1"/>
  <c r="A882" i="1" l="1"/>
  <c r="C881" i="1"/>
  <c r="AA881" i="1"/>
  <c r="L881" i="1"/>
  <c r="R881" i="1" l="1"/>
  <c r="X881" i="1" s="1"/>
  <c r="D881" i="1" s="1"/>
  <c r="F881" i="1"/>
  <c r="G881" i="1"/>
  <c r="E881" i="1" s="1"/>
  <c r="J882" i="1"/>
  <c r="U882" i="1"/>
  <c r="K882" i="1" l="1"/>
  <c r="M882" i="1"/>
  <c r="B881" i="1"/>
  <c r="A883" i="1" l="1"/>
  <c r="C882" i="1"/>
  <c r="L882" i="1"/>
  <c r="AA882" i="1"/>
  <c r="F882" i="1" l="1"/>
  <c r="G882" i="1"/>
  <c r="E882" i="1" s="1"/>
  <c r="R882" i="1"/>
  <c r="X882" i="1" s="1"/>
  <c r="D882" i="1" s="1"/>
  <c r="U883" i="1"/>
  <c r="J883" i="1"/>
  <c r="B882" i="1" l="1"/>
  <c r="K883" i="1"/>
  <c r="M883" i="1"/>
  <c r="A884" i="1" l="1"/>
  <c r="C883" i="1"/>
  <c r="L883" i="1"/>
  <c r="AA883" i="1"/>
  <c r="F883" i="1" l="1"/>
  <c r="R883" i="1"/>
  <c r="X883" i="1" s="1"/>
  <c r="D883" i="1" s="1"/>
  <c r="G883" i="1"/>
  <c r="E883" i="1" s="1"/>
  <c r="J884" i="1"/>
  <c r="U884" i="1"/>
  <c r="K884" i="1" l="1"/>
  <c r="M884" i="1"/>
  <c r="B883" i="1"/>
  <c r="C884" i="1" l="1"/>
  <c r="A885" i="1"/>
  <c r="L884" i="1"/>
  <c r="AA884" i="1"/>
  <c r="R884" i="1" l="1"/>
  <c r="X884" i="1" s="1"/>
  <c r="D884" i="1" s="1"/>
  <c r="G884" i="1"/>
  <c r="E884" i="1" s="1"/>
  <c r="F884" i="1"/>
  <c r="U885" i="1"/>
  <c r="J885" i="1"/>
  <c r="B884" i="1" l="1"/>
  <c r="K885" i="1"/>
  <c r="M885" i="1"/>
  <c r="L885" i="1" l="1"/>
  <c r="AA885" i="1"/>
  <c r="A886" i="1"/>
  <c r="C885" i="1"/>
  <c r="J886" i="1" l="1"/>
  <c r="U886" i="1"/>
  <c r="R885" i="1"/>
  <c r="X885" i="1" s="1"/>
  <c r="D885" i="1" s="1"/>
  <c r="G885" i="1"/>
  <c r="E885" i="1" s="1"/>
  <c r="F885" i="1"/>
  <c r="B885" i="1" l="1"/>
  <c r="K886" i="1"/>
  <c r="M886" i="1"/>
  <c r="A887" i="1" l="1"/>
  <c r="C886" i="1"/>
  <c r="L886" i="1"/>
  <c r="AA886" i="1"/>
  <c r="R886" i="1" l="1"/>
  <c r="X886" i="1" s="1"/>
  <c r="D886" i="1" s="1"/>
  <c r="F886" i="1"/>
  <c r="G886" i="1"/>
  <c r="E886" i="1" s="1"/>
  <c r="J887" i="1"/>
  <c r="U887" i="1"/>
  <c r="B886" i="1" l="1"/>
  <c r="K887" i="1"/>
  <c r="M887" i="1"/>
  <c r="AA887" i="1" l="1"/>
  <c r="L887" i="1"/>
  <c r="C887" i="1"/>
  <c r="A888" i="1"/>
  <c r="R887" i="1" l="1"/>
  <c r="X887" i="1" s="1"/>
  <c r="D887" i="1" s="1"/>
  <c r="F887" i="1"/>
  <c r="G887" i="1"/>
  <c r="E887" i="1" s="1"/>
  <c r="J888" i="1"/>
  <c r="U888" i="1"/>
  <c r="B887" i="1" l="1"/>
  <c r="K888" i="1"/>
  <c r="M888" i="1"/>
  <c r="A889" i="1" l="1"/>
  <c r="C888" i="1"/>
  <c r="AA888" i="1"/>
  <c r="L888" i="1"/>
  <c r="F888" i="1" l="1"/>
  <c r="R888" i="1"/>
  <c r="X888" i="1" s="1"/>
  <c r="D888" i="1" s="1"/>
  <c r="G888" i="1"/>
  <c r="E888" i="1" s="1"/>
  <c r="U889" i="1"/>
  <c r="J889" i="1"/>
  <c r="K889" i="1" l="1"/>
  <c r="M889" i="1"/>
  <c r="B888" i="1"/>
  <c r="A890" i="1" l="1"/>
  <c r="C889" i="1"/>
  <c r="L889" i="1"/>
  <c r="AA889" i="1"/>
  <c r="F889" i="1" l="1"/>
  <c r="G889" i="1"/>
  <c r="E889" i="1" s="1"/>
  <c r="R889" i="1"/>
  <c r="X889" i="1" s="1"/>
  <c r="D889" i="1" s="1"/>
  <c r="J890" i="1"/>
  <c r="U890" i="1"/>
  <c r="K890" i="1" l="1"/>
  <c r="M890" i="1"/>
  <c r="B889" i="1"/>
  <c r="A891" i="1" l="1"/>
  <c r="C890" i="1"/>
  <c r="AA890" i="1"/>
  <c r="L890" i="1"/>
  <c r="G890" i="1" l="1"/>
  <c r="E890" i="1" s="1"/>
  <c r="F890" i="1"/>
  <c r="B890" i="1" s="1"/>
  <c r="R890" i="1"/>
  <c r="X890" i="1" s="1"/>
  <c r="D890" i="1" s="1"/>
  <c r="U891" i="1"/>
  <c r="J891" i="1"/>
  <c r="K891" i="1" l="1"/>
  <c r="M891" i="1"/>
  <c r="A892" i="1" l="1"/>
  <c r="C891" i="1"/>
  <c r="AA891" i="1"/>
  <c r="L891" i="1"/>
  <c r="F891" i="1" l="1"/>
  <c r="R891" i="1"/>
  <c r="X891" i="1" s="1"/>
  <c r="D891" i="1" s="1"/>
  <c r="G891" i="1"/>
  <c r="E891" i="1" s="1"/>
  <c r="J892" i="1"/>
  <c r="U892" i="1"/>
  <c r="K892" i="1" l="1"/>
  <c r="M892" i="1"/>
  <c r="B891" i="1"/>
  <c r="A893" i="1" l="1"/>
  <c r="C892" i="1"/>
  <c r="AA892" i="1"/>
  <c r="L892" i="1"/>
  <c r="G892" i="1" l="1"/>
  <c r="E892" i="1" s="1"/>
  <c r="F892" i="1"/>
  <c r="R892" i="1"/>
  <c r="X892" i="1" s="1"/>
  <c r="D892" i="1" s="1"/>
  <c r="J893" i="1"/>
  <c r="U893" i="1"/>
  <c r="B892" i="1" l="1"/>
  <c r="K893" i="1"/>
  <c r="M893" i="1"/>
  <c r="AA893" i="1" l="1"/>
  <c r="L893" i="1"/>
  <c r="A894" i="1"/>
  <c r="C893" i="1"/>
  <c r="J894" i="1" l="1"/>
  <c r="U894" i="1"/>
  <c r="R893" i="1"/>
  <c r="X893" i="1" s="1"/>
  <c r="D893" i="1" s="1"/>
  <c r="F893" i="1"/>
  <c r="B893" i="1" s="1"/>
  <c r="G893" i="1"/>
  <c r="E893" i="1" s="1"/>
  <c r="K894" i="1" l="1"/>
  <c r="M894" i="1"/>
  <c r="L894" i="1" l="1"/>
  <c r="AA894" i="1"/>
  <c r="A895" i="1"/>
  <c r="C894" i="1"/>
  <c r="U895" i="1" l="1"/>
  <c r="J895" i="1"/>
  <c r="G894" i="1"/>
  <c r="E894" i="1" s="1"/>
  <c r="F894" i="1"/>
  <c r="B894" i="1" s="1"/>
  <c r="R894" i="1"/>
  <c r="X894" i="1" s="1"/>
  <c r="D894" i="1" s="1"/>
  <c r="K895" i="1" l="1"/>
  <c r="M895" i="1"/>
  <c r="A896" i="1" l="1"/>
  <c r="C895" i="1"/>
  <c r="L895" i="1"/>
  <c r="AA895" i="1"/>
  <c r="F895" i="1" l="1"/>
  <c r="G895" i="1"/>
  <c r="E895" i="1" s="1"/>
  <c r="R895" i="1"/>
  <c r="X895" i="1" s="1"/>
  <c r="D895" i="1" s="1"/>
  <c r="U896" i="1"/>
  <c r="J896" i="1"/>
  <c r="K896" i="1" l="1"/>
  <c r="M896" i="1"/>
  <c r="B895" i="1"/>
  <c r="A897" i="1" l="1"/>
  <c r="C896" i="1"/>
  <c r="AA896" i="1"/>
  <c r="L896" i="1"/>
  <c r="G896" i="1" l="1"/>
  <c r="E896" i="1" s="1"/>
  <c r="R896" i="1"/>
  <c r="X896" i="1" s="1"/>
  <c r="D896" i="1" s="1"/>
  <c r="F896" i="1"/>
  <c r="U897" i="1"/>
  <c r="J897" i="1"/>
  <c r="K897" i="1" l="1"/>
  <c r="M897" i="1"/>
  <c r="B896" i="1"/>
  <c r="A898" i="1" l="1"/>
  <c r="C897" i="1"/>
  <c r="AA897" i="1"/>
  <c r="L897" i="1"/>
  <c r="J898" i="1" l="1"/>
  <c r="U898" i="1"/>
  <c r="R897" i="1"/>
  <c r="X897" i="1" s="1"/>
  <c r="D897" i="1" s="1"/>
  <c r="G897" i="1"/>
  <c r="E897" i="1" s="1"/>
  <c r="F897" i="1"/>
  <c r="B897" i="1" l="1"/>
  <c r="K898" i="1"/>
  <c r="M898" i="1"/>
  <c r="C898" i="1" l="1"/>
  <c r="A899" i="1"/>
  <c r="L898" i="1"/>
  <c r="AA898" i="1"/>
  <c r="J899" i="1" l="1"/>
  <c r="U899" i="1"/>
  <c r="F898" i="1"/>
  <c r="R898" i="1"/>
  <c r="X898" i="1" s="1"/>
  <c r="D898" i="1" s="1"/>
  <c r="G898" i="1"/>
  <c r="E898" i="1" s="1"/>
  <c r="K899" i="1" l="1"/>
  <c r="M899" i="1"/>
  <c r="B898" i="1"/>
  <c r="A900" i="1" l="1"/>
  <c r="C899" i="1"/>
  <c r="L899" i="1"/>
  <c r="AA899" i="1"/>
  <c r="G899" i="1" l="1"/>
  <c r="E899" i="1" s="1"/>
  <c r="F899" i="1"/>
  <c r="B899" i="1" s="1"/>
  <c r="R899" i="1"/>
  <c r="X899" i="1" s="1"/>
  <c r="D899" i="1" s="1"/>
  <c r="J900" i="1"/>
  <c r="U900" i="1"/>
  <c r="K900" i="1" l="1"/>
  <c r="M900" i="1"/>
  <c r="A901" i="1" l="1"/>
  <c r="C900" i="1"/>
  <c r="AA900" i="1"/>
  <c r="L900" i="1"/>
  <c r="R900" i="1" l="1"/>
  <c r="X900" i="1" s="1"/>
  <c r="D900" i="1" s="1"/>
  <c r="G900" i="1"/>
  <c r="E900" i="1" s="1"/>
  <c r="F900" i="1"/>
  <c r="J901" i="1"/>
  <c r="U901" i="1"/>
  <c r="B900" i="1" l="1"/>
  <c r="K901" i="1"/>
  <c r="M901" i="1"/>
  <c r="A902" i="1" l="1"/>
  <c r="C901" i="1"/>
  <c r="AA901" i="1"/>
  <c r="L901" i="1"/>
  <c r="G901" i="1" l="1"/>
  <c r="E901" i="1" s="1"/>
  <c r="F901" i="1"/>
  <c r="B901" i="1" s="1"/>
  <c r="R901" i="1"/>
  <c r="X901" i="1" s="1"/>
  <c r="D901" i="1" s="1"/>
  <c r="J902" i="1"/>
  <c r="U902" i="1"/>
  <c r="K902" i="1" l="1"/>
  <c r="M902" i="1"/>
  <c r="C902" i="1" l="1"/>
  <c r="A903" i="1"/>
  <c r="L902" i="1"/>
  <c r="AA902" i="1"/>
  <c r="R902" i="1" l="1"/>
  <c r="X902" i="1" s="1"/>
  <c r="D902" i="1" s="1"/>
  <c r="F902" i="1"/>
  <c r="G902" i="1"/>
  <c r="E902" i="1" s="1"/>
  <c r="U903" i="1"/>
  <c r="J903" i="1"/>
  <c r="K903" i="1" l="1"/>
  <c r="M903" i="1"/>
  <c r="B902" i="1"/>
  <c r="A904" i="1" l="1"/>
  <c r="C903" i="1"/>
  <c r="AA903" i="1"/>
  <c r="L903" i="1"/>
  <c r="U904" i="1" l="1"/>
  <c r="J904" i="1"/>
  <c r="R903" i="1"/>
  <c r="X903" i="1" s="1"/>
  <c r="D903" i="1" s="1"/>
  <c r="G903" i="1"/>
  <c r="E903" i="1" s="1"/>
  <c r="F903" i="1"/>
  <c r="B903" i="1" l="1"/>
  <c r="K904" i="1"/>
  <c r="M904" i="1"/>
  <c r="A905" i="1" l="1"/>
  <c r="C904" i="1"/>
  <c r="L904" i="1"/>
  <c r="AA904" i="1"/>
  <c r="U905" i="1" l="1"/>
  <c r="J905" i="1"/>
  <c r="F904" i="1"/>
  <c r="R904" i="1"/>
  <c r="X904" i="1" s="1"/>
  <c r="D904" i="1" s="1"/>
  <c r="G904" i="1"/>
  <c r="E904" i="1" s="1"/>
  <c r="K905" i="1" l="1"/>
  <c r="M905" i="1"/>
  <c r="B904" i="1"/>
  <c r="C905" i="1" l="1"/>
  <c r="A906" i="1"/>
  <c r="AA905" i="1"/>
  <c r="L905" i="1"/>
  <c r="U906" i="1" l="1"/>
  <c r="J906" i="1"/>
  <c r="R905" i="1"/>
  <c r="X905" i="1" s="1"/>
  <c r="D905" i="1" s="1"/>
  <c r="G905" i="1"/>
  <c r="E905" i="1" s="1"/>
  <c r="F905" i="1"/>
  <c r="B905" i="1" l="1"/>
  <c r="K906" i="1"/>
  <c r="M906" i="1"/>
  <c r="A907" i="1" l="1"/>
  <c r="C906" i="1"/>
  <c r="AA906" i="1"/>
  <c r="L906" i="1"/>
  <c r="U907" i="1" l="1"/>
  <c r="J907" i="1"/>
  <c r="G906" i="1"/>
  <c r="E906" i="1" s="1"/>
  <c r="F906" i="1"/>
  <c r="R906" i="1"/>
  <c r="X906" i="1" s="1"/>
  <c r="D906" i="1" s="1"/>
  <c r="B906" i="1" l="1"/>
  <c r="K907" i="1"/>
  <c r="M907" i="1"/>
  <c r="A908" i="1" l="1"/>
  <c r="C907" i="1"/>
  <c r="L907" i="1"/>
  <c r="AA907" i="1"/>
  <c r="U908" i="1" l="1"/>
  <c r="J908" i="1"/>
  <c r="F907" i="1"/>
  <c r="G907" i="1"/>
  <c r="E907" i="1" s="1"/>
  <c r="R907" i="1"/>
  <c r="X907" i="1" s="1"/>
  <c r="D907" i="1" s="1"/>
  <c r="K908" i="1" l="1"/>
  <c r="M908" i="1"/>
  <c r="B907" i="1"/>
  <c r="L908" i="1" l="1"/>
  <c r="AA908" i="1"/>
  <c r="A909" i="1"/>
  <c r="C908" i="1"/>
  <c r="U909" i="1" l="1"/>
  <c r="J909" i="1"/>
  <c r="R908" i="1"/>
  <c r="X908" i="1" s="1"/>
  <c r="D908" i="1" s="1"/>
  <c r="G908" i="1"/>
  <c r="E908" i="1" s="1"/>
  <c r="F908" i="1"/>
  <c r="B908" i="1" l="1"/>
  <c r="K909" i="1"/>
  <c r="M909" i="1"/>
  <c r="A910" i="1" l="1"/>
  <c r="C909" i="1"/>
  <c r="L909" i="1"/>
  <c r="AA909" i="1"/>
  <c r="R909" i="1" l="1"/>
  <c r="X909" i="1" s="1"/>
  <c r="D909" i="1" s="1"/>
  <c r="G909" i="1"/>
  <c r="E909" i="1" s="1"/>
  <c r="F909" i="1"/>
  <c r="J910" i="1"/>
  <c r="U910" i="1"/>
  <c r="B909" i="1" l="1"/>
  <c r="K910" i="1"/>
  <c r="M910" i="1"/>
  <c r="C910" i="1" l="1"/>
  <c r="A911" i="1"/>
  <c r="AA910" i="1"/>
  <c r="L910" i="1"/>
  <c r="F910" i="1" l="1"/>
  <c r="G910" i="1"/>
  <c r="E910" i="1" s="1"/>
  <c r="R910" i="1"/>
  <c r="X910" i="1" s="1"/>
  <c r="D910" i="1" s="1"/>
  <c r="J911" i="1"/>
  <c r="U911" i="1"/>
  <c r="B910" i="1" l="1"/>
  <c r="K911" i="1"/>
  <c r="M911" i="1"/>
  <c r="L911" i="1" l="1"/>
  <c r="AA911" i="1"/>
  <c r="A912" i="1"/>
  <c r="C911" i="1"/>
  <c r="F911" i="1" l="1"/>
  <c r="G911" i="1"/>
  <c r="E911" i="1" s="1"/>
  <c r="R911" i="1"/>
  <c r="X911" i="1" s="1"/>
  <c r="D911" i="1" s="1"/>
  <c r="U912" i="1"/>
  <c r="J912" i="1"/>
  <c r="K912" i="1" l="1"/>
  <c r="M912" i="1"/>
  <c r="B911" i="1"/>
  <c r="C912" i="1" l="1"/>
  <c r="A913" i="1"/>
  <c r="AA912" i="1"/>
  <c r="L912" i="1"/>
  <c r="G912" i="1" l="1"/>
  <c r="E912" i="1" s="1"/>
  <c r="R912" i="1"/>
  <c r="X912" i="1" s="1"/>
  <c r="D912" i="1" s="1"/>
  <c r="F912" i="1"/>
  <c r="U913" i="1"/>
  <c r="J913" i="1"/>
  <c r="K913" i="1" l="1"/>
  <c r="M913" i="1"/>
  <c r="B912" i="1"/>
  <c r="C913" i="1" l="1"/>
  <c r="A914" i="1"/>
  <c r="AA913" i="1"/>
  <c r="L913" i="1"/>
  <c r="F913" i="1" l="1"/>
  <c r="G913" i="1"/>
  <c r="E913" i="1" s="1"/>
  <c r="R913" i="1"/>
  <c r="X913" i="1" s="1"/>
  <c r="D913" i="1" s="1"/>
  <c r="J914" i="1"/>
  <c r="U914" i="1"/>
  <c r="K914" i="1" l="1"/>
  <c r="M914" i="1"/>
  <c r="B913" i="1"/>
  <c r="A915" i="1" l="1"/>
  <c r="C914" i="1"/>
  <c r="AA914" i="1"/>
  <c r="L914" i="1"/>
  <c r="F914" i="1" l="1"/>
  <c r="R914" i="1"/>
  <c r="X914" i="1" s="1"/>
  <c r="D914" i="1" s="1"/>
  <c r="G914" i="1"/>
  <c r="E914" i="1" s="1"/>
  <c r="U915" i="1"/>
  <c r="J915" i="1"/>
  <c r="B914" i="1" l="1"/>
  <c r="K915" i="1"/>
  <c r="M915" i="1"/>
  <c r="C915" i="1" l="1"/>
  <c r="A916" i="1"/>
  <c r="AA915" i="1"/>
  <c r="L915" i="1"/>
  <c r="F915" i="1" l="1"/>
  <c r="R915" i="1"/>
  <c r="X915" i="1" s="1"/>
  <c r="D915" i="1" s="1"/>
  <c r="G915" i="1"/>
  <c r="E915" i="1" s="1"/>
  <c r="U916" i="1"/>
  <c r="J916" i="1"/>
  <c r="B915" i="1" l="1"/>
  <c r="K916" i="1"/>
  <c r="M916" i="1"/>
  <c r="C916" i="1" l="1"/>
  <c r="A917" i="1"/>
  <c r="AA916" i="1"/>
  <c r="L916" i="1"/>
  <c r="F916" i="1" l="1"/>
  <c r="R916" i="1"/>
  <c r="X916" i="1" s="1"/>
  <c r="D916" i="1" s="1"/>
  <c r="G916" i="1"/>
  <c r="E916" i="1" s="1"/>
  <c r="J917" i="1"/>
  <c r="U917" i="1"/>
  <c r="B916" i="1" l="1"/>
  <c r="K917" i="1"/>
  <c r="M917" i="1"/>
  <c r="A918" i="1" l="1"/>
  <c r="C917" i="1"/>
  <c r="L917" i="1"/>
  <c r="AA917" i="1"/>
  <c r="G917" i="1" l="1"/>
  <c r="E917" i="1" s="1"/>
  <c r="R917" i="1"/>
  <c r="X917" i="1" s="1"/>
  <c r="D917" i="1" s="1"/>
  <c r="F917" i="1"/>
  <c r="J918" i="1"/>
  <c r="U918" i="1"/>
  <c r="B917" i="1" l="1"/>
  <c r="K918" i="1"/>
  <c r="M918" i="1"/>
  <c r="L918" i="1" l="1"/>
  <c r="AA918" i="1"/>
  <c r="C918" i="1"/>
  <c r="A919" i="1"/>
  <c r="U919" i="1" l="1"/>
  <c r="J919" i="1"/>
  <c r="G918" i="1"/>
  <c r="E918" i="1" s="1"/>
  <c r="R918" i="1"/>
  <c r="X918" i="1" s="1"/>
  <c r="D918" i="1" s="1"/>
  <c r="F918" i="1"/>
  <c r="B918" i="1" l="1"/>
  <c r="K919" i="1"/>
  <c r="M919" i="1"/>
  <c r="A920" i="1" l="1"/>
  <c r="C919" i="1"/>
  <c r="AA919" i="1"/>
  <c r="L919" i="1"/>
  <c r="G919" i="1" l="1"/>
  <c r="E919" i="1" s="1"/>
  <c r="F919" i="1"/>
  <c r="R919" i="1"/>
  <c r="X919" i="1" s="1"/>
  <c r="D919" i="1" s="1"/>
  <c r="J920" i="1"/>
  <c r="U920" i="1"/>
  <c r="B919" i="1" l="1"/>
  <c r="K920" i="1"/>
  <c r="M920" i="1"/>
  <c r="C920" i="1" l="1"/>
  <c r="A921" i="1"/>
  <c r="L920" i="1"/>
  <c r="AA920" i="1"/>
  <c r="F920" i="1" l="1"/>
  <c r="G920" i="1"/>
  <c r="E920" i="1" s="1"/>
  <c r="R920" i="1"/>
  <c r="X920" i="1" s="1"/>
  <c r="D920" i="1" s="1"/>
  <c r="J921" i="1"/>
  <c r="U921" i="1"/>
  <c r="B920" i="1" l="1"/>
  <c r="K921" i="1"/>
  <c r="M921" i="1"/>
  <c r="C921" i="1" l="1"/>
  <c r="A922" i="1"/>
  <c r="L921" i="1"/>
  <c r="AA921" i="1"/>
  <c r="G921" i="1" l="1"/>
  <c r="E921" i="1" s="1"/>
  <c r="F921" i="1"/>
  <c r="B921" i="1" s="1"/>
  <c r="R921" i="1"/>
  <c r="X921" i="1" s="1"/>
  <c r="D921" i="1" s="1"/>
  <c r="J922" i="1"/>
  <c r="U922" i="1"/>
  <c r="K922" i="1" l="1"/>
  <c r="M922" i="1"/>
  <c r="C922" i="1" l="1"/>
  <c r="A923" i="1"/>
  <c r="L922" i="1"/>
  <c r="AA922" i="1"/>
  <c r="R922" i="1" l="1"/>
  <c r="X922" i="1" s="1"/>
  <c r="D922" i="1" s="1"/>
  <c r="G922" i="1"/>
  <c r="E922" i="1" s="1"/>
  <c r="F922" i="1"/>
  <c r="U923" i="1"/>
  <c r="J923" i="1"/>
  <c r="B922" i="1" l="1"/>
  <c r="K923" i="1"/>
  <c r="M923" i="1"/>
  <c r="A924" i="1" l="1"/>
  <c r="C923" i="1"/>
  <c r="AA923" i="1"/>
  <c r="L923" i="1"/>
  <c r="R923" i="1" l="1"/>
  <c r="X923" i="1" s="1"/>
  <c r="D923" i="1" s="1"/>
  <c r="G923" i="1"/>
  <c r="E923" i="1" s="1"/>
  <c r="F923" i="1"/>
  <c r="U924" i="1"/>
  <c r="J924" i="1"/>
  <c r="B923" i="1" l="1"/>
  <c r="K924" i="1"/>
  <c r="M924" i="1"/>
  <c r="L924" i="1" l="1"/>
  <c r="AA924" i="1"/>
  <c r="A925" i="1"/>
  <c r="C924" i="1"/>
  <c r="U925" i="1" l="1"/>
  <c r="J925" i="1"/>
  <c r="G924" i="1"/>
  <c r="E924" i="1" s="1"/>
  <c r="F924" i="1"/>
  <c r="B924" i="1" s="1"/>
  <c r="R924" i="1"/>
  <c r="X924" i="1" s="1"/>
  <c r="D924" i="1" s="1"/>
  <c r="K925" i="1" l="1"/>
  <c r="M925" i="1"/>
  <c r="A926" i="1" l="1"/>
  <c r="C925" i="1"/>
  <c r="L925" i="1"/>
  <c r="AA925" i="1"/>
  <c r="F925" i="1" l="1"/>
  <c r="R925" i="1"/>
  <c r="X925" i="1" s="1"/>
  <c r="D925" i="1" s="1"/>
  <c r="G925" i="1"/>
  <c r="E925" i="1" s="1"/>
  <c r="U926" i="1"/>
  <c r="J926" i="1"/>
  <c r="K926" i="1" l="1"/>
  <c r="M926" i="1"/>
  <c r="B925" i="1"/>
  <c r="A927" i="1" l="1"/>
  <c r="C926" i="1"/>
  <c r="L926" i="1"/>
  <c r="AA926" i="1"/>
  <c r="F926" i="1" l="1"/>
  <c r="G926" i="1"/>
  <c r="E926" i="1" s="1"/>
  <c r="R926" i="1"/>
  <c r="X926" i="1" s="1"/>
  <c r="D926" i="1" s="1"/>
  <c r="J927" i="1"/>
  <c r="U927" i="1"/>
  <c r="K927" i="1" l="1"/>
  <c r="M927" i="1"/>
  <c r="B926" i="1"/>
  <c r="C927" i="1" l="1"/>
  <c r="A928" i="1"/>
  <c r="AA927" i="1"/>
  <c r="L927" i="1"/>
  <c r="G927" i="1" l="1"/>
  <c r="E927" i="1" s="1"/>
  <c r="F927" i="1"/>
  <c r="R927" i="1"/>
  <c r="X927" i="1" s="1"/>
  <c r="D927" i="1" s="1"/>
  <c r="J928" i="1"/>
  <c r="U928" i="1"/>
  <c r="B927" i="1" l="1"/>
  <c r="K928" i="1"/>
  <c r="M928" i="1"/>
  <c r="AA928" i="1" l="1"/>
  <c r="L928" i="1"/>
  <c r="C928" i="1"/>
  <c r="A929" i="1"/>
  <c r="J929" i="1" l="1"/>
  <c r="U929" i="1"/>
  <c r="R928" i="1"/>
  <c r="X928" i="1" s="1"/>
  <c r="D928" i="1" s="1"/>
  <c r="F928" i="1"/>
  <c r="G928" i="1"/>
  <c r="E928" i="1" s="1"/>
  <c r="K929" i="1" l="1"/>
  <c r="M929" i="1"/>
  <c r="B928" i="1"/>
  <c r="L929" i="1" l="1"/>
  <c r="AA929" i="1"/>
  <c r="A930" i="1"/>
  <c r="C929" i="1"/>
  <c r="F929" i="1" l="1"/>
  <c r="G929" i="1"/>
  <c r="E929" i="1" s="1"/>
  <c r="R929" i="1"/>
  <c r="X929" i="1" s="1"/>
  <c r="D929" i="1" s="1"/>
  <c r="J930" i="1"/>
  <c r="U930" i="1"/>
  <c r="K930" i="1" l="1"/>
  <c r="M930" i="1"/>
  <c r="B929" i="1"/>
  <c r="A931" i="1" l="1"/>
  <c r="C930" i="1"/>
  <c r="L930" i="1"/>
  <c r="AA930" i="1"/>
  <c r="F930" i="1" l="1"/>
  <c r="G930" i="1"/>
  <c r="E930" i="1" s="1"/>
  <c r="R930" i="1"/>
  <c r="X930" i="1" s="1"/>
  <c r="D930" i="1" s="1"/>
  <c r="J931" i="1"/>
  <c r="U931" i="1"/>
  <c r="K931" i="1" l="1"/>
  <c r="M931" i="1"/>
  <c r="B930" i="1"/>
  <c r="A932" i="1" l="1"/>
  <c r="C931" i="1"/>
  <c r="L931" i="1"/>
  <c r="AA931" i="1"/>
  <c r="F931" i="1" l="1"/>
  <c r="R931" i="1"/>
  <c r="X931" i="1" s="1"/>
  <c r="D931" i="1" s="1"/>
  <c r="G931" i="1"/>
  <c r="E931" i="1" s="1"/>
  <c r="U932" i="1"/>
  <c r="J932" i="1"/>
  <c r="K932" i="1" l="1"/>
  <c r="M932" i="1"/>
  <c r="B931" i="1"/>
  <c r="A933" i="1" l="1"/>
  <c r="C932" i="1"/>
  <c r="L932" i="1"/>
  <c r="AA932" i="1"/>
  <c r="F932" i="1" l="1"/>
  <c r="G932" i="1"/>
  <c r="E932" i="1" s="1"/>
  <c r="R932" i="1"/>
  <c r="X932" i="1" s="1"/>
  <c r="D932" i="1" s="1"/>
  <c r="J933" i="1"/>
  <c r="U933" i="1"/>
  <c r="K933" i="1" l="1"/>
  <c r="M933" i="1"/>
  <c r="B932" i="1"/>
  <c r="A934" i="1" l="1"/>
  <c r="C933" i="1"/>
  <c r="AA933" i="1"/>
  <c r="L933" i="1"/>
  <c r="U934" i="1" l="1"/>
  <c r="J934" i="1"/>
  <c r="G933" i="1"/>
  <c r="E933" i="1" s="1"/>
  <c r="F933" i="1"/>
  <c r="B933" i="1" s="1"/>
  <c r="R933" i="1"/>
  <c r="X933" i="1" s="1"/>
  <c r="D933" i="1" s="1"/>
  <c r="K934" i="1" l="1"/>
  <c r="M934" i="1"/>
  <c r="L934" i="1" l="1"/>
  <c r="AA934" i="1"/>
  <c r="C934" i="1"/>
  <c r="A935" i="1"/>
  <c r="U935" i="1" l="1"/>
  <c r="J935" i="1"/>
  <c r="R934" i="1"/>
  <c r="X934" i="1" s="1"/>
  <c r="D934" i="1" s="1"/>
  <c r="F934" i="1"/>
  <c r="G934" i="1"/>
  <c r="E934" i="1" s="1"/>
  <c r="K935" i="1" l="1"/>
  <c r="M935" i="1"/>
  <c r="B934" i="1"/>
  <c r="A936" i="1" l="1"/>
  <c r="C935" i="1"/>
  <c r="L935" i="1"/>
  <c r="AA935" i="1"/>
  <c r="F935" i="1" l="1"/>
  <c r="R935" i="1"/>
  <c r="X935" i="1" s="1"/>
  <c r="D935" i="1" s="1"/>
  <c r="G935" i="1"/>
  <c r="E935" i="1" s="1"/>
  <c r="J936" i="1"/>
  <c r="U936" i="1"/>
  <c r="K936" i="1" l="1"/>
  <c r="M936" i="1"/>
  <c r="B935" i="1"/>
  <c r="C936" i="1" l="1"/>
  <c r="A937" i="1"/>
  <c r="L936" i="1"/>
  <c r="AA936" i="1"/>
  <c r="F936" i="1" l="1"/>
  <c r="R936" i="1"/>
  <c r="X936" i="1" s="1"/>
  <c r="D936" i="1" s="1"/>
  <c r="G936" i="1"/>
  <c r="E936" i="1" s="1"/>
  <c r="U937" i="1"/>
  <c r="J937" i="1"/>
  <c r="K937" i="1" l="1"/>
  <c r="M937" i="1"/>
  <c r="B936" i="1"/>
  <c r="A938" i="1" l="1"/>
  <c r="C937" i="1"/>
  <c r="L937" i="1"/>
  <c r="AA937" i="1"/>
  <c r="G937" i="1" l="1"/>
  <c r="E937" i="1" s="1"/>
  <c r="F937" i="1"/>
  <c r="B937" i="1" s="1"/>
  <c r="R937" i="1"/>
  <c r="X937" i="1" s="1"/>
  <c r="D937" i="1" s="1"/>
  <c r="J938" i="1"/>
  <c r="U938" i="1"/>
  <c r="K938" i="1" l="1"/>
  <c r="M938" i="1"/>
  <c r="AA938" i="1" l="1"/>
  <c r="L938" i="1"/>
  <c r="C938" i="1"/>
  <c r="A939" i="1"/>
  <c r="U939" i="1" l="1"/>
  <c r="J939" i="1"/>
  <c r="F938" i="1"/>
  <c r="G938" i="1"/>
  <c r="E938" i="1" s="1"/>
  <c r="R938" i="1"/>
  <c r="X938" i="1" s="1"/>
  <c r="D938" i="1" s="1"/>
  <c r="B938" i="1" l="1"/>
  <c r="K939" i="1"/>
  <c r="M939" i="1"/>
  <c r="C939" i="1" l="1"/>
  <c r="A940" i="1"/>
  <c r="AA939" i="1"/>
  <c r="L939" i="1"/>
  <c r="F939" i="1" l="1"/>
  <c r="R939" i="1"/>
  <c r="X939" i="1" s="1"/>
  <c r="D939" i="1" s="1"/>
  <c r="G939" i="1"/>
  <c r="E939" i="1" s="1"/>
  <c r="J940" i="1"/>
  <c r="U940" i="1"/>
  <c r="K940" i="1" l="1"/>
  <c r="M940" i="1"/>
  <c r="B939" i="1"/>
  <c r="AA940" i="1" l="1"/>
  <c r="L940" i="1"/>
  <c r="A941" i="1"/>
  <c r="C940" i="1"/>
  <c r="U941" i="1" l="1"/>
  <c r="J941" i="1"/>
  <c r="R940" i="1"/>
  <c r="X940" i="1" s="1"/>
  <c r="D940" i="1" s="1"/>
  <c r="F940" i="1"/>
  <c r="G940" i="1"/>
  <c r="E940" i="1" s="1"/>
  <c r="K941" i="1" l="1"/>
  <c r="M941" i="1"/>
  <c r="B940" i="1"/>
  <c r="AA941" i="1" l="1"/>
  <c r="L941" i="1"/>
  <c r="C941" i="1"/>
  <c r="A942" i="1"/>
  <c r="U942" i="1" l="1"/>
  <c r="J942" i="1"/>
  <c r="G941" i="1"/>
  <c r="E941" i="1" s="1"/>
  <c r="R941" i="1"/>
  <c r="X941" i="1" s="1"/>
  <c r="D941" i="1" s="1"/>
  <c r="F941" i="1"/>
  <c r="B941" i="1" l="1"/>
  <c r="K942" i="1"/>
  <c r="M942" i="1"/>
  <c r="C942" i="1" l="1"/>
  <c r="A943" i="1"/>
  <c r="L942" i="1"/>
  <c r="AA942" i="1"/>
  <c r="F942" i="1" l="1"/>
  <c r="G942" i="1"/>
  <c r="E942" i="1" s="1"/>
  <c r="R942" i="1"/>
  <c r="X942" i="1" s="1"/>
  <c r="D942" i="1" s="1"/>
  <c r="J943" i="1"/>
  <c r="U943" i="1"/>
  <c r="K943" i="1" l="1"/>
  <c r="M943" i="1"/>
  <c r="B942" i="1"/>
  <c r="C943" i="1" l="1"/>
  <c r="A944" i="1"/>
  <c r="L943" i="1"/>
  <c r="AA943" i="1"/>
  <c r="R943" i="1" l="1"/>
  <c r="X943" i="1" s="1"/>
  <c r="D943" i="1" s="1"/>
  <c r="F943" i="1"/>
  <c r="G943" i="1"/>
  <c r="E943" i="1" s="1"/>
  <c r="J944" i="1"/>
  <c r="U944" i="1"/>
  <c r="K944" i="1" l="1"/>
  <c r="M944" i="1"/>
  <c r="B943" i="1"/>
  <c r="C944" i="1" l="1"/>
  <c r="A945" i="1"/>
  <c r="L944" i="1"/>
  <c r="AA944" i="1"/>
  <c r="G944" i="1" l="1"/>
  <c r="E944" i="1" s="1"/>
  <c r="R944" i="1"/>
  <c r="X944" i="1" s="1"/>
  <c r="D944" i="1" s="1"/>
  <c r="F944" i="1"/>
  <c r="B944" i="1" s="1"/>
  <c r="U945" i="1"/>
  <c r="J945" i="1"/>
  <c r="K945" i="1" l="1"/>
  <c r="M945" i="1"/>
  <c r="L945" i="1" l="1"/>
  <c r="AA945" i="1"/>
  <c r="A946" i="1"/>
  <c r="C945" i="1"/>
  <c r="J946" i="1" l="1"/>
  <c r="U946" i="1"/>
  <c r="G945" i="1"/>
  <c r="E945" i="1" s="1"/>
  <c r="R945" i="1"/>
  <c r="X945" i="1" s="1"/>
  <c r="D945" i="1" s="1"/>
  <c r="F945" i="1"/>
  <c r="B945" i="1" l="1"/>
  <c r="K946" i="1"/>
  <c r="M946" i="1"/>
  <c r="C946" i="1" l="1"/>
  <c r="A947" i="1"/>
  <c r="L946" i="1"/>
  <c r="AA946" i="1"/>
  <c r="J947" i="1" l="1"/>
  <c r="U947" i="1"/>
  <c r="F946" i="1"/>
  <c r="R946" i="1"/>
  <c r="X946" i="1" s="1"/>
  <c r="D946" i="1" s="1"/>
  <c r="G946" i="1"/>
  <c r="E946" i="1" s="1"/>
  <c r="K947" i="1" l="1"/>
  <c r="M947" i="1"/>
  <c r="B946" i="1"/>
  <c r="A948" i="1" l="1"/>
  <c r="C947" i="1"/>
  <c r="L947" i="1"/>
  <c r="AA947" i="1"/>
  <c r="R947" i="1" l="1"/>
  <c r="X947" i="1" s="1"/>
  <c r="D947" i="1" s="1"/>
  <c r="F947" i="1"/>
  <c r="G947" i="1"/>
  <c r="E947" i="1" s="1"/>
  <c r="J948" i="1"/>
  <c r="U948" i="1"/>
  <c r="K948" i="1" l="1"/>
  <c r="M948" i="1"/>
  <c r="B947" i="1"/>
  <c r="A949" i="1" l="1"/>
  <c r="C948" i="1"/>
  <c r="L948" i="1"/>
  <c r="AA948" i="1"/>
  <c r="G948" i="1" l="1"/>
  <c r="E948" i="1" s="1"/>
  <c r="R948" i="1"/>
  <c r="X948" i="1" s="1"/>
  <c r="D948" i="1" s="1"/>
  <c r="F948" i="1"/>
  <c r="J949" i="1"/>
  <c r="U949" i="1"/>
  <c r="B948" i="1" l="1"/>
  <c r="K949" i="1"/>
  <c r="M949" i="1"/>
  <c r="C949" i="1" l="1"/>
  <c r="A950" i="1"/>
  <c r="AA949" i="1"/>
  <c r="L949" i="1"/>
  <c r="R949" i="1" l="1"/>
  <c r="X949" i="1" s="1"/>
  <c r="D949" i="1" s="1"/>
  <c r="F949" i="1"/>
  <c r="G949" i="1"/>
  <c r="E949" i="1" s="1"/>
  <c r="U950" i="1"/>
  <c r="J950" i="1"/>
  <c r="K950" i="1" l="1"/>
  <c r="M950" i="1"/>
  <c r="B949" i="1"/>
  <c r="L950" i="1" l="1"/>
  <c r="AA950" i="1"/>
  <c r="C950" i="1"/>
  <c r="A951" i="1"/>
  <c r="G950" i="1" l="1"/>
  <c r="E950" i="1" s="1"/>
  <c r="F950" i="1"/>
  <c r="B950" i="1" s="1"/>
  <c r="R950" i="1"/>
  <c r="X950" i="1" s="1"/>
  <c r="D950" i="1" s="1"/>
  <c r="U951" i="1"/>
  <c r="J951" i="1"/>
  <c r="K951" i="1" l="1"/>
  <c r="M951" i="1"/>
  <c r="C951" i="1" l="1"/>
  <c r="A952" i="1"/>
  <c r="AA951" i="1"/>
  <c r="L951" i="1"/>
  <c r="G951" i="1" l="1"/>
  <c r="E951" i="1" s="1"/>
  <c r="R951" i="1"/>
  <c r="X951" i="1" s="1"/>
  <c r="D951" i="1" s="1"/>
  <c r="F951" i="1"/>
  <c r="J952" i="1"/>
  <c r="U952" i="1"/>
  <c r="B951" i="1" l="1"/>
  <c r="K952" i="1"/>
  <c r="M952" i="1"/>
  <c r="L952" i="1" l="1"/>
  <c r="AA952" i="1"/>
  <c r="A953" i="1"/>
  <c r="C952" i="1"/>
  <c r="U953" i="1" l="1"/>
  <c r="J953" i="1"/>
  <c r="R952" i="1"/>
  <c r="X952" i="1" s="1"/>
  <c r="D952" i="1" s="1"/>
  <c r="G952" i="1"/>
  <c r="E952" i="1" s="1"/>
  <c r="F952" i="1"/>
  <c r="B952" i="1" l="1"/>
  <c r="K953" i="1"/>
  <c r="M953" i="1"/>
  <c r="L953" i="1" l="1"/>
  <c r="AA953" i="1"/>
  <c r="A954" i="1"/>
  <c r="C953" i="1"/>
  <c r="U954" i="1" l="1"/>
  <c r="J954" i="1"/>
  <c r="G953" i="1"/>
  <c r="E953" i="1" s="1"/>
  <c r="R953" i="1"/>
  <c r="X953" i="1" s="1"/>
  <c r="D953" i="1" s="1"/>
  <c r="F953" i="1"/>
  <c r="B953" i="1" l="1"/>
  <c r="K954" i="1"/>
  <c r="M954" i="1"/>
  <c r="L954" i="1" l="1"/>
  <c r="AA954" i="1"/>
  <c r="C954" i="1"/>
  <c r="A955" i="1"/>
  <c r="J955" i="1" l="1"/>
  <c r="U955" i="1"/>
  <c r="R954" i="1"/>
  <c r="X954" i="1" s="1"/>
  <c r="D954" i="1" s="1"/>
  <c r="G954" i="1"/>
  <c r="E954" i="1" s="1"/>
  <c r="F954" i="1"/>
  <c r="B954" i="1" l="1"/>
  <c r="K955" i="1"/>
  <c r="M955" i="1"/>
  <c r="C955" i="1" l="1"/>
  <c r="A956" i="1"/>
  <c r="L955" i="1"/>
  <c r="AA955" i="1"/>
  <c r="R955" i="1" l="1"/>
  <c r="X955" i="1" s="1"/>
  <c r="D955" i="1" s="1"/>
  <c r="F955" i="1"/>
  <c r="G955" i="1"/>
  <c r="E955" i="1" s="1"/>
  <c r="U956" i="1"/>
  <c r="J956" i="1"/>
  <c r="K956" i="1" l="1"/>
  <c r="M956" i="1"/>
  <c r="B955" i="1"/>
  <c r="A957" i="1" l="1"/>
  <c r="C956" i="1"/>
  <c r="L956" i="1"/>
  <c r="AA956" i="1"/>
  <c r="G956" i="1" l="1"/>
  <c r="E956" i="1" s="1"/>
  <c r="F956" i="1"/>
  <c r="B956" i="1" s="1"/>
  <c r="R956" i="1"/>
  <c r="X956" i="1" s="1"/>
  <c r="D956" i="1" s="1"/>
  <c r="J957" i="1"/>
  <c r="U957" i="1"/>
  <c r="K957" i="1" l="1"/>
  <c r="M957" i="1"/>
  <c r="AA957" i="1" l="1"/>
  <c r="L957" i="1"/>
  <c r="C957" i="1"/>
  <c r="A958" i="1"/>
  <c r="J958" i="1" l="1"/>
  <c r="U958" i="1"/>
  <c r="F957" i="1"/>
  <c r="G957" i="1"/>
  <c r="E957" i="1" s="1"/>
  <c r="R957" i="1"/>
  <c r="X957" i="1" s="1"/>
  <c r="D957" i="1" s="1"/>
  <c r="K958" i="1" l="1"/>
  <c r="M958" i="1"/>
  <c r="B957" i="1"/>
  <c r="L958" i="1" l="1"/>
  <c r="AA958" i="1"/>
  <c r="C958" i="1"/>
  <c r="A959" i="1"/>
  <c r="J959" i="1" l="1"/>
  <c r="U959" i="1"/>
  <c r="R958" i="1"/>
  <c r="X958" i="1" s="1"/>
  <c r="D958" i="1" s="1"/>
  <c r="G958" i="1"/>
  <c r="E958" i="1" s="1"/>
  <c r="F958" i="1"/>
  <c r="B958" i="1" l="1"/>
  <c r="K959" i="1"/>
  <c r="M959" i="1"/>
  <c r="L959" i="1" l="1"/>
  <c r="AA959" i="1"/>
  <c r="C959" i="1"/>
  <c r="A960" i="1"/>
  <c r="F959" i="1" l="1"/>
  <c r="G959" i="1"/>
  <c r="E959" i="1" s="1"/>
  <c r="R959" i="1"/>
  <c r="X959" i="1" s="1"/>
  <c r="D959" i="1" s="1"/>
  <c r="J960" i="1"/>
  <c r="U960" i="1"/>
  <c r="K960" i="1" l="1"/>
  <c r="M960" i="1"/>
  <c r="B959" i="1"/>
  <c r="C960" i="1" l="1"/>
  <c r="A961" i="1"/>
  <c r="AA960" i="1"/>
  <c r="L960" i="1"/>
  <c r="F960" i="1" l="1"/>
  <c r="G960" i="1"/>
  <c r="E960" i="1" s="1"/>
  <c r="R960" i="1"/>
  <c r="X960" i="1" s="1"/>
  <c r="D960" i="1" s="1"/>
  <c r="U961" i="1"/>
  <c r="J961" i="1"/>
  <c r="K961" i="1" l="1"/>
  <c r="M961" i="1"/>
  <c r="B960" i="1"/>
  <c r="C961" i="1" l="1"/>
  <c r="A962" i="1"/>
  <c r="AA961" i="1"/>
  <c r="L961" i="1"/>
  <c r="R961" i="1" l="1"/>
  <c r="X961" i="1" s="1"/>
  <c r="D961" i="1" s="1"/>
  <c r="G961" i="1"/>
  <c r="E961" i="1" s="1"/>
  <c r="F961" i="1"/>
  <c r="U962" i="1"/>
  <c r="J962" i="1"/>
  <c r="B961" i="1" l="1"/>
  <c r="K962" i="1"/>
  <c r="M962" i="1"/>
  <c r="A963" i="1" l="1"/>
  <c r="C962" i="1"/>
  <c r="L962" i="1"/>
  <c r="AA962" i="1"/>
  <c r="F962" i="1" l="1"/>
  <c r="G962" i="1"/>
  <c r="E962" i="1" s="1"/>
  <c r="R962" i="1"/>
  <c r="X962" i="1" s="1"/>
  <c r="D962" i="1" s="1"/>
  <c r="U963" i="1"/>
  <c r="J963" i="1"/>
  <c r="K963" i="1" l="1"/>
  <c r="M963" i="1"/>
  <c r="B962" i="1"/>
  <c r="AA963" i="1" l="1"/>
  <c r="L963" i="1"/>
  <c r="A964" i="1"/>
  <c r="C963" i="1"/>
  <c r="U964" i="1" l="1"/>
  <c r="J964" i="1"/>
  <c r="F963" i="1"/>
  <c r="G963" i="1"/>
  <c r="E963" i="1" s="1"/>
  <c r="R963" i="1"/>
  <c r="X963" i="1" s="1"/>
  <c r="D963" i="1" s="1"/>
  <c r="B963" i="1" l="1"/>
  <c r="K964" i="1"/>
  <c r="M964" i="1"/>
  <c r="A965" i="1" l="1"/>
  <c r="C964" i="1"/>
  <c r="L964" i="1"/>
  <c r="AA964" i="1"/>
  <c r="G964" i="1" l="1"/>
  <c r="E964" i="1" s="1"/>
  <c r="F964" i="1"/>
  <c r="B964" i="1" s="1"/>
  <c r="R964" i="1"/>
  <c r="X964" i="1" s="1"/>
  <c r="D964" i="1" s="1"/>
  <c r="J965" i="1"/>
  <c r="U965" i="1"/>
  <c r="K965" i="1" l="1"/>
  <c r="M965" i="1"/>
  <c r="A966" i="1" l="1"/>
  <c r="C965" i="1"/>
  <c r="L965" i="1"/>
  <c r="AA965" i="1"/>
  <c r="G965" i="1" l="1"/>
  <c r="E965" i="1" s="1"/>
  <c r="R965" i="1"/>
  <c r="X965" i="1" s="1"/>
  <c r="D965" i="1" s="1"/>
  <c r="F965" i="1"/>
  <c r="U966" i="1"/>
  <c r="J966" i="1"/>
  <c r="B965" i="1" l="1"/>
  <c r="K966" i="1"/>
  <c r="M966" i="1"/>
  <c r="A967" i="1" l="1"/>
  <c r="C966" i="1"/>
  <c r="AA966" i="1"/>
  <c r="L966" i="1"/>
  <c r="G966" i="1" l="1"/>
  <c r="E966" i="1" s="1"/>
  <c r="F966" i="1"/>
  <c r="R966" i="1"/>
  <c r="X966" i="1" s="1"/>
  <c r="D966" i="1" s="1"/>
  <c r="J967" i="1"/>
  <c r="U967" i="1"/>
  <c r="B966" i="1" l="1"/>
  <c r="K967" i="1"/>
  <c r="M967" i="1"/>
  <c r="AA967" i="1" l="1"/>
  <c r="L967" i="1"/>
  <c r="A968" i="1"/>
  <c r="C967" i="1"/>
  <c r="J968" i="1" l="1"/>
  <c r="U968" i="1"/>
  <c r="G967" i="1"/>
  <c r="E967" i="1" s="1"/>
  <c r="F967" i="1"/>
  <c r="B967" i="1" s="1"/>
  <c r="R967" i="1"/>
  <c r="X967" i="1" s="1"/>
  <c r="D967" i="1" s="1"/>
  <c r="K968" i="1" l="1"/>
  <c r="M968" i="1"/>
  <c r="L968" i="1" l="1"/>
  <c r="AA968" i="1"/>
  <c r="A969" i="1"/>
  <c r="C968" i="1"/>
  <c r="J969" i="1" l="1"/>
  <c r="U969" i="1"/>
  <c r="F968" i="1"/>
  <c r="G968" i="1"/>
  <c r="E968" i="1" s="1"/>
  <c r="R968" i="1"/>
  <c r="X968" i="1" s="1"/>
  <c r="D968" i="1" s="1"/>
  <c r="K969" i="1" l="1"/>
  <c r="M969" i="1"/>
  <c r="B968" i="1"/>
  <c r="C969" i="1" l="1"/>
  <c r="A970" i="1"/>
  <c r="AA969" i="1"/>
  <c r="L969" i="1"/>
  <c r="G969" i="1" l="1"/>
  <c r="E969" i="1" s="1"/>
  <c r="R969" i="1"/>
  <c r="X969" i="1" s="1"/>
  <c r="D969" i="1" s="1"/>
  <c r="F969" i="1"/>
  <c r="U970" i="1"/>
  <c r="J970" i="1"/>
  <c r="B969" i="1" l="1"/>
  <c r="K970" i="1"/>
  <c r="M970" i="1"/>
  <c r="A971" i="1" l="1"/>
  <c r="C970" i="1"/>
  <c r="L970" i="1"/>
  <c r="AA970" i="1"/>
  <c r="G970" i="1" l="1"/>
  <c r="E970" i="1" s="1"/>
  <c r="F970" i="1"/>
  <c r="R970" i="1"/>
  <c r="X970" i="1" s="1"/>
  <c r="D970" i="1" s="1"/>
  <c r="J971" i="1"/>
  <c r="U971" i="1"/>
  <c r="B970" i="1" l="1"/>
  <c r="K971" i="1"/>
  <c r="M971" i="1"/>
  <c r="A972" i="1" l="1"/>
  <c r="C971" i="1"/>
  <c r="AA971" i="1"/>
  <c r="L971" i="1"/>
  <c r="G971" i="1" l="1"/>
  <c r="E971" i="1" s="1"/>
  <c r="F971" i="1"/>
  <c r="B971" i="1" s="1"/>
  <c r="R971" i="1"/>
  <c r="X971" i="1" s="1"/>
  <c r="D971" i="1" s="1"/>
  <c r="J972" i="1"/>
  <c r="U972" i="1"/>
  <c r="K972" i="1" l="1"/>
  <c r="M972" i="1"/>
  <c r="L972" i="1" l="1"/>
  <c r="AA972" i="1"/>
  <c r="C972" i="1"/>
  <c r="A973" i="1"/>
  <c r="J973" i="1" l="1"/>
  <c r="U973" i="1"/>
  <c r="F972" i="1"/>
  <c r="R972" i="1"/>
  <c r="X972" i="1" s="1"/>
  <c r="D972" i="1" s="1"/>
  <c r="G972" i="1"/>
  <c r="E972" i="1" s="1"/>
  <c r="B972" i="1" l="1"/>
  <c r="K973" i="1"/>
  <c r="M973" i="1"/>
  <c r="A974" i="1" l="1"/>
  <c r="C973" i="1"/>
  <c r="AA973" i="1"/>
  <c r="L973" i="1"/>
  <c r="R973" i="1" l="1"/>
  <c r="X973" i="1" s="1"/>
  <c r="D973" i="1" s="1"/>
  <c r="F973" i="1"/>
  <c r="G973" i="1"/>
  <c r="E973" i="1" s="1"/>
  <c r="J974" i="1"/>
  <c r="U974" i="1"/>
  <c r="K974" i="1" l="1"/>
  <c r="M974" i="1"/>
  <c r="B973" i="1"/>
  <c r="A975" i="1" l="1"/>
  <c r="C974" i="1"/>
  <c r="L974" i="1"/>
  <c r="AA974" i="1"/>
  <c r="R974" i="1" l="1"/>
  <c r="X974" i="1" s="1"/>
  <c r="D974" i="1" s="1"/>
  <c r="G974" i="1"/>
  <c r="E974" i="1" s="1"/>
  <c r="F974" i="1"/>
  <c r="J975" i="1"/>
  <c r="U975" i="1"/>
  <c r="K975" i="1" l="1"/>
  <c r="M975" i="1"/>
  <c r="B974" i="1"/>
  <c r="C975" i="1" l="1"/>
  <c r="A976" i="1"/>
  <c r="AA975" i="1"/>
  <c r="L975" i="1"/>
  <c r="F975" i="1" l="1"/>
  <c r="R975" i="1"/>
  <c r="X975" i="1" s="1"/>
  <c r="D975" i="1" s="1"/>
  <c r="G975" i="1"/>
  <c r="E975" i="1" s="1"/>
  <c r="U976" i="1"/>
  <c r="J976" i="1"/>
  <c r="K976" i="1" l="1"/>
  <c r="M976" i="1"/>
  <c r="B975" i="1"/>
  <c r="C976" i="1" l="1"/>
  <c r="A977" i="1"/>
  <c r="L976" i="1"/>
  <c r="AA976" i="1"/>
  <c r="R976" i="1" l="1"/>
  <c r="X976" i="1" s="1"/>
  <c r="D976" i="1" s="1"/>
  <c r="G976" i="1"/>
  <c r="E976" i="1" s="1"/>
  <c r="F976" i="1"/>
  <c r="U977" i="1"/>
  <c r="J977" i="1"/>
  <c r="B976" i="1" l="1"/>
  <c r="K977" i="1"/>
  <c r="M977" i="1"/>
  <c r="A978" i="1" l="1"/>
  <c r="C977" i="1"/>
  <c r="AA977" i="1"/>
  <c r="L977" i="1"/>
  <c r="F977" i="1" l="1"/>
  <c r="R977" i="1"/>
  <c r="X977" i="1" s="1"/>
  <c r="D977" i="1" s="1"/>
  <c r="G977" i="1"/>
  <c r="E977" i="1" s="1"/>
  <c r="J978" i="1"/>
  <c r="U978" i="1"/>
  <c r="K978" i="1" l="1"/>
  <c r="M978" i="1"/>
  <c r="B977" i="1"/>
  <c r="A979" i="1" l="1"/>
  <c r="C978" i="1"/>
  <c r="L978" i="1"/>
  <c r="AA978" i="1"/>
  <c r="G978" i="1" l="1"/>
  <c r="E978" i="1" s="1"/>
  <c r="F978" i="1"/>
  <c r="B978" i="1" s="1"/>
  <c r="R978" i="1"/>
  <c r="X978" i="1" s="1"/>
  <c r="D978" i="1" s="1"/>
  <c r="U979" i="1"/>
  <c r="J979" i="1"/>
  <c r="K979" i="1" l="1"/>
  <c r="M979" i="1"/>
  <c r="A980" i="1" l="1"/>
  <c r="C979" i="1"/>
  <c r="L979" i="1"/>
  <c r="AA979" i="1"/>
  <c r="G979" i="1" l="1"/>
  <c r="E979" i="1" s="1"/>
  <c r="R979" i="1"/>
  <c r="X979" i="1" s="1"/>
  <c r="D979" i="1" s="1"/>
  <c r="F979" i="1"/>
  <c r="J980" i="1"/>
  <c r="U980" i="1"/>
  <c r="B979" i="1" l="1"/>
  <c r="K980" i="1"/>
  <c r="M980" i="1"/>
  <c r="C980" i="1" l="1"/>
  <c r="A981" i="1"/>
  <c r="L980" i="1"/>
  <c r="AA980" i="1"/>
  <c r="J981" i="1" l="1"/>
  <c r="U981" i="1"/>
  <c r="G980" i="1"/>
  <c r="E980" i="1" s="1"/>
  <c r="F980" i="1"/>
  <c r="B980" i="1" s="1"/>
  <c r="R980" i="1"/>
  <c r="X980" i="1" s="1"/>
  <c r="D980" i="1" s="1"/>
  <c r="K981" i="1" l="1"/>
  <c r="M981" i="1"/>
  <c r="C981" i="1" l="1"/>
  <c r="A982" i="1"/>
  <c r="AA981" i="1"/>
  <c r="L981" i="1"/>
  <c r="U982" i="1" l="1"/>
  <c r="J982" i="1"/>
  <c r="G981" i="1"/>
  <c r="E981" i="1" s="1"/>
  <c r="F981" i="1"/>
  <c r="B981" i="1" s="1"/>
  <c r="R981" i="1"/>
  <c r="X981" i="1" s="1"/>
  <c r="D981" i="1" s="1"/>
  <c r="K982" i="1" l="1"/>
  <c r="M982" i="1"/>
  <c r="C982" i="1" l="1"/>
  <c r="A983" i="1"/>
  <c r="AA982" i="1"/>
  <c r="L982" i="1"/>
  <c r="J983" i="1" l="1"/>
  <c r="U983" i="1"/>
  <c r="G982" i="1"/>
  <c r="E982" i="1" s="1"/>
  <c r="F982" i="1"/>
  <c r="R982" i="1"/>
  <c r="X982" i="1" s="1"/>
  <c r="D982" i="1" s="1"/>
  <c r="B982" i="1" l="1"/>
  <c r="K983" i="1"/>
  <c r="M983" i="1"/>
  <c r="A984" i="1" l="1"/>
  <c r="C983" i="1"/>
  <c r="AA983" i="1"/>
  <c r="L983" i="1"/>
  <c r="U984" i="1" l="1"/>
  <c r="J984" i="1"/>
  <c r="R983" i="1"/>
  <c r="X983" i="1" s="1"/>
  <c r="D983" i="1" s="1"/>
  <c r="F983" i="1"/>
  <c r="G983" i="1"/>
  <c r="E983" i="1" s="1"/>
  <c r="B983" i="1" l="1"/>
  <c r="K984" i="1"/>
  <c r="M984" i="1"/>
  <c r="C984" i="1" l="1"/>
  <c r="A985" i="1"/>
  <c r="AA984" i="1"/>
  <c r="L984" i="1"/>
  <c r="J985" i="1" l="1"/>
  <c r="U985" i="1"/>
  <c r="F984" i="1"/>
  <c r="R984" i="1"/>
  <c r="X984" i="1" s="1"/>
  <c r="D984" i="1" s="1"/>
  <c r="G984" i="1"/>
  <c r="E984" i="1" s="1"/>
  <c r="K985" i="1" l="1"/>
  <c r="M985" i="1"/>
  <c r="B984" i="1"/>
  <c r="A986" i="1" l="1"/>
  <c r="C985" i="1"/>
  <c r="AA985" i="1"/>
  <c r="L985" i="1"/>
  <c r="J986" i="1" l="1"/>
  <c r="U986" i="1"/>
  <c r="F985" i="1"/>
  <c r="G985" i="1"/>
  <c r="E985" i="1" s="1"/>
  <c r="R985" i="1"/>
  <c r="X985" i="1" s="1"/>
  <c r="D985" i="1" s="1"/>
  <c r="K986" i="1" l="1"/>
  <c r="M986" i="1"/>
  <c r="B985" i="1"/>
  <c r="A987" i="1" l="1"/>
  <c r="C986" i="1"/>
  <c r="AA986" i="1"/>
  <c r="L986" i="1"/>
  <c r="J987" i="1" l="1"/>
  <c r="U987" i="1"/>
  <c r="F986" i="1"/>
  <c r="R986" i="1"/>
  <c r="X986" i="1" s="1"/>
  <c r="D986" i="1" s="1"/>
  <c r="G986" i="1"/>
  <c r="E986" i="1" s="1"/>
  <c r="K987" i="1" l="1"/>
  <c r="M987" i="1"/>
  <c r="B986" i="1"/>
  <c r="C987" i="1" l="1"/>
  <c r="A988" i="1"/>
  <c r="L987" i="1"/>
  <c r="AA987" i="1"/>
  <c r="U988" i="1" l="1"/>
  <c r="J988" i="1"/>
  <c r="F987" i="1"/>
  <c r="R987" i="1"/>
  <c r="X987" i="1" s="1"/>
  <c r="D987" i="1" s="1"/>
  <c r="G987" i="1"/>
  <c r="E987" i="1" s="1"/>
  <c r="B987" i="1" l="1"/>
  <c r="K988" i="1"/>
  <c r="M988" i="1"/>
  <c r="C988" i="1" l="1"/>
  <c r="A989" i="1"/>
  <c r="AA988" i="1"/>
  <c r="L988" i="1"/>
  <c r="J989" i="1" l="1"/>
  <c r="U989" i="1"/>
  <c r="G988" i="1"/>
  <c r="E988" i="1" s="1"/>
  <c r="F988" i="1"/>
  <c r="B988" i="1" s="1"/>
  <c r="R988" i="1"/>
  <c r="X988" i="1" s="1"/>
  <c r="D988" i="1" s="1"/>
  <c r="K989" i="1" l="1"/>
  <c r="M989" i="1"/>
  <c r="C989" i="1" l="1"/>
  <c r="A990" i="1"/>
  <c r="AA989" i="1"/>
  <c r="L989" i="1"/>
  <c r="J990" i="1" l="1"/>
  <c r="U990" i="1"/>
  <c r="F989" i="1"/>
  <c r="R989" i="1"/>
  <c r="X989" i="1" s="1"/>
  <c r="D989" i="1" s="1"/>
  <c r="G989" i="1"/>
  <c r="E989" i="1" s="1"/>
  <c r="K990" i="1" l="1"/>
  <c r="M990" i="1"/>
  <c r="B989" i="1"/>
  <c r="A991" i="1" l="1"/>
  <c r="C990" i="1"/>
  <c r="L990" i="1"/>
  <c r="AA990" i="1"/>
  <c r="U991" i="1" l="1"/>
  <c r="J991" i="1"/>
  <c r="F990" i="1"/>
  <c r="R990" i="1"/>
  <c r="X990" i="1" s="1"/>
  <c r="D990" i="1" s="1"/>
  <c r="G990" i="1"/>
  <c r="E990" i="1" s="1"/>
  <c r="K991" i="1" l="1"/>
  <c r="M991" i="1"/>
  <c r="B990" i="1"/>
  <c r="A992" i="1" l="1"/>
  <c r="C991" i="1"/>
  <c r="AA991" i="1"/>
  <c r="L991" i="1"/>
  <c r="R991" i="1" l="1"/>
  <c r="X991" i="1" s="1"/>
  <c r="D991" i="1" s="1"/>
  <c r="F991" i="1"/>
  <c r="G991" i="1"/>
  <c r="E991" i="1" s="1"/>
  <c r="U992" i="1"/>
  <c r="J992" i="1"/>
  <c r="K992" i="1" l="1"/>
  <c r="M992" i="1"/>
  <c r="B991" i="1"/>
  <c r="A993" i="1" l="1"/>
  <c r="C992" i="1"/>
  <c r="AA992" i="1"/>
  <c r="L992" i="1"/>
  <c r="U993" i="1" l="1"/>
  <c r="J993" i="1"/>
  <c r="G992" i="1"/>
  <c r="E992" i="1" s="1"/>
  <c r="F992" i="1"/>
  <c r="B992" i="1" s="1"/>
  <c r="R992" i="1"/>
  <c r="X992" i="1" s="1"/>
  <c r="D992" i="1" s="1"/>
  <c r="K993" i="1" l="1"/>
  <c r="M993" i="1"/>
  <c r="A994" i="1" l="1"/>
  <c r="C993" i="1"/>
  <c r="AA993" i="1"/>
  <c r="L993" i="1"/>
  <c r="J994" i="1" l="1"/>
  <c r="U994" i="1"/>
  <c r="F993" i="1"/>
  <c r="R993" i="1"/>
  <c r="X993" i="1" s="1"/>
  <c r="D993" i="1" s="1"/>
  <c r="G993" i="1"/>
  <c r="E993" i="1" s="1"/>
  <c r="K994" i="1" l="1"/>
  <c r="M994" i="1"/>
  <c r="B993" i="1"/>
  <c r="A995" i="1" l="1"/>
  <c r="C994" i="1"/>
  <c r="L994" i="1"/>
  <c r="AA994" i="1"/>
  <c r="F994" i="1" l="1"/>
  <c r="R994" i="1"/>
  <c r="X994" i="1" s="1"/>
  <c r="D994" i="1" s="1"/>
  <c r="G994" i="1"/>
  <c r="E994" i="1" s="1"/>
  <c r="J995" i="1"/>
  <c r="U995" i="1"/>
  <c r="B994" i="1" l="1"/>
  <c r="K995" i="1"/>
  <c r="M995" i="1"/>
  <c r="A996" i="1" l="1"/>
  <c r="C995" i="1"/>
  <c r="L995" i="1"/>
  <c r="AA995" i="1"/>
  <c r="F995" i="1" l="1"/>
  <c r="R995" i="1"/>
  <c r="X995" i="1" s="1"/>
  <c r="D995" i="1" s="1"/>
  <c r="G995" i="1"/>
  <c r="E995" i="1" s="1"/>
  <c r="J996" i="1"/>
  <c r="U996" i="1"/>
  <c r="B995" i="1" l="1"/>
  <c r="K996" i="1"/>
  <c r="M996" i="1"/>
  <c r="A997" i="1" l="1"/>
  <c r="C996" i="1"/>
  <c r="AA996" i="1"/>
  <c r="L996" i="1"/>
  <c r="G996" i="1" l="1"/>
  <c r="E996" i="1" s="1"/>
  <c r="F996" i="1"/>
  <c r="R996" i="1"/>
  <c r="X996" i="1" s="1"/>
  <c r="D996" i="1" s="1"/>
  <c r="U997" i="1"/>
  <c r="J997" i="1"/>
  <c r="K997" i="1" l="1"/>
  <c r="M997" i="1"/>
  <c r="B996" i="1"/>
  <c r="C997" i="1" l="1"/>
  <c r="A998" i="1"/>
  <c r="L997" i="1"/>
  <c r="AA997" i="1"/>
  <c r="F997" i="1" l="1"/>
  <c r="R997" i="1"/>
  <c r="X997" i="1" s="1"/>
  <c r="D997" i="1" s="1"/>
  <c r="G997" i="1"/>
  <c r="E997" i="1" s="1"/>
  <c r="J998" i="1"/>
  <c r="U998" i="1"/>
  <c r="B997" i="1" l="1"/>
  <c r="K998" i="1"/>
  <c r="M998" i="1"/>
  <c r="C998" i="1" l="1"/>
  <c r="A999" i="1"/>
  <c r="L998" i="1"/>
  <c r="AA998" i="1"/>
  <c r="F998" i="1" l="1"/>
  <c r="G998" i="1"/>
  <c r="E998" i="1" s="1"/>
  <c r="R998" i="1"/>
  <c r="X998" i="1" s="1"/>
  <c r="D998" i="1" s="1"/>
  <c r="U999" i="1"/>
  <c r="J999" i="1"/>
  <c r="B998" i="1" l="1"/>
  <c r="K999" i="1"/>
  <c r="M999" i="1"/>
  <c r="A1000" i="1" l="1"/>
  <c r="C999" i="1"/>
  <c r="AA999" i="1"/>
  <c r="L999" i="1"/>
  <c r="F999" i="1" l="1"/>
  <c r="R999" i="1"/>
  <c r="X999" i="1" s="1"/>
  <c r="D999" i="1" s="1"/>
  <c r="G999" i="1"/>
  <c r="E999" i="1" s="1"/>
  <c r="U1000" i="1"/>
  <c r="J1000" i="1"/>
  <c r="K1000" i="1" l="1"/>
  <c r="M1000" i="1"/>
  <c r="C1000" i="1" s="1"/>
  <c r="B999" i="1"/>
  <c r="AA1000" i="1" l="1"/>
  <c r="L1000" i="1"/>
  <c r="G1000" i="1" l="1"/>
  <c r="E1000" i="1" s="1"/>
  <c r="F1000" i="1"/>
  <c r="B1000" i="1" s="1"/>
  <c r="R1000" i="1"/>
  <c r="X1000" i="1" s="1"/>
  <c r="D1000" i="1" s="1"/>
</calcChain>
</file>

<file path=xl/sharedStrings.xml><?xml version="1.0" encoding="utf-8"?>
<sst xmlns="http://schemas.openxmlformats.org/spreadsheetml/2006/main" count="51" uniqueCount="37">
  <si>
    <t>Addr</t>
  </si>
  <si>
    <t>Ref</t>
  </si>
  <si>
    <t>I</t>
  </si>
  <si>
    <t>OP</t>
  </si>
  <si>
    <t>OPCODE</t>
  </si>
  <si>
    <t>nARGS</t>
  </si>
  <si>
    <t>M1</t>
  </si>
  <si>
    <t>M2</t>
  </si>
  <si>
    <t>M3</t>
  </si>
  <si>
    <t>V 1</t>
  </si>
  <si>
    <t>V 2</t>
  </si>
  <si>
    <t>V 3</t>
  </si>
  <si>
    <t>ARG 1</t>
  </si>
  <si>
    <t>ARG 2</t>
  </si>
  <si>
    <t>ARG 3</t>
  </si>
  <si>
    <t>Comment</t>
  </si>
  <si>
    <t>Symbol</t>
  </si>
  <si>
    <t>start</t>
  </si>
  <si>
    <t>Flags</t>
  </si>
  <si>
    <t>A2</t>
  </si>
  <si>
    <t>stack</t>
  </si>
  <si>
    <t>Auto flags</t>
  </si>
  <si>
    <t>text</t>
  </si>
  <si>
    <t>idx</t>
  </si>
  <si>
    <t>loop</t>
  </si>
  <si>
    <t>CODE A1</t>
  </si>
  <si>
    <t>DATA</t>
  </si>
  <si>
    <t>CODE</t>
  </si>
  <si>
    <t>C1</t>
  </si>
  <si>
    <t>C1 DATA</t>
  </si>
  <si>
    <t>OP len</t>
  </si>
  <si>
    <t>Label</t>
  </si>
  <si>
    <t>halt</t>
  </si>
  <si>
    <t>code</t>
  </si>
  <si>
    <t>STR</t>
  </si>
  <si>
    <t>Not used, shows STR flag to display pstring</t>
  </si>
  <si>
    <t>unused_text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</si>
</sst>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0"/>
      <color theme="1"/>
      <name val="Courier New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2" fillId="0" borderId="0" xfId="0" applyFont="1" applyBorder="1"/>
    <xf numFmtId="0" fontId="2" fillId="6" borderId="0" xfId="0" applyFont="1" applyFill="1" applyBorder="1"/>
    <xf numFmtId="0" fontId="2" fillId="8" borderId="0" xfId="0" applyFont="1" applyFill="1" applyBorder="1"/>
    <xf numFmtId="0" fontId="2" fillId="0" borderId="0" xfId="0" applyFont="1" applyFill="1" applyBorder="1"/>
    <xf numFmtId="0" fontId="2" fillId="4" borderId="0" xfId="0" applyFont="1" applyFill="1" applyBorder="1"/>
    <xf numFmtId="0" fontId="2" fillId="0" borderId="0" xfId="0" applyFont="1"/>
    <xf numFmtId="0" fontId="2" fillId="5" borderId="0" xfId="0" applyFont="1" applyFill="1" applyBorder="1"/>
    <xf numFmtId="0" fontId="0" fillId="10" borderId="0" xfId="0" applyFill="1"/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"/>
  <sheetViews>
    <sheetView workbookViewId="0">
      <selection activeCell="B2" sqref="B2"/>
    </sheetView>
  </sheetViews>
  <sheetFormatPr baseColWidth="10" defaultColWidth="6" defaultRowHeight="15" x14ac:dyDescent="0.2"/>
  <sheetData>
    <row r="1" spans="1:72" x14ac:dyDescent="0.2">
      <c r="A1">
        <v>109</v>
      </c>
      <c r="B1">
        <v>72</v>
      </c>
      <c r="C1">
        <v>21101</v>
      </c>
      <c r="D1">
        <v>0</v>
      </c>
      <c r="E1" s="17">
        <v>9</v>
      </c>
      <c r="F1" s="17">
        <v>0</v>
      </c>
      <c r="G1" s="17">
        <v>1105</v>
      </c>
      <c r="H1" s="17">
        <v>1</v>
      </c>
      <c r="I1" s="17">
        <v>40</v>
      </c>
      <c r="J1">
        <v>1101</v>
      </c>
      <c r="K1">
        <v>9</v>
      </c>
      <c r="L1">
        <v>0</v>
      </c>
      <c r="M1">
        <v>30</v>
      </c>
      <c r="N1">
        <v>1006</v>
      </c>
      <c r="O1">
        <v>30</v>
      </c>
      <c r="P1">
        <v>29</v>
      </c>
      <c r="Q1">
        <v>1001</v>
      </c>
      <c r="R1">
        <v>30</v>
      </c>
      <c r="S1">
        <v>-1</v>
      </c>
      <c r="T1">
        <v>30</v>
      </c>
      <c r="U1">
        <v>1001</v>
      </c>
      <c r="V1">
        <v>30</v>
      </c>
      <c r="W1">
        <v>31</v>
      </c>
      <c r="X1">
        <v>25</v>
      </c>
      <c r="Y1">
        <v>4</v>
      </c>
      <c r="Z1">
        <v>0</v>
      </c>
      <c r="AA1">
        <v>1105</v>
      </c>
      <c r="AB1">
        <v>1</v>
      </c>
      <c r="AC1">
        <v>13</v>
      </c>
      <c r="AD1">
        <v>99</v>
      </c>
      <c r="AE1">
        <v>0</v>
      </c>
      <c r="AF1">
        <v>10</v>
      </c>
      <c r="AG1">
        <v>101</v>
      </c>
      <c r="AH1">
        <v>100</v>
      </c>
      <c r="AI1">
        <v>111</v>
      </c>
      <c r="AJ1">
        <v>99</v>
      </c>
      <c r="AK1">
        <v>116</v>
      </c>
      <c r="AL1">
        <v>110</v>
      </c>
      <c r="AM1">
        <v>105</v>
      </c>
      <c r="AN1">
        <v>32</v>
      </c>
      <c r="AO1">
        <v>109</v>
      </c>
      <c r="AP1">
        <v>1</v>
      </c>
      <c r="AQ1">
        <v>104</v>
      </c>
      <c r="AR1">
        <v>72</v>
      </c>
      <c r="AS1">
        <v>104</v>
      </c>
      <c r="AT1">
        <v>101</v>
      </c>
      <c r="AU1">
        <v>104</v>
      </c>
      <c r="AV1">
        <v>108</v>
      </c>
      <c r="AW1">
        <v>104</v>
      </c>
      <c r="AX1">
        <v>108</v>
      </c>
      <c r="AY1">
        <v>104</v>
      </c>
      <c r="AZ1">
        <v>111</v>
      </c>
      <c r="BA1">
        <v>109</v>
      </c>
      <c r="BB1">
        <v>-1</v>
      </c>
      <c r="BC1">
        <v>2106</v>
      </c>
      <c r="BD1">
        <v>0</v>
      </c>
      <c r="BE1">
        <v>0</v>
      </c>
      <c r="BF1">
        <v>14</v>
      </c>
      <c r="BG1">
        <v>72</v>
      </c>
      <c r="BH1">
        <v>101</v>
      </c>
      <c r="BI1">
        <v>108</v>
      </c>
      <c r="BJ1">
        <v>108</v>
      </c>
      <c r="BK1">
        <v>111</v>
      </c>
      <c r="BL1">
        <v>32</v>
      </c>
      <c r="BM1">
        <v>105</v>
      </c>
      <c r="BN1">
        <v>110</v>
      </c>
      <c r="BO1">
        <v>116</v>
      </c>
      <c r="BP1">
        <v>99</v>
      </c>
      <c r="BQ1">
        <v>111</v>
      </c>
      <c r="BR1">
        <v>100</v>
      </c>
      <c r="BS1">
        <v>101</v>
      </c>
      <c r="BT1">
        <v>10</v>
      </c>
    </row>
    <row r="2" spans="1:72" x14ac:dyDescent="0.2">
      <c r="A2" t="str">
        <f>CHAR(A1)</f>
        <v>m</v>
      </c>
      <c r="B2" t="str">
        <f t="shared" ref="B2:BE2" si="0">CHAR(B1)</f>
        <v>H</v>
      </c>
      <c r="C2" t="e">
        <f t="shared" si="0"/>
        <v>#VALUE!</v>
      </c>
      <c r="D2" t="e">
        <f t="shared" si="0"/>
        <v>#VALUE!</v>
      </c>
      <c r="E2" t="str">
        <f t="shared" si="0"/>
        <v xml:space="preserve">	</v>
      </c>
      <c r="F2" t="e">
        <f t="shared" si="0"/>
        <v>#VALUE!</v>
      </c>
      <c r="G2" t="e">
        <f t="shared" si="0"/>
        <v>#VALUE!</v>
      </c>
      <c r="H2" t="str">
        <f t="shared" si="0"/>
        <v>_x0001_</v>
      </c>
      <c r="I2" t="str">
        <f t="shared" si="0"/>
        <v>(</v>
      </c>
      <c r="J2" t="e">
        <f t="shared" si="0"/>
        <v>#VALUE!</v>
      </c>
      <c r="K2" t="str">
        <f t="shared" si="0"/>
        <v xml:space="preserve">	</v>
      </c>
      <c r="L2" t="e">
        <f t="shared" si="0"/>
        <v>#VALUE!</v>
      </c>
      <c r="M2" t="str">
        <f t="shared" si="0"/>
        <v>_x001E_</v>
      </c>
      <c r="N2" t="e">
        <f t="shared" si="0"/>
        <v>#VALUE!</v>
      </c>
      <c r="O2" t="str">
        <f t="shared" si="0"/>
        <v>_x001E_</v>
      </c>
      <c r="P2" t="str">
        <f t="shared" si="0"/>
        <v>_x001D_</v>
      </c>
      <c r="Q2" t="e">
        <f t="shared" si="0"/>
        <v>#VALUE!</v>
      </c>
      <c r="R2" t="str">
        <f t="shared" si="0"/>
        <v>_x001E_</v>
      </c>
      <c r="S2" t="e">
        <f t="shared" si="0"/>
        <v>#VALUE!</v>
      </c>
      <c r="T2" t="str">
        <f t="shared" si="0"/>
        <v>_x001E_</v>
      </c>
      <c r="U2" t="e">
        <f t="shared" si="0"/>
        <v>#VALUE!</v>
      </c>
      <c r="V2" t="str">
        <f t="shared" si="0"/>
        <v>_x001E_</v>
      </c>
      <c r="W2" t="str">
        <f t="shared" si="0"/>
        <v>_x001F_</v>
      </c>
      <c r="X2" t="str">
        <f t="shared" si="0"/>
        <v>_x0019_</v>
      </c>
      <c r="Y2" t="str">
        <f t="shared" si="0"/>
        <v>_x0004_</v>
      </c>
      <c r="Z2" t="e">
        <f t="shared" si="0"/>
        <v>#VALUE!</v>
      </c>
      <c r="AA2" t="e">
        <f t="shared" si="0"/>
        <v>#VALUE!</v>
      </c>
      <c r="AB2" t="str">
        <f t="shared" si="0"/>
        <v>_x0001_</v>
      </c>
      <c r="AC2" t="str">
        <f t="shared" si="0"/>
        <v>_x000D_</v>
      </c>
      <c r="AD2" t="str">
        <f t="shared" si="0"/>
        <v>c</v>
      </c>
      <c r="AE2" t="e">
        <f t="shared" si="0"/>
        <v>#VALUE!</v>
      </c>
      <c r="AF2" t="str">
        <f t="shared" si="0"/>
        <v xml:space="preserve">
</v>
      </c>
      <c r="AG2" t="str">
        <f t="shared" si="0"/>
        <v>e</v>
      </c>
      <c r="AH2" t="str">
        <f t="shared" si="0"/>
        <v>d</v>
      </c>
      <c r="AI2" t="str">
        <f t="shared" si="0"/>
        <v>o</v>
      </c>
      <c r="AJ2" t="str">
        <f t="shared" si="0"/>
        <v>c</v>
      </c>
      <c r="AK2" t="str">
        <f t="shared" si="0"/>
        <v>t</v>
      </c>
      <c r="AL2" t="str">
        <f t="shared" si="0"/>
        <v>n</v>
      </c>
      <c r="AM2" t="str">
        <f t="shared" si="0"/>
        <v>i</v>
      </c>
      <c r="AN2" t="str">
        <f t="shared" si="0"/>
        <v xml:space="preserve"> </v>
      </c>
      <c r="AO2" t="str">
        <f t="shared" si="0"/>
        <v>m</v>
      </c>
      <c r="AP2" t="str">
        <f t="shared" si="0"/>
        <v>_x0001_</v>
      </c>
      <c r="AQ2" t="str">
        <f t="shared" si="0"/>
        <v>h</v>
      </c>
      <c r="AR2" t="str">
        <f t="shared" si="0"/>
        <v>H</v>
      </c>
      <c r="AS2" t="str">
        <f t="shared" si="0"/>
        <v>h</v>
      </c>
      <c r="AT2" t="str">
        <f t="shared" si="0"/>
        <v>e</v>
      </c>
      <c r="AU2" t="str">
        <f t="shared" si="0"/>
        <v>h</v>
      </c>
      <c r="AV2" t="str">
        <f t="shared" si="0"/>
        <v>l</v>
      </c>
      <c r="AW2" t="str">
        <f t="shared" si="0"/>
        <v>h</v>
      </c>
      <c r="AX2" t="str">
        <f t="shared" si="0"/>
        <v>l</v>
      </c>
      <c r="AY2" t="str">
        <f t="shared" si="0"/>
        <v>h</v>
      </c>
      <c r="AZ2" t="str">
        <f t="shared" si="0"/>
        <v>o</v>
      </c>
      <c r="BA2" t="str">
        <f t="shared" si="0"/>
        <v>m</v>
      </c>
      <c r="BB2" t="e">
        <f t="shared" si="0"/>
        <v>#VALUE!</v>
      </c>
      <c r="BC2" t="e">
        <f t="shared" si="0"/>
        <v>#VALUE!</v>
      </c>
      <c r="BD2" t="e">
        <f t="shared" si="0"/>
        <v>#VALUE!</v>
      </c>
      <c r="BE2" t="e">
        <f t="shared" si="0"/>
        <v>#VALUE!</v>
      </c>
      <c r="BF2" t="str">
        <f t="shared" ref="BF2" si="1">CHAR(BF1)</f>
        <v>_x000E_</v>
      </c>
      <c r="BG2" t="str">
        <f t="shared" ref="BG2" si="2">CHAR(BG1)</f>
        <v>H</v>
      </c>
      <c r="BH2" t="str">
        <f t="shared" ref="BH2" si="3">CHAR(BH1)</f>
        <v>e</v>
      </c>
      <c r="BI2" t="str">
        <f t="shared" ref="BI2" si="4">CHAR(BI1)</f>
        <v>l</v>
      </c>
      <c r="BJ2" t="str">
        <f t="shared" ref="BJ2" si="5">CHAR(BJ1)</f>
        <v>l</v>
      </c>
      <c r="BK2" t="str">
        <f t="shared" ref="BK2" si="6">CHAR(BK1)</f>
        <v>o</v>
      </c>
      <c r="BL2" t="str">
        <f t="shared" ref="BL2" si="7">CHAR(BL1)</f>
        <v xml:space="preserve"> </v>
      </c>
      <c r="BM2" t="str">
        <f t="shared" ref="BM2" si="8">CHAR(BM1)</f>
        <v>i</v>
      </c>
      <c r="BN2" t="str">
        <f t="shared" ref="BN2" si="9">CHAR(BN1)</f>
        <v>n</v>
      </c>
      <c r="BO2" t="str">
        <f t="shared" ref="BO2" si="10">CHAR(BO1)</f>
        <v>t</v>
      </c>
      <c r="BP2" t="str">
        <f t="shared" ref="BP2" si="11">CHAR(BP1)</f>
        <v>c</v>
      </c>
      <c r="BQ2" t="str">
        <f t="shared" ref="BQ2" si="12">CHAR(BQ1)</f>
        <v>o</v>
      </c>
      <c r="BR2" t="str">
        <f t="shared" ref="BR2" si="13">CHAR(BR1)</f>
        <v>d</v>
      </c>
      <c r="BS2" t="str">
        <f t="shared" ref="BS2" si="14">CHAR(BS1)</f>
        <v>e</v>
      </c>
      <c r="BT2" t="str">
        <f t="shared" ref="BT2" si="15">CHAR(BT1)</f>
        <v xml:space="preserve">
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E1000"/>
  <sheetViews>
    <sheetView tabSelected="1" zoomScaleNormal="100" workbookViewId="0">
      <selection activeCell="AD32" sqref="AD32"/>
    </sheetView>
  </sheetViews>
  <sheetFormatPr baseColWidth="10" defaultColWidth="10.6640625" defaultRowHeight="15" x14ac:dyDescent="0.2"/>
  <cols>
    <col min="1" max="1" width="6.83203125" style="1" customWidth="1"/>
    <col min="2" max="2" width="16.1640625" style="2" customWidth="1"/>
    <col min="3" max="3" width="13.1640625" style="3" bestFit="1" customWidth="1"/>
    <col min="4" max="4" width="46.1640625" style="4" customWidth="1"/>
    <col min="5" max="5" width="9.33203125" style="19" hidden="1" customWidth="1"/>
    <col min="6" max="6" width="14.1640625" style="5" hidden="1" customWidth="1"/>
    <col min="7" max="8" width="6" style="5" hidden="1" customWidth="1"/>
    <col min="9" max="9" width="14" style="5" hidden="1" customWidth="1"/>
    <col min="10" max="10" width="7.1640625" style="2" hidden="1" customWidth="1"/>
    <col min="11" max="11" width="5.5" style="10" hidden="1" customWidth="1"/>
    <col min="12" max="13" width="7.5" style="10" hidden="1" customWidth="1"/>
    <col min="14" max="14" width="6.5" style="10" hidden="1" customWidth="1"/>
    <col min="15" max="17" width="3.5" style="3" hidden="1" customWidth="1"/>
    <col min="18" max="20" width="7.5" style="3" hidden="1" customWidth="1"/>
    <col min="21" max="22" width="9.1640625" style="7" hidden="1" customWidth="1"/>
    <col min="23" max="23" width="10.6640625" style="7" hidden="1" customWidth="1"/>
    <col min="24" max="26" width="17.33203125" style="3" hidden="1" customWidth="1"/>
    <col min="27" max="27" width="16.83203125" style="3" hidden="1" customWidth="1"/>
    <col min="28" max="28" width="7.1640625" customWidth="1"/>
    <col min="29" max="29" width="32.5" customWidth="1"/>
    <col min="30" max="30" width="13.6640625" style="9" customWidth="1"/>
    <col min="31" max="16384" width="10.6640625" style="9"/>
  </cols>
  <sheetData>
    <row r="1" spans="1:31" x14ac:dyDescent="0.2">
      <c r="A1" s="1" t="s">
        <v>0</v>
      </c>
      <c r="B1" s="2" t="s">
        <v>1</v>
      </c>
      <c r="E1" s="19" t="b">
        <v>0</v>
      </c>
      <c r="F1" s="13" t="s">
        <v>17</v>
      </c>
      <c r="G1" s="5">
        <v>0</v>
      </c>
      <c r="H1" s="13" t="s">
        <v>33</v>
      </c>
      <c r="I1" s="5" t="b">
        <v>0</v>
      </c>
      <c r="J1" s="6" t="s">
        <v>2</v>
      </c>
      <c r="K1" s="7" t="s">
        <v>3</v>
      </c>
      <c r="L1" s="7" t="s">
        <v>4</v>
      </c>
      <c r="M1" s="18" t="s">
        <v>30</v>
      </c>
      <c r="N1" s="7" t="s">
        <v>5</v>
      </c>
      <c r="O1" s="8" t="s">
        <v>6</v>
      </c>
      <c r="P1" s="8" t="s">
        <v>7</v>
      </c>
      <c r="Q1" s="8" t="s">
        <v>8</v>
      </c>
      <c r="R1" s="14">
        <v>1</v>
      </c>
      <c r="S1" s="14">
        <v>2</v>
      </c>
      <c r="T1" s="14">
        <v>3</v>
      </c>
      <c r="U1" s="7" t="s">
        <v>9</v>
      </c>
      <c r="V1" s="7" t="s">
        <v>10</v>
      </c>
      <c r="W1" s="7" t="s">
        <v>11</v>
      </c>
      <c r="X1" s="3" t="s">
        <v>12</v>
      </c>
      <c r="Y1" s="3" t="s">
        <v>13</v>
      </c>
      <c r="Z1" s="3" t="s">
        <v>14</v>
      </c>
      <c r="AA1" s="16" t="s">
        <v>21</v>
      </c>
      <c r="AB1" t="s">
        <v>31</v>
      </c>
      <c r="AC1" t="s">
        <v>15</v>
      </c>
      <c r="AD1" s="9" t="s">
        <v>16</v>
      </c>
      <c r="AE1" s="12" t="s">
        <v>18</v>
      </c>
    </row>
    <row r="2" spans="1:31" x14ac:dyDescent="0.2">
      <c r="A2" s="1">
        <v>0</v>
      </c>
      <c r="B2" s="2" t="str">
        <f ca="1">$F2
&amp;IF(ISBLANK(AB2),
    IF($A2=$G2,
        "",
        "+"&amp;$A2-$G2
    ),
    "."&amp;AB2
)</f>
        <v>start</v>
      </c>
      <c r="C2" s="3" t="str">
        <f ca="1">_xlfn.TEXTJOIN(" ",FALSE,OFFSET(program!$A$1,0,A2,1,M2))</f>
        <v>109 72</v>
      </c>
      <c r="D2" s="4" t="str">
        <f ca="1">IF($H2="data",".dat "&amp;X2,
IF($H2="str",".str " &amp; _xlfn.TEXTJOIN("",FALSE,OFFSET(program!$A$2,0,A2+1,1,M2-1)),
$L2&amp;" "&amp;_xlfn.TEXTJOIN(", ",TRUE,$X2:$Z2)
))</f>
        <v>SP+  stack</v>
      </c>
      <c r="E2" s="19" t="b">
        <f ca="1">IF(G2&lt;&gt;G1,NOT(E1),E1)</f>
        <v>0</v>
      </c>
      <c r="F2" s="5" t="str">
        <f ca="1">IF(ISBLANK($AD2),
    IF(ISNUMBER(FIND(" AUTOLABEL ",AA2)),IF(I2,"data","fun")&amp;A2,F1),
    $AD2
)</f>
        <v>start</v>
      </c>
      <c r="G2" s="5">
        <f ca="1">IF(AND(ISBLANK($AD2),NOT(ISNUMBER(FIND(" AUTOLABEL ",AA2)))),G1,$A2)</f>
        <v>0</v>
      </c>
      <c r="H2" s="5" t="str">
        <f>IF(ISNUMBER(FIND(" STR "," "&amp;AE2&amp;" ")),"str",
IF(ISNUMBER(FIND(" CODE "," "&amp;AE2&amp;" ")),"code",
IF(ISNUMBER(FIND(" DATA "," "&amp;AE2&amp;" ")),"data",
$H1
)))</f>
        <v>code</v>
      </c>
      <c r="I2" s="13" t="b">
        <f>H2&lt;&gt;"code"</f>
        <v>0</v>
      </c>
      <c r="J2" s="6">
        <f ca="1">OFFSET(program!$A$1,0,disasm!A2)</f>
        <v>109</v>
      </c>
      <c r="K2" s="7">
        <f ca="1">MOD($J2,100)</f>
        <v>9</v>
      </c>
      <c r="L2" s="7" t="str">
        <f ca="1">IF(K2=99,"END",CHOOSE(K2,"ADD ","MUL ","IN  ","OUT ","J!=0","J=0 ","CMP&lt;","CMP=","SP+ "))</f>
        <v xml:space="preserve">SP+ </v>
      </c>
      <c r="M2" s="7">
        <f ca="1">IF($H2="data",1,IF($H2="str",$J2+1,N2+1))</f>
        <v>2</v>
      </c>
      <c r="N2" s="7">
        <f ca="1">IF($I2,1,IFERROR(CHOOSE($K2,3,3,1,1,2,2,3,3,1),0))</f>
        <v>1</v>
      </c>
      <c r="O2" s="8">
        <f ca="1">IF(I2,1,IF($N2&gt;=1,MOD(INT($J2/100),10),""))</f>
        <v>1</v>
      </c>
      <c r="P2" s="8" t="str">
        <f ca="1">IF($N2&gt;=2,MOD(INT($J2/1000),10),"")</f>
        <v/>
      </c>
      <c r="Q2" s="8" t="str">
        <f ca="1">IF($N2&gt;=3,MOD(INT($J2/10000),10),"")</f>
        <v/>
      </c>
      <c r="R2" s="8" t="str">
        <f ca="1">IF(O2="","",
    IF(ISNUMBER(FIND(" A"&amp;R$1&amp;" ",$AA2)),"addr",
        IF(ISNUMBER(FIND(" C"&amp;R$1&amp;" ",$AA2)),"char",
            CHOOSE(O2+1,"addr","num","num")
        )
    )
)</f>
        <v>addr</v>
      </c>
      <c r="S2" s="8" t="str">
        <f t="shared" ref="S2:T2" ca="1" si="0">IF(P2="","",
    IF(ISNUMBER(FIND(" A"&amp;S$1&amp;" ",$AA2)),"addr",
        IF(ISNUMBER(FIND(" C"&amp;S$1&amp;" ",$AA2)),"char",
            CHOOSE(P2+1,"addr","num","num")
        )
    )
)</f>
        <v/>
      </c>
      <c r="T2" s="8" t="str">
        <f t="shared" ca="1" si="0"/>
        <v/>
      </c>
      <c r="U2" s="7">
        <f ca="1">IF(O2="","",OFFSET(program!$A$1,0,disasm!$A2+COLUMN()-COLUMN($U2)+IF($I2,0,1)))</f>
        <v>72</v>
      </c>
      <c r="V2" s="7" t="str">
        <f ca="1">IF(P2="","",OFFSET(program!$A$1,0,disasm!$A2+COLUMN()-COLUMN($U2)+IF($I2,0,1)))</f>
        <v/>
      </c>
      <c r="W2" s="7" t="str">
        <f ca="1">IF(Q2="","",OFFSET(program!$A$1,0,disasm!$A2+COLUMN()-COLUMN($U2)+IF($I2,0,1)))</f>
        <v/>
      </c>
      <c r="X2" s="3" t="str">
        <f ca="1">IF(O2="","",
  SUBSTITUTE(SUBSTITUTE(
    CHOOSE(1+O2,"[val]","val","[SP+val]"),
    "val",
    IF(R2="char","'"&amp;CHAR(U2)&amp;"'",
      IF(R2="addr",
        INDEX($B:$B,MATCH(U2,$A:$A,1))
          &amp; IF(INDEX($A:$A,MATCH(U2,$A:$A,1)) &lt; U2, ".a"&amp;(U2 - INDEX($A:$A,MATCH(U2,$A:$A,1))),""),
        U2
       )
    )
  ),"+-","-")
)</f>
        <v>stack</v>
      </c>
      <c r="Y2" s="3" t="str">
        <f t="shared" ref="Y2:Z2" ca="1" si="1">IF(P2="","",
  SUBSTITUTE(SUBSTITUTE(
    CHOOSE(1+P2,"[val]","val","[SP+val]"),
    "val",
    IF(S2="char","'"&amp;CHAR(V2)&amp;"'",
      IF(S2="addr",
        INDEX($B:$B,MATCH(V2,$A:$A,1))
          &amp; IF(INDEX($A:$A,MATCH(V2,$A:$A,1)) &lt; V2, ".a"&amp;(V2 - INDEX($A:$A,MATCH(V2,$A:$A,1))),""),
        V2
       )
    )
  ),"+-","-")
)</f>
        <v/>
      </c>
      <c r="Z2" s="3" t="str">
        <f t="shared" ca="1" si="1"/>
        <v/>
      </c>
      <c r="AA2" s="3" t="str">
        <f ca="1">" "
&amp;AE2
&amp;IF(AND(OR(K2=5,K2=6),MOD(INT(J2/1000),10)=1)," A2","")
&amp;IF(AND(NOT(I2),J2=109,OFFSET(program!$A$1,0,disasm!$A2+1)&gt;0,NOT(ISNUMBER(FIND(" A1 "," "&amp;AE2&amp;" "))))," AUTOLABEL","")
&amp;" "</f>
        <v xml:space="preserve"> CODE A1 </v>
      </c>
      <c r="AE2" s="12" t="s">
        <v>25</v>
      </c>
    </row>
    <row r="3" spans="1:31" x14ac:dyDescent="0.2">
      <c r="A3" s="1">
        <f ca="1">A2+M2</f>
        <v>2</v>
      </c>
      <c r="B3" s="2" t="str">
        <f t="shared" ref="B3:B66" ca="1" si="2">$F3
&amp;IF(ISBLANK(AB3),
    IF($A3=$G3,
        "",
        "+"&amp;$A3-$G3
    ),
    "."&amp;AB3
)</f>
        <v>start+2</v>
      </c>
      <c r="C3" s="3" t="str">
        <f ca="1">_xlfn.TEXTJOIN(" ",FALSE,OFFSET(program!$A$1,0,A3,1,M3))</f>
        <v>21101 0 9 0</v>
      </c>
      <c r="D3" s="4" t="str">
        <f ca="1">IF($H3="data",".dat "&amp;X3,
IF($H3="str",".str " &amp; _xlfn.TEXTJOIN("",FALSE,OFFSET(program!$A$2,0,A3+1,1,M3-1)),
$L3&amp;" "&amp;_xlfn.TEXTJOIN(", ",TRUE,$X3:$Z3)
))</f>
        <v>ADD  0, start+9, [SP+0]</v>
      </c>
      <c r="E3" s="19" t="b">
        <f t="shared" ref="E3:E66" ca="1" si="3">IF(G3&lt;&gt;G2,NOT(E2),E2)</f>
        <v>0</v>
      </c>
      <c r="F3" s="5" t="str">
        <f t="shared" ref="F3:F66" ca="1" si="4">IF(ISBLANK($AD3),
    IF(ISNUMBER(FIND(" AUTOLABEL ",AA3)),IF(I3,"data","fun")&amp;A3,F2),
    $AD3
)</f>
        <v>start</v>
      </c>
      <c r="G3" s="5">
        <f t="shared" ref="G3:G66" ca="1" si="5">IF(AND(ISBLANK($AD3),NOT(ISNUMBER(FIND(" AUTOLABEL ",AA3)))),G2,$A3)</f>
        <v>0</v>
      </c>
      <c r="H3" s="5" t="str">
        <f t="shared" ref="H3:H66" si="6">IF(ISNUMBER(FIND(" STR "," "&amp;AE3&amp;" ")),"str",
IF(ISNUMBER(FIND(" CODE "," "&amp;AE3&amp;" ")),"code",
IF(ISNUMBER(FIND(" DATA "," "&amp;AE3&amp;" ")),"data",
$H2
)))</f>
        <v>code</v>
      </c>
      <c r="I3" s="13" t="b">
        <f t="shared" ref="I3:I66" si="7">H3&lt;&gt;"code"</f>
        <v>0</v>
      </c>
      <c r="J3" s="6">
        <f ca="1">OFFSET(program!$A$1,0,disasm!A3)</f>
        <v>21101</v>
      </c>
      <c r="K3" s="7">
        <f t="shared" ref="K3:K66" ca="1" si="8">MOD($J3,100)</f>
        <v>1</v>
      </c>
      <c r="L3" s="7" t="str">
        <f t="shared" ref="L3:L66" ca="1" si="9">IF(K3=99,"END",CHOOSE(K3,"ADD ","MUL ","IN  ","OUT ","J!=0","J=0 ","CMP&lt;","CMP=","SP+ "))</f>
        <v xml:space="preserve">ADD </v>
      </c>
      <c r="M3" s="7">
        <f t="shared" ref="M3:M66" ca="1" si="10">IF($H3="data",1,IF($H3="str",$J3+1,N3+1))</f>
        <v>4</v>
      </c>
      <c r="N3" s="7">
        <f t="shared" ref="N3:N66" ca="1" si="11">IF($I3,1,IFERROR(CHOOSE($K3,3,3,1,1,2,2,3,3,1),0))</f>
        <v>3</v>
      </c>
      <c r="O3" s="8">
        <f t="shared" ref="O3:O66" ca="1" si="12">IF(I3,1,IF($N3&gt;=1,MOD(INT($J3/100),10),""))</f>
        <v>1</v>
      </c>
      <c r="P3" s="8">
        <f t="shared" ref="P3:P66" ca="1" si="13">IF($N3&gt;=2,MOD(INT($J3/1000),10),"")</f>
        <v>1</v>
      </c>
      <c r="Q3" s="8">
        <f t="shared" ref="Q3:Q66" ca="1" si="14">IF($N3&gt;=3,MOD(INT($J3/10000),10),"")</f>
        <v>2</v>
      </c>
      <c r="R3" s="8" t="str">
        <f t="shared" ref="R3:R66" ca="1" si="15">IF(O3="","",
    IF(ISNUMBER(FIND(" A"&amp;R$1&amp;" ",$AA3)),"addr",
        IF(ISNUMBER(FIND(" C"&amp;R$1&amp;" ",$AA3)),"char",
            CHOOSE(O3+1,"addr","num","num")
        )
    )
)</f>
        <v>num</v>
      </c>
      <c r="S3" s="8" t="str">
        <f t="shared" ref="S3:S66" ca="1" si="16">IF(P3="","",
    IF(ISNUMBER(FIND(" A"&amp;S$1&amp;" ",$AA3)),"addr",
        IF(ISNUMBER(FIND(" C"&amp;S$1&amp;" ",$AA3)),"char",
            CHOOSE(P3+1,"addr","num","num")
        )
    )
)</f>
        <v>addr</v>
      </c>
      <c r="T3" s="8" t="str">
        <f t="shared" ref="T3:T66" ca="1" si="17">IF(Q3="","",
    IF(ISNUMBER(FIND(" A"&amp;T$1&amp;" ",$AA3)),"addr",
        IF(ISNUMBER(FIND(" C"&amp;T$1&amp;" ",$AA3)),"char",
            CHOOSE(Q3+1,"addr","num","num")
        )
    )
)</f>
        <v>num</v>
      </c>
      <c r="U3" s="7">
        <f ca="1">IF(O3="","",OFFSET(program!$A$1,0,disasm!$A3+COLUMN()-COLUMN($U3)+IF($I3,0,1)))</f>
        <v>0</v>
      </c>
      <c r="V3" s="7">
        <f ca="1">IF(P3="","",OFFSET(program!$A$1,0,disasm!$A3+COLUMN()-COLUMN($U3)+IF($I3,0,1)))</f>
        <v>9</v>
      </c>
      <c r="W3" s="7">
        <f ca="1">IF(Q3="","",OFFSET(program!$A$1,0,disasm!$A3+COLUMN()-COLUMN($U3)+IF($I3,0,1)))</f>
        <v>0</v>
      </c>
      <c r="X3" s="3" t="str">
        <f t="shared" ref="X3:X66" ca="1" si="18">IF(O3="","",
  SUBSTITUTE(SUBSTITUTE(
    CHOOSE(1+O3,"[val]","val","[SP+val]"),
    "val",
    IF(R3="char","'"&amp;CHAR(U3)&amp;"'",
      IF(R3="addr",
        INDEX($B:$B,MATCH(U3,$A:$A,1))
          &amp; IF(INDEX($A:$A,MATCH(U3,$A:$A,1)) &lt; U3, ".a"&amp;(U3 - INDEX($A:$A,MATCH(U3,$A:$A,1))),""),
        U3
       )
    )
  ),"+-","-")
)</f>
        <v>0</v>
      </c>
      <c r="Y3" s="3" t="str">
        <f t="shared" ref="Y3:Y66" ca="1" si="19">IF(P3="","",
  SUBSTITUTE(SUBSTITUTE(
    CHOOSE(1+P3,"[val]","val","[SP+val]"),
    "val",
    IF(S3="char","'"&amp;CHAR(V3)&amp;"'",
      IF(S3="addr",
        INDEX($B:$B,MATCH(V3,$A:$A,1))
          &amp; IF(INDEX($A:$A,MATCH(V3,$A:$A,1)) &lt; V3, ".a"&amp;(V3 - INDEX($A:$A,MATCH(V3,$A:$A,1))),""),
        V3
       )
    )
  ),"+-","-")
)</f>
        <v>start+9</v>
      </c>
      <c r="Z3" s="3" t="str">
        <f t="shared" ref="Z3:Z66" ca="1" si="20">IF(Q3="","",
  SUBSTITUTE(SUBSTITUTE(
    CHOOSE(1+Q3,"[val]","val","[SP+val]"),
    "val",
    IF(T3="char","'"&amp;CHAR(W3)&amp;"'",
      IF(T3="addr",
        INDEX($B:$B,MATCH(W3,$A:$A,1))
          &amp; IF(INDEX($A:$A,MATCH(W3,$A:$A,1)) &lt; W3, ".a"&amp;(W3 - INDEX($A:$A,MATCH(W3,$A:$A,1))),""),
        W3
       )
    )
  ),"+-","-")
)</f>
        <v>[SP+0]</v>
      </c>
      <c r="AA3" s="3" t="str">
        <f ca="1">" "
&amp;AE3
&amp;IF(AND(OR(K3=5,K3=6),MOD(INT(J3/1000),10)=1)," A2","")
&amp;IF(AND(NOT(I3),J3=109,OFFSET(program!$A$1,0,disasm!$A3+1)&gt;0,NOT(ISNUMBER(FIND(" A1 "," "&amp;AE3&amp;" "))))," AUTOLABEL","")
&amp;" "</f>
        <v xml:space="preserve"> A2 </v>
      </c>
      <c r="AE3" s="12" t="s">
        <v>19</v>
      </c>
    </row>
    <row r="4" spans="1:31" x14ac:dyDescent="0.2">
      <c r="A4" s="1">
        <f ca="1">A3+M3</f>
        <v>6</v>
      </c>
      <c r="B4" s="2" t="str">
        <f t="shared" ca="1" si="2"/>
        <v>start+6</v>
      </c>
      <c r="C4" s="3" t="str">
        <f ca="1">_xlfn.TEXTJOIN(" ",FALSE,OFFSET(program!$A$1,0,A4,1,M4))</f>
        <v>1105 1 40</v>
      </c>
      <c r="D4" s="4" t="str">
        <f ca="1">IF($H4="data",".dat "&amp;X4,
IF($H4="str",".str " &amp; _xlfn.TEXTJOIN("",FALSE,OFFSET(program!$A$2,0,A4+1,1,M4-1)),
$L4&amp;" "&amp;_xlfn.TEXTJOIN(", ",TRUE,$X4:$Z4)
))</f>
        <v>J!=0 1, fun40</v>
      </c>
      <c r="E4" s="19" t="b">
        <f t="shared" ca="1" si="3"/>
        <v>0</v>
      </c>
      <c r="F4" s="5" t="str">
        <f t="shared" ca="1" si="4"/>
        <v>start</v>
      </c>
      <c r="G4" s="5">
        <f t="shared" ca="1" si="5"/>
        <v>0</v>
      </c>
      <c r="H4" s="5" t="str">
        <f t="shared" si="6"/>
        <v>code</v>
      </c>
      <c r="I4" s="13" t="b">
        <f t="shared" si="7"/>
        <v>0</v>
      </c>
      <c r="J4" s="6">
        <f ca="1">OFFSET(program!$A$1,0,disasm!A4)</f>
        <v>1105</v>
      </c>
      <c r="K4" s="7">
        <f t="shared" ca="1" si="8"/>
        <v>5</v>
      </c>
      <c r="L4" s="7" t="str">
        <f t="shared" ca="1" si="9"/>
        <v>J!=0</v>
      </c>
      <c r="M4" s="7">
        <f t="shared" ca="1" si="10"/>
        <v>3</v>
      </c>
      <c r="N4" s="7">
        <f t="shared" ca="1" si="11"/>
        <v>2</v>
      </c>
      <c r="O4" s="8">
        <f t="shared" ca="1" si="12"/>
        <v>1</v>
      </c>
      <c r="P4" s="8">
        <f t="shared" ca="1" si="13"/>
        <v>1</v>
      </c>
      <c r="Q4" s="8" t="str">
        <f t="shared" ca="1" si="14"/>
        <v/>
      </c>
      <c r="R4" s="8" t="str">
        <f t="shared" ca="1" si="15"/>
        <v>num</v>
      </c>
      <c r="S4" s="8" t="str">
        <f t="shared" ca="1" si="16"/>
        <v>addr</v>
      </c>
      <c r="T4" s="8" t="str">
        <f t="shared" ca="1" si="17"/>
        <v/>
      </c>
      <c r="U4" s="7">
        <f ca="1">IF(O4="","",OFFSET(program!$A$1,0,disasm!$A4+COLUMN()-COLUMN($U4)+IF($I4,0,1)))</f>
        <v>1</v>
      </c>
      <c r="V4" s="7">
        <f ca="1">IF(P4="","",OFFSET(program!$A$1,0,disasm!$A4+COLUMN()-COLUMN($U4)+IF($I4,0,1)))</f>
        <v>40</v>
      </c>
      <c r="W4" s="7" t="str">
        <f ca="1">IF(Q4="","",OFFSET(program!$A$1,0,disasm!$A4+COLUMN()-COLUMN($U4)+IF($I4,0,1)))</f>
        <v/>
      </c>
      <c r="X4" s="3" t="str">
        <f t="shared" ca="1" si="18"/>
        <v>1</v>
      </c>
      <c r="Y4" s="3" t="str">
        <f t="shared" ca="1" si="19"/>
        <v>fun40</v>
      </c>
      <c r="Z4" s="3" t="str">
        <f t="shared" ca="1" si="20"/>
        <v/>
      </c>
      <c r="AA4" s="3" t="str">
        <f ca="1">" "
&amp;AE4
&amp;IF(AND(OR(K4=5,K4=6),MOD(INT(J4/1000),10)=1)," A2","")
&amp;IF(AND(NOT(I4),J4=109,OFFSET(program!$A$1,0,disasm!$A4+1)&gt;0,NOT(ISNUMBER(FIND(" A1 "," "&amp;AE4&amp;" "))))," AUTOLABEL","")
&amp;" "</f>
        <v xml:space="preserve">  A2 </v>
      </c>
      <c r="AE4" s="12"/>
    </row>
    <row r="5" spans="1:31" x14ac:dyDescent="0.2">
      <c r="A5" s="1">
        <f ca="1">A4+M4</f>
        <v>9</v>
      </c>
      <c r="B5" s="2" t="str">
        <f t="shared" ca="1" si="2"/>
        <v>start+9</v>
      </c>
      <c r="C5" s="3" t="str">
        <f ca="1">_xlfn.TEXTJOIN(" ",FALSE,OFFSET(program!$A$1,0,A5,1,M5))</f>
        <v>1101 9 0 30</v>
      </c>
      <c r="D5" s="4" t="str">
        <f ca="1">IF($H5="data",".dat "&amp;X5,
IF($H5="str",".str " &amp; _xlfn.TEXTJOIN("",FALSE,OFFSET(program!$A$2,0,A5+1,1,M5-1)),
$L5&amp;" "&amp;_xlfn.TEXTJOIN(", ",TRUE,$X5:$Z5)
))</f>
        <v>ADD  9, 0, [idx]</v>
      </c>
      <c r="E5" s="19" t="b">
        <f t="shared" ca="1" si="3"/>
        <v>0</v>
      </c>
      <c r="F5" s="5" t="str">
        <f t="shared" ca="1" si="4"/>
        <v>start</v>
      </c>
      <c r="G5" s="5">
        <f t="shared" ca="1" si="5"/>
        <v>0</v>
      </c>
      <c r="H5" s="5" t="str">
        <f t="shared" si="6"/>
        <v>code</v>
      </c>
      <c r="I5" s="13" t="b">
        <f t="shared" si="7"/>
        <v>0</v>
      </c>
      <c r="J5" s="6">
        <f ca="1">OFFSET(program!$A$1,0,disasm!A5)</f>
        <v>1101</v>
      </c>
      <c r="K5" s="7">
        <f t="shared" ca="1" si="8"/>
        <v>1</v>
      </c>
      <c r="L5" s="7" t="str">
        <f t="shared" ca="1" si="9"/>
        <v xml:space="preserve">ADD </v>
      </c>
      <c r="M5" s="7">
        <f t="shared" ca="1" si="10"/>
        <v>4</v>
      </c>
      <c r="N5" s="7">
        <f t="shared" ca="1" si="11"/>
        <v>3</v>
      </c>
      <c r="O5" s="8">
        <f t="shared" ca="1" si="12"/>
        <v>1</v>
      </c>
      <c r="P5" s="8">
        <f t="shared" ca="1" si="13"/>
        <v>1</v>
      </c>
      <c r="Q5" s="8">
        <f t="shared" ca="1" si="14"/>
        <v>0</v>
      </c>
      <c r="R5" s="8" t="str">
        <f t="shared" ca="1" si="15"/>
        <v>num</v>
      </c>
      <c r="S5" s="8" t="str">
        <f t="shared" ca="1" si="16"/>
        <v>num</v>
      </c>
      <c r="T5" s="8" t="str">
        <f t="shared" ca="1" si="17"/>
        <v>addr</v>
      </c>
      <c r="U5" s="7">
        <f ca="1">IF(O5="","",OFFSET(program!$A$1,0,disasm!$A5+COLUMN()-COLUMN($U5)+IF($I5,0,1)))</f>
        <v>9</v>
      </c>
      <c r="V5" s="7">
        <f ca="1">IF(P5="","",OFFSET(program!$A$1,0,disasm!$A5+COLUMN()-COLUMN($U5)+IF($I5,0,1)))</f>
        <v>0</v>
      </c>
      <c r="W5" s="7">
        <f ca="1">IF(Q5="","",OFFSET(program!$A$1,0,disasm!$A5+COLUMN()-COLUMN($U5)+IF($I5,0,1)))</f>
        <v>30</v>
      </c>
      <c r="X5" s="3" t="str">
        <f t="shared" ca="1" si="18"/>
        <v>9</v>
      </c>
      <c r="Y5" s="3" t="str">
        <f t="shared" ca="1" si="19"/>
        <v>0</v>
      </c>
      <c r="Z5" s="3" t="str">
        <f t="shared" ca="1" si="20"/>
        <v>[idx]</v>
      </c>
      <c r="AA5" s="3" t="str">
        <f ca="1">" "
&amp;AE5
&amp;IF(AND(OR(K5=5,K5=6),MOD(INT(J5/1000),10)=1)," A2","")
&amp;IF(AND(NOT(I5),J5=109,OFFSET(program!$A$1,0,disasm!$A5+1)&gt;0,NOT(ISNUMBER(FIND(" A1 "," "&amp;AE5&amp;" "))))," AUTOLABEL","")
&amp;" "</f>
        <v xml:space="preserve">  </v>
      </c>
      <c r="AB5" s="17"/>
      <c r="AE5" s="12"/>
    </row>
    <row r="6" spans="1:31" x14ac:dyDescent="0.2">
      <c r="A6" s="1">
        <f ca="1">A5+M5</f>
        <v>13</v>
      </c>
      <c r="B6" s="2" t="str">
        <f t="shared" ca="1" si="2"/>
        <v>start.loop</v>
      </c>
      <c r="C6" s="3" t="str">
        <f ca="1">_xlfn.TEXTJOIN(" ",FALSE,OFFSET(program!$A$1,0,A6,1,M6))</f>
        <v>1006 30 29</v>
      </c>
      <c r="D6" s="4" t="str">
        <f ca="1">IF($H6="data",".dat "&amp;X6,
IF($H6="str",".str " &amp; _xlfn.TEXTJOIN("",FALSE,OFFSET(program!$A$2,0,A6+1,1,M6-1)),
$L6&amp;" "&amp;_xlfn.TEXTJOIN(", ",TRUE,$X6:$Z6)
))</f>
        <v>J=0  [idx], start.halt</v>
      </c>
      <c r="E6" s="19" t="b">
        <f t="shared" ca="1" si="3"/>
        <v>0</v>
      </c>
      <c r="F6" s="5" t="str">
        <f t="shared" ca="1" si="4"/>
        <v>start</v>
      </c>
      <c r="G6" s="5">
        <f t="shared" ca="1" si="5"/>
        <v>0</v>
      </c>
      <c r="H6" s="5" t="str">
        <f t="shared" si="6"/>
        <v>code</v>
      </c>
      <c r="I6" s="13" t="b">
        <f t="shared" si="7"/>
        <v>0</v>
      </c>
      <c r="J6" s="6">
        <f ca="1">OFFSET(program!$A$1,0,disasm!A6)</f>
        <v>1006</v>
      </c>
      <c r="K6" s="7">
        <f t="shared" ca="1" si="8"/>
        <v>6</v>
      </c>
      <c r="L6" s="7" t="str">
        <f t="shared" ca="1" si="9"/>
        <v xml:space="preserve">J=0 </v>
      </c>
      <c r="M6" s="7">
        <f t="shared" ca="1" si="10"/>
        <v>3</v>
      </c>
      <c r="N6" s="7">
        <f t="shared" ca="1" si="11"/>
        <v>2</v>
      </c>
      <c r="O6" s="8">
        <f t="shared" ca="1" si="12"/>
        <v>0</v>
      </c>
      <c r="P6" s="8">
        <f t="shared" ca="1" si="13"/>
        <v>1</v>
      </c>
      <c r="Q6" s="8" t="str">
        <f t="shared" ca="1" si="14"/>
        <v/>
      </c>
      <c r="R6" s="8" t="str">
        <f t="shared" ca="1" si="15"/>
        <v>addr</v>
      </c>
      <c r="S6" s="8" t="str">
        <f t="shared" ca="1" si="16"/>
        <v>addr</v>
      </c>
      <c r="T6" s="8" t="str">
        <f t="shared" ca="1" si="17"/>
        <v/>
      </c>
      <c r="U6" s="7">
        <f ca="1">IF(O6="","",OFFSET(program!$A$1,0,disasm!$A6+COLUMN()-COLUMN($U6)+IF($I6,0,1)))</f>
        <v>30</v>
      </c>
      <c r="V6" s="7">
        <f ca="1">IF(P6="","",OFFSET(program!$A$1,0,disasm!$A6+COLUMN()-COLUMN($U6)+IF($I6,0,1)))</f>
        <v>29</v>
      </c>
      <c r="W6" s="7" t="str">
        <f ca="1">IF(Q6="","",OFFSET(program!$A$1,0,disasm!$A6+COLUMN()-COLUMN($U6)+IF($I6,0,1)))</f>
        <v/>
      </c>
      <c r="X6" s="3" t="str">
        <f t="shared" ca="1" si="18"/>
        <v>[idx]</v>
      </c>
      <c r="Y6" s="3" t="str">
        <f t="shared" ca="1" si="19"/>
        <v>start.halt</v>
      </c>
      <c r="Z6" s="3" t="str">
        <f t="shared" ca="1" si="20"/>
        <v/>
      </c>
      <c r="AA6" s="3" t="str">
        <f ca="1">" "
&amp;AE6
&amp;IF(AND(OR(K6=5,K6=6),MOD(INT(J6/1000),10)=1)," A2","")
&amp;IF(AND(NOT(I6),J6=109,OFFSET(program!$A$1,0,disasm!$A6+1)&gt;0,NOT(ISNUMBER(FIND(" A1 "," "&amp;AE6&amp;" "))))," AUTOLABEL","")
&amp;" "</f>
        <v xml:space="preserve">  A2 </v>
      </c>
      <c r="AB6" s="17" t="s">
        <v>24</v>
      </c>
      <c r="AD6" s="15"/>
      <c r="AE6" s="15"/>
    </row>
    <row r="7" spans="1:31" x14ac:dyDescent="0.2">
      <c r="A7" s="1">
        <f ca="1">A6+M6</f>
        <v>16</v>
      </c>
      <c r="B7" s="2" t="str">
        <f t="shared" ca="1" si="2"/>
        <v>start+16</v>
      </c>
      <c r="C7" s="3" t="str">
        <f ca="1">_xlfn.TEXTJOIN(" ",FALSE,OFFSET(program!$A$1,0,A7,1,M7))</f>
        <v>1001 30 -1 30</v>
      </c>
      <c r="D7" s="4" t="str">
        <f ca="1">IF($H7="data",".dat "&amp;X7,
IF($H7="str",".str " &amp; _xlfn.TEXTJOIN("",FALSE,OFFSET(program!$A$2,0,A7+1,1,M7-1)),
$L7&amp;" "&amp;_xlfn.TEXTJOIN(", ",TRUE,$X7:$Z7)
))</f>
        <v>ADD  [idx], -1, [idx]</v>
      </c>
      <c r="E7" s="19" t="b">
        <f t="shared" ca="1" si="3"/>
        <v>0</v>
      </c>
      <c r="F7" s="5" t="str">
        <f t="shared" ca="1" si="4"/>
        <v>start</v>
      </c>
      <c r="G7" s="5">
        <f t="shared" ca="1" si="5"/>
        <v>0</v>
      </c>
      <c r="H7" s="5" t="str">
        <f t="shared" si="6"/>
        <v>code</v>
      </c>
      <c r="I7" s="13" t="b">
        <f t="shared" si="7"/>
        <v>0</v>
      </c>
      <c r="J7" s="6">
        <f ca="1">OFFSET(program!$A$1,0,disasm!A7)</f>
        <v>1001</v>
      </c>
      <c r="K7" s="7">
        <f t="shared" ca="1" si="8"/>
        <v>1</v>
      </c>
      <c r="L7" s="7" t="str">
        <f t="shared" ca="1" si="9"/>
        <v xml:space="preserve">ADD </v>
      </c>
      <c r="M7" s="7">
        <f t="shared" ca="1" si="10"/>
        <v>4</v>
      </c>
      <c r="N7" s="7">
        <f t="shared" ca="1" si="11"/>
        <v>3</v>
      </c>
      <c r="O7" s="8">
        <f t="shared" ca="1" si="12"/>
        <v>0</v>
      </c>
      <c r="P7" s="8">
        <f t="shared" ca="1" si="13"/>
        <v>1</v>
      </c>
      <c r="Q7" s="8">
        <f t="shared" ca="1" si="14"/>
        <v>0</v>
      </c>
      <c r="R7" s="8" t="str">
        <f t="shared" ca="1" si="15"/>
        <v>addr</v>
      </c>
      <c r="S7" s="8" t="str">
        <f t="shared" ca="1" si="16"/>
        <v>num</v>
      </c>
      <c r="T7" s="8" t="str">
        <f t="shared" ca="1" si="17"/>
        <v>addr</v>
      </c>
      <c r="U7" s="7">
        <f ca="1">IF(O7="","",OFFSET(program!$A$1,0,disasm!$A7+COLUMN()-COLUMN($U7)+IF($I7,0,1)))</f>
        <v>30</v>
      </c>
      <c r="V7" s="7">
        <f ca="1">IF(P7="","",OFFSET(program!$A$1,0,disasm!$A7+COLUMN()-COLUMN($U7)+IF($I7,0,1)))</f>
        <v>-1</v>
      </c>
      <c r="W7" s="7">
        <f ca="1">IF(Q7="","",OFFSET(program!$A$1,0,disasm!$A7+COLUMN()-COLUMN($U7)+IF($I7,0,1)))</f>
        <v>30</v>
      </c>
      <c r="X7" s="3" t="str">
        <f t="shared" ca="1" si="18"/>
        <v>[idx]</v>
      </c>
      <c r="Y7" s="3" t="str">
        <f t="shared" ca="1" si="19"/>
        <v>-1</v>
      </c>
      <c r="Z7" s="3" t="str">
        <f t="shared" ca="1" si="20"/>
        <v>[idx]</v>
      </c>
      <c r="AA7" s="3" t="str">
        <f ca="1">" "
&amp;AE7
&amp;IF(AND(OR(K7=5,K7=6),MOD(INT(J7/1000),10)=1)," A2","")
&amp;IF(AND(NOT(I7),J7=109,OFFSET(program!$A$1,0,disasm!$A7+1)&gt;0,NOT(ISNUMBER(FIND(" A1 "," "&amp;AE7&amp;" "))))," AUTOLABEL","")
&amp;" "</f>
        <v xml:space="preserve">  </v>
      </c>
      <c r="AD7" s="11"/>
      <c r="AE7" s="12"/>
    </row>
    <row r="8" spans="1:31" x14ac:dyDescent="0.2">
      <c r="A8" s="1">
        <f ca="1">A7+M7</f>
        <v>20</v>
      </c>
      <c r="B8" s="2" t="str">
        <f t="shared" ca="1" si="2"/>
        <v>start+20</v>
      </c>
      <c r="C8" s="3" t="str">
        <f ca="1">_xlfn.TEXTJOIN(" ",FALSE,OFFSET(program!$A$1,0,A8,1,M8))</f>
        <v>1001 30 31 25</v>
      </c>
      <c r="D8" s="4" t="str">
        <f ca="1">IF($H8="data",".dat "&amp;X8,
IF($H8="str",".str " &amp; _xlfn.TEXTJOIN("",FALSE,OFFSET(program!$A$2,0,A8+1,1,M8-1)),
$L8&amp;" "&amp;_xlfn.TEXTJOIN(", ",TRUE,$X8:$Z8)
))</f>
        <v>ADD  [idx], text, [start+24.a1]</v>
      </c>
      <c r="E8" s="19" t="b">
        <f t="shared" ca="1" si="3"/>
        <v>0</v>
      </c>
      <c r="F8" s="5" t="str">
        <f t="shared" ca="1" si="4"/>
        <v>start</v>
      </c>
      <c r="G8" s="5">
        <f t="shared" ca="1" si="5"/>
        <v>0</v>
      </c>
      <c r="H8" s="5" t="str">
        <f t="shared" si="6"/>
        <v>code</v>
      </c>
      <c r="I8" s="13" t="b">
        <f t="shared" si="7"/>
        <v>0</v>
      </c>
      <c r="J8" s="6">
        <f ca="1">OFFSET(program!$A$1,0,disasm!A8)</f>
        <v>1001</v>
      </c>
      <c r="K8" s="7">
        <f t="shared" ca="1" si="8"/>
        <v>1</v>
      </c>
      <c r="L8" s="7" t="str">
        <f t="shared" ca="1" si="9"/>
        <v xml:space="preserve">ADD </v>
      </c>
      <c r="M8" s="7">
        <f t="shared" ca="1" si="10"/>
        <v>4</v>
      </c>
      <c r="N8" s="7">
        <f t="shared" ca="1" si="11"/>
        <v>3</v>
      </c>
      <c r="O8" s="8">
        <f t="shared" ca="1" si="12"/>
        <v>0</v>
      </c>
      <c r="P8" s="8">
        <f t="shared" ca="1" si="13"/>
        <v>1</v>
      </c>
      <c r="Q8" s="8">
        <f t="shared" ca="1" si="14"/>
        <v>0</v>
      </c>
      <c r="R8" s="8" t="str">
        <f t="shared" ca="1" si="15"/>
        <v>addr</v>
      </c>
      <c r="S8" s="8" t="str">
        <f t="shared" ca="1" si="16"/>
        <v>addr</v>
      </c>
      <c r="T8" s="8" t="str">
        <f t="shared" ca="1" si="17"/>
        <v>addr</v>
      </c>
      <c r="U8" s="7">
        <f ca="1">IF(O8="","",OFFSET(program!$A$1,0,disasm!$A8+COLUMN()-COLUMN($U8)+IF($I8,0,1)))</f>
        <v>30</v>
      </c>
      <c r="V8" s="7">
        <f ca="1">IF(P8="","",OFFSET(program!$A$1,0,disasm!$A8+COLUMN()-COLUMN($U8)+IF($I8,0,1)))</f>
        <v>31</v>
      </c>
      <c r="W8" s="7">
        <f ca="1">IF(Q8="","",OFFSET(program!$A$1,0,disasm!$A8+COLUMN()-COLUMN($U8)+IF($I8,0,1)))</f>
        <v>25</v>
      </c>
      <c r="X8" s="3" t="str">
        <f t="shared" ca="1" si="18"/>
        <v>[idx]</v>
      </c>
      <c r="Y8" s="3" t="str">
        <f t="shared" ca="1" si="19"/>
        <v>text</v>
      </c>
      <c r="Z8" s="3" t="str">
        <f t="shared" ca="1" si="20"/>
        <v>[start+24.a1]</v>
      </c>
      <c r="AA8" s="3" t="str">
        <f ca="1">" "
&amp;AE8
&amp;IF(AND(OR(K8=5,K8=6),MOD(INT(J8/1000),10)=1)," A2","")
&amp;IF(AND(NOT(I8),J8=109,OFFSET(program!$A$1,0,disasm!$A8+1)&gt;0,NOT(ISNUMBER(FIND(" A1 "," "&amp;AE8&amp;" "))))," AUTOLABEL","")
&amp;" "</f>
        <v xml:space="preserve"> A2 </v>
      </c>
      <c r="AD8" s="15"/>
      <c r="AE8" s="12" t="s">
        <v>19</v>
      </c>
    </row>
    <row r="9" spans="1:31" x14ac:dyDescent="0.2">
      <c r="A9" s="1">
        <f ca="1">A8+M8</f>
        <v>24</v>
      </c>
      <c r="B9" s="2" t="str">
        <f t="shared" ca="1" si="2"/>
        <v>start+24</v>
      </c>
      <c r="C9" s="3" t="str">
        <f ca="1">_xlfn.TEXTJOIN(" ",FALSE,OFFSET(program!$A$1,0,A9,1,M9))</f>
        <v>4 0</v>
      </c>
      <c r="D9" s="4" t="str">
        <f ca="1">IF($H9="data",".dat "&amp;X9,
IF($H9="str",".str " &amp; _xlfn.TEXTJOIN("",FALSE,OFFSET(program!$A$2,0,A9+1,1,M9-1)),
$L9&amp;" "&amp;_xlfn.TEXTJOIN(", ",TRUE,$X9:$Z9)
))</f>
        <v>OUT  [start]</v>
      </c>
      <c r="E9" s="19" t="b">
        <f t="shared" ca="1" si="3"/>
        <v>0</v>
      </c>
      <c r="F9" s="5" t="str">
        <f t="shared" ca="1" si="4"/>
        <v>start</v>
      </c>
      <c r="G9" s="5">
        <f t="shared" ca="1" si="5"/>
        <v>0</v>
      </c>
      <c r="H9" s="5" t="str">
        <f t="shared" si="6"/>
        <v>code</v>
      </c>
      <c r="I9" s="13" t="b">
        <f t="shared" si="7"/>
        <v>0</v>
      </c>
      <c r="J9" s="6">
        <f ca="1">OFFSET(program!$A$1,0,disasm!A9)</f>
        <v>4</v>
      </c>
      <c r="K9" s="7">
        <f t="shared" ca="1" si="8"/>
        <v>4</v>
      </c>
      <c r="L9" s="7" t="str">
        <f t="shared" ca="1" si="9"/>
        <v xml:space="preserve">OUT </v>
      </c>
      <c r="M9" s="7">
        <f t="shared" ca="1" si="10"/>
        <v>2</v>
      </c>
      <c r="N9" s="7">
        <f t="shared" ca="1" si="11"/>
        <v>1</v>
      </c>
      <c r="O9" s="8">
        <f t="shared" ca="1" si="12"/>
        <v>0</v>
      </c>
      <c r="P9" s="8" t="str">
        <f t="shared" ca="1" si="13"/>
        <v/>
      </c>
      <c r="Q9" s="8" t="str">
        <f t="shared" ca="1" si="14"/>
        <v/>
      </c>
      <c r="R9" s="8" t="str">
        <f t="shared" ca="1" si="15"/>
        <v>addr</v>
      </c>
      <c r="S9" s="8" t="str">
        <f t="shared" ca="1" si="16"/>
        <v/>
      </c>
      <c r="T9" s="8" t="str">
        <f t="shared" ca="1" si="17"/>
        <v/>
      </c>
      <c r="U9" s="7">
        <f ca="1">IF(O9="","",OFFSET(program!$A$1,0,disasm!$A9+COLUMN()-COLUMN($U9)+IF($I9,0,1)))</f>
        <v>0</v>
      </c>
      <c r="V9" s="7" t="str">
        <f ca="1">IF(P9="","",OFFSET(program!$A$1,0,disasm!$A9+COLUMN()-COLUMN($U9)+IF($I9,0,1)))</f>
        <v/>
      </c>
      <c r="W9" s="7" t="str">
        <f ca="1">IF(Q9="","",OFFSET(program!$A$1,0,disasm!$A9+COLUMN()-COLUMN($U9)+IF($I9,0,1)))</f>
        <v/>
      </c>
      <c r="X9" s="3" t="str">
        <f t="shared" ca="1" si="18"/>
        <v>[start]</v>
      </c>
      <c r="Y9" s="3" t="str">
        <f t="shared" ca="1" si="19"/>
        <v/>
      </c>
      <c r="Z9" s="3" t="str">
        <f t="shared" ca="1" si="20"/>
        <v/>
      </c>
      <c r="AA9" s="3" t="str">
        <f ca="1">" "
&amp;AE9
&amp;IF(AND(OR(K9=5,K9=6),MOD(INT(J9/1000),10)=1)," A2","")
&amp;IF(AND(NOT(I9),J9=109,OFFSET(program!$A$1,0,disasm!$A9+1)&gt;0,NOT(ISNUMBER(FIND(" A1 "," "&amp;AE9&amp;" "))))," AUTOLABEL","")
&amp;" "</f>
        <v xml:space="preserve">  </v>
      </c>
    </row>
    <row r="10" spans="1:31" x14ac:dyDescent="0.2">
      <c r="A10" s="1">
        <f ca="1">A9+M9</f>
        <v>26</v>
      </c>
      <c r="B10" s="2" t="str">
        <f t="shared" ca="1" si="2"/>
        <v>start+26</v>
      </c>
      <c r="C10" s="3" t="str">
        <f ca="1">_xlfn.TEXTJOIN(" ",FALSE,OFFSET(program!$A$1,0,A10,1,M10))</f>
        <v>1105 1 13</v>
      </c>
      <c r="D10" s="4" t="str">
        <f ca="1">IF($H10="data",".dat "&amp;X10,
IF($H10="str",".str " &amp; _xlfn.TEXTJOIN("",FALSE,OFFSET(program!$A$2,0,A10+1,1,M10-1)),
$L10&amp;" "&amp;_xlfn.TEXTJOIN(", ",TRUE,$X10:$Z10)
))</f>
        <v>J!=0 1, start.loop</v>
      </c>
      <c r="E10" s="19" t="b">
        <f t="shared" ca="1" si="3"/>
        <v>0</v>
      </c>
      <c r="F10" s="5" t="str">
        <f t="shared" ca="1" si="4"/>
        <v>start</v>
      </c>
      <c r="G10" s="5">
        <f t="shared" ca="1" si="5"/>
        <v>0</v>
      </c>
      <c r="H10" s="5" t="str">
        <f t="shared" si="6"/>
        <v>code</v>
      </c>
      <c r="I10" s="13" t="b">
        <f t="shared" si="7"/>
        <v>0</v>
      </c>
      <c r="J10" s="6">
        <f ca="1">OFFSET(program!$A$1,0,disasm!A10)</f>
        <v>1105</v>
      </c>
      <c r="K10" s="7">
        <f t="shared" ca="1" si="8"/>
        <v>5</v>
      </c>
      <c r="L10" s="7" t="str">
        <f t="shared" ca="1" si="9"/>
        <v>J!=0</v>
      </c>
      <c r="M10" s="7">
        <f t="shared" ca="1" si="10"/>
        <v>3</v>
      </c>
      <c r="N10" s="7">
        <f t="shared" ca="1" si="11"/>
        <v>2</v>
      </c>
      <c r="O10" s="8">
        <f t="shared" ca="1" si="12"/>
        <v>1</v>
      </c>
      <c r="P10" s="8">
        <f t="shared" ca="1" si="13"/>
        <v>1</v>
      </c>
      <c r="Q10" s="8" t="str">
        <f t="shared" ca="1" si="14"/>
        <v/>
      </c>
      <c r="R10" s="8" t="str">
        <f t="shared" ca="1" si="15"/>
        <v>num</v>
      </c>
      <c r="S10" s="8" t="str">
        <f t="shared" ca="1" si="16"/>
        <v>addr</v>
      </c>
      <c r="T10" s="8" t="str">
        <f t="shared" ca="1" si="17"/>
        <v/>
      </c>
      <c r="U10" s="7">
        <f ca="1">IF(O10="","",OFFSET(program!$A$1,0,disasm!$A10+COLUMN()-COLUMN($U10)+IF($I10,0,1)))</f>
        <v>1</v>
      </c>
      <c r="V10" s="7">
        <f ca="1">IF(P10="","",OFFSET(program!$A$1,0,disasm!$A10+COLUMN()-COLUMN($U10)+IF($I10,0,1)))</f>
        <v>13</v>
      </c>
      <c r="W10" s="7" t="str">
        <f ca="1">IF(Q10="","",OFFSET(program!$A$1,0,disasm!$A10+COLUMN()-COLUMN($U10)+IF($I10,0,1)))</f>
        <v/>
      </c>
      <c r="X10" s="3" t="str">
        <f t="shared" ca="1" si="18"/>
        <v>1</v>
      </c>
      <c r="Y10" s="3" t="str">
        <f t="shared" ca="1" si="19"/>
        <v>start.loop</v>
      </c>
      <c r="Z10" s="3" t="str">
        <f t="shared" ca="1" si="20"/>
        <v/>
      </c>
      <c r="AA10" s="3" t="str">
        <f ca="1">" "
&amp;AE10
&amp;IF(AND(OR(K10=5,K10=6),MOD(INT(J10/1000),10)=1)," A2","")
&amp;IF(AND(NOT(I10),J10=109,OFFSET(program!$A$1,0,disasm!$A10+1)&gt;0,NOT(ISNUMBER(FIND(" A1 "," "&amp;AE10&amp;" "))))," AUTOLABEL","")
&amp;" "</f>
        <v xml:space="preserve">  A2 </v>
      </c>
      <c r="AD10" s="12"/>
      <c r="AE10" s="12"/>
    </row>
    <row r="11" spans="1:31" x14ac:dyDescent="0.2">
      <c r="A11" s="1">
        <f ca="1">A10+M10</f>
        <v>29</v>
      </c>
      <c r="B11" s="2" t="str">
        <f t="shared" ca="1" si="2"/>
        <v>start.halt</v>
      </c>
      <c r="C11" s="3" t="str">
        <f ca="1">_xlfn.TEXTJOIN(" ",FALSE,OFFSET(program!$A$1,0,A11,1,M11))</f>
        <v>99</v>
      </c>
      <c r="D11" s="4" t="str">
        <f ca="1">IF($H11="data",".dat "&amp;X11,
IF($H11="str",".str " &amp; _xlfn.TEXTJOIN("",FALSE,OFFSET(program!$A$2,0,A11+1,1,M11-1)),
$L11&amp;" "&amp;_xlfn.TEXTJOIN(", ",TRUE,$X11:$Z11)
))</f>
        <v xml:space="preserve">END </v>
      </c>
      <c r="E11" s="19" t="b">
        <f t="shared" ca="1" si="3"/>
        <v>0</v>
      </c>
      <c r="F11" s="5" t="str">
        <f t="shared" ca="1" si="4"/>
        <v>start</v>
      </c>
      <c r="G11" s="5">
        <f t="shared" ca="1" si="5"/>
        <v>0</v>
      </c>
      <c r="H11" s="5" t="str">
        <f t="shared" si="6"/>
        <v>code</v>
      </c>
      <c r="I11" s="13" t="b">
        <f t="shared" si="7"/>
        <v>0</v>
      </c>
      <c r="J11" s="6">
        <f ca="1">OFFSET(program!$A$1,0,disasm!A11)</f>
        <v>99</v>
      </c>
      <c r="K11" s="7">
        <f t="shared" ca="1" si="8"/>
        <v>99</v>
      </c>
      <c r="L11" s="7" t="str">
        <f t="shared" ca="1" si="9"/>
        <v>END</v>
      </c>
      <c r="M11" s="7">
        <f t="shared" ca="1" si="10"/>
        <v>1</v>
      </c>
      <c r="N11" s="7">
        <f t="shared" ca="1" si="11"/>
        <v>0</v>
      </c>
      <c r="O11" s="8" t="str">
        <f t="shared" ca="1" si="12"/>
        <v/>
      </c>
      <c r="P11" s="8" t="str">
        <f t="shared" ca="1" si="13"/>
        <v/>
      </c>
      <c r="Q11" s="8" t="str">
        <f t="shared" ca="1" si="14"/>
        <v/>
      </c>
      <c r="R11" s="8" t="str">
        <f t="shared" ca="1" si="15"/>
        <v/>
      </c>
      <c r="S11" s="8" t="str">
        <f t="shared" ca="1" si="16"/>
        <v/>
      </c>
      <c r="T11" s="8" t="str">
        <f t="shared" ca="1" si="17"/>
        <v/>
      </c>
      <c r="U11" s="7" t="str">
        <f ca="1">IF(O11="","",OFFSET(program!$A$1,0,disasm!$A11+COLUMN()-COLUMN($U11)+IF($I11,0,1)))</f>
        <v/>
      </c>
      <c r="V11" s="7" t="str">
        <f ca="1">IF(P11="","",OFFSET(program!$A$1,0,disasm!$A11+COLUMN()-COLUMN($U11)+IF($I11,0,1)))</f>
        <v/>
      </c>
      <c r="W11" s="7" t="str">
        <f ca="1">IF(Q11="","",OFFSET(program!$A$1,0,disasm!$A11+COLUMN()-COLUMN($U11)+IF($I11,0,1)))</f>
        <v/>
      </c>
      <c r="X11" s="3" t="str">
        <f t="shared" ca="1" si="18"/>
        <v/>
      </c>
      <c r="Y11" s="3" t="str">
        <f t="shared" ca="1" si="19"/>
        <v/>
      </c>
      <c r="Z11" s="3" t="str">
        <f t="shared" ca="1" si="20"/>
        <v/>
      </c>
      <c r="AA11" s="3" t="str">
        <f ca="1">" "
&amp;AE11
&amp;IF(AND(OR(K11=5,K11=6),MOD(INT(J11/1000),10)=1)," A2","")
&amp;IF(AND(NOT(I11),J11=109,OFFSET(program!$A$1,0,disasm!$A11+1)&gt;0,NOT(ISNUMBER(FIND(" A1 "," "&amp;AE11&amp;" "))))," AUTOLABEL","")
&amp;" "</f>
        <v xml:space="preserve">  </v>
      </c>
      <c r="AB11" s="17" t="s">
        <v>32</v>
      </c>
      <c r="AD11" s="12"/>
      <c r="AE11" s="12"/>
    </row>
    <row r="12" spans="1:31" x14ac:dyDescent="0.2">
      <c r="A12" s="1">
        <f ca="1">A11+M11</f>
        <v>30</v>
      </c>
      <c r="B12" s="2" t="str">
        <f t="shared" ca="1" si="2"/>
        <v>idx</v>
      </c>
      <c r="C12" s="3" t="str">
        <f ca="1">_xlfn.TEXTJOIN(" ",FALSE,OFFSET(program!$A$1,0,A12,1,M12))</f>
        <v>0</v>
      </c>
      <c r="D12" s="4" t="str">
        <f ca="1">IF($H12="data",".dat "&amp;X12,
IF($H12="str",".str " &amp; _xlfn.TEXTJOIN("",FALSE,OFFSET(program!$A$2,0,A12+1,1,M12-1)),
$L12&amp;" "&amp;_xlfn.TEXTJOIN(", ",TRUE,$X12:$Z12)
))</f>
        <v>.dat 0</v>
      </c>
      <c r="E12" s="19" t="b">
        <f t="shared" ca="1" si="3"/>
        <v>1</v>
      </c>
      <c r="F12" s="5" t="str">
        <f t="shared" si="4"/>
        <v>idx</v>
      </c>
      <c r="G12" s="5">
        <f t="shared" ca="1" si="5"/>
        <v>30</v>
      </c>
      <c r="H12" s="5" t="str">
        <f t="shared" si="6"/>
        <v>data</v>
      </c>
      <c r="I12" s="13" t="b">
        <f t="shared" si="7"/>
        <v>1</v>
      </c>
      <c r="J12" s="6">
        <f ca="1">OFFSET(program!$A$1,0,disasm!A12)</f>
        <v>0</v>
      </c>
      <c r="K12" s="7">
        <f t="shared" ca="1" si="8"/>
        <v>0</v>
      </c>
      <c r="L12" s="7" t="e">
        <f t="shared" ca="1" si="9"/>
        <v>#VALUE!</v>
      </c>
      <c r="M12" s="7">
        <f t="shared" si="10"/>
        <v>1</v>
      </c>
      <c r="N12" s="7">
        <f t="shared" si="11"/>
        <v>1</v>
      </c>
      <c r="O12" s="8">
        <f t="shared" si="12"/>
        <v>1</v>
      </c>
      <c r="P12" s="8" t="str">
        <f t="shared" si="13"/>
        <v/>
      </c>
      <c r="Q12" s="8" t="str">
        <f t="shared" si="14"/>
        <v/>
      </c>
      <c r="R12" s="8" t="str">
        <f t="shared" ca="1" si="15"/>
        <v>num</v>
      </c>
      <c r="S12" s="8" t="str">
        <f t="shared" si="16"/>
        <v/>
      </c>
      <c r="T12" s="8" t="str">
        <f t="shared" si="17"/>
        <v/>
      </c>
      <c r="U12" s="7">
        <f ca="1">IF(O12="","",OFFSET(program!$A$1,0,disasm!$A12+COLUMN()-COLUMN($U12)+IF($I12,0,1)))</f>
        <v>0</v>
      </c>
      <c r="V12" s="7" t="str">
        <f ca="1">IF(P12="","",OFFSET(program!$A$1,0,disasm!$A12+COLUMN()-COLUMN($U12)+IF($I12,0,1)))</f>
        <v/>
      </c>
      <c r="W12" s="7" t="str">
        <f ca="1">IF(Q12="","",OFFSET(program!$A$1,0,disasm!$A12+COLUMN()-COLUMN($U12)+IF($I12,0,1)))</f>
        <v/>
      </c>
      <c r="X12" s="3" t="str">
        <f t="shared" ca="1" si="18"/>
        <v>0</v>
      </c>
      <c r="Y12" s="3" t="str">
        <f t="shared" si="19"/>
        <v/>
      </c>
      <c r="Z12" s="3" t="str">
        <f t="shared" si="20"/>
        <v/>
      </c>
      <c r="AA12" s="3" t="str">
        <f ca="1">" "
&amp;AE12
&amp;IF(AND(OR(K12=5,K12=6),MOD(INT(J12/1000),10)=1)," A2","")
&amp;IF(AND(NOT(I12),J12=109,OFFSET(program!$A$1,0,disasm!$A12+1)&gt;0,NOT(ISNUMBER(FIND(" A1 "," "&amp;AE12&amp;" "))))," AUTOLABEL","")
&amp;" "</f>
        <v xml:space="preserve"> DATA </v>
      </c>
      <c r="AD12" s="12" t="s">
        <v>23</v>
      </c>
      <c r="AE12" s="12" t="s">
        <v>26</v>
      </c>
    </row>
    <row r="13" spans="1:31" x14ac:dyDescent="0.2">
      <c r="A13" s="1">
        <f ca="1">A12+M12</f>
        <v>31</v>
      </c>
      <c r="B13" s="2" t="str">
        <f t="shared" ca="1" si="2"/>
        <v>text</v>
      </c>
      <c r="C13" s="3" t="str">
        <f ca="1">_xlfn.TEXTJOIN(" ",FALSE,OFFSET(program!$A$1,0,A13,1,M13))</f>
        <v>10</v>
      </c>
      <c r="D13" s="4" t="str">
        <f ca="1">IF($H13="data",".dat "&amp;X13,
IF($H13="str",".str " &amp; _xlfn.TEXTJOIN("",FALSE,OFFSET(program!$A$2,0,A13+1,1,M13-1)),
$L13&amp;" "&amp;_xlfn.TEXTJOIN(", ",TRUE,$X13:$Z13)
))</f>
        <v>.dat '
'</v>
      </c>
      <c r="E13" s="19" t="b">
        <f t="shared" ca="1" si="3"/>
        <v>0</v>
      </c>
      <c r="F13" s="5" t="str">
        <f t="shared" si="4"/>
        <v>text</v>
      </c>
      <c r="G13" s="5">
        <f t="shared" ca="1" si="5"/>
        <v>31</v>
      </c>
      <c r="H13" s="5" t="str">
        <f t="shared" si="6"/>
        <v>data</v>
      </c>
      <c r="I13" s="13" t="b">
        <f t="shared" si="7"/>
        <v>1</v>
      </c>
      <c r="J13" s="6">
        <f ca="1">OFFSET(program!$A$1,0,disasm!A13)</f>
        <v>10</v>
      </c>
      <c r="K13" s="7">
        <f t="shared" ca="1" si="8"/>
        <v>10</v>
      </c>
      <c r="L13" s="7" t="e">
        <f t="shared" ca="1" si="9"/>
        <v>#VALUE!</v>
      </c>
      <c r="M13" s="7">
        <f t="shared" si="10"/>
        <v>1</v>
      </c>
      <c r="N13" s="7">
        <f t="shared" si="11"/>
        <v>1</v>
      </c>
      <c r="O13" s="8">
        <f t="shared" si="12"/>
        <v>1</v>
      </c>
      <c r="P13" s="8" t="str">
        <f t="shared" si="13"/>
        <v/>
      </c>
      <c r="Q13" s="8" t="str">
        <f t="shared" si="14"/>
        <v/>
      </c>
      <c r="R13" s="8" t="str">
        <f t="shared" ca="1" si="15"/>
        <v>char</v>
      </c>
      <c r="S13" s="8" t="str">
        <f t="shared" si="16"/>
        <v/>
      </c>
      <c r="T13" s="8" t="str">
        <f t="shared" si="17"/>
        <v/>
      </c>
      <c r="U13" s="7">
        <f ca="1">IF(O13="","",OFFSET(program!$A$1,0,disasm!$A13+COLUMN()-COLUMN($U13)+IF($I13,0,1)))</f>
        <v>10</v>
      </c>
      <c r="V13" s="7" t="str">
        <f ca="1">IF(P13="","",OFFSET(program!$A$1,0,disasm!$A13+COLUMN()-COLUMN($U13)+IF($I13,0,1)))</f>
        <v/>
      </c>
      <c r="W13" s="7" t="str">
        <f ca="1">IF(Q13="","",OFFSET(program!$A$1,0,disasm!$A13+COLUMN()-COLUMN($U13)+IF($I13,0,1)))</f>
        <v/>
      </c>
      <c r="X13" s="3" t="str">
        <f t="shared" ca="1" si="18"/>
        <v>'
'</v>
      </c>
      <c r="Y13" s="3" t="str">
        <f t="shared" si="19"/>
        <v/>
      </c>
      <c r="Z13" s="3" t="str">
        <f t="shared" si="20"/>
        <v/>
      </c>
      <c r="AA13" s="3" t="str">
        <f ca="1">" "
&amp;AE13
&amp;IF(AND(OR(K13=5,K13=6),MOD(INT(J13/1000),10)=1)," A2","")
&amp;IF(AND(NOT(I13),J13=109,OFFSET(program!$A$1,0,disasm!$A13+1)&gt;0,NOT(ISNUMBER(FIND(" A1 "," "&amp;AE13&amp;" "))))," AUTOLABEL","")
&amp;" "</f>
        <v xml:space="preserve"> C1 DATA </v>
      </c>
      <c r="AD13" s="12" t="s">
        <v>22</v>
      </c>
      <c r="AE13" s="12" t="s">
        <v>29</v>
      </c>
    </row>
    <row r="14" spans="1:31" x14ac:dyDescent="0.2">
      <c r="A14" s="1">
        <f ca="1">A13+M13</f>
        <v>32</v>
      </c>
      <c r="B14" s="2" t="str">
        <f t="shared" ca="1" si="2"/>
        <v>text+1</v>
      </c>
      <c r="C14" s="3" t="str">
        <f ca="1">_xlfn.TEXTJOIN(" ",FALSE,OFFSET(program!$A$1,0,A14,1,M14))</f>
        <v>101</v>
      </c>
      <c r="D14" s="4" t="str">
        <f ca="1">IF($H14="data",".dat "&amp;X14,
IF($H14="str",".str " &amp; _xlfn.TEXTJOIN("",FALSE,OFFSET(program!$A$2,0,A14+1,1,M14-1)),
$L14&amp;" "&amp;_xlfn.TEXTJOIN(", ",TRUE,$X14:$Z14)
))</f>
        <v>.dat 'e'</v>
      </c>
      <c r="E14" s="19" t="b">
        <f t="shared" ca="1" si="3"/>
        <v>0</v>
      </c>
      <c r="F14" s="5" t="str">
        <f t="shared" ca="1" si="4"/>
        <v>text</v>
      </c>
      <c r="G14" s="5">
        <f t="shared" ca="1" si="5"/>
        <v>31</v>
      </c>
      <c r="H14" s="5" t="str">
        <f t="shared" si="6"/>
        <v>data</v>
      </c>
      <c r="I14" s="13" t="b">
        <f t="shared" si="7"/>
        <v>1</v>
      </c>
      <c r="J14" s="6">
        <f ca="1">OFFSET(program!$A$1,0,disasm!A14)</f>
        <v>101</v>
      </c>
      <c r="K14" s="7">
        <f t="shared" ca="1" si="8"/>
        <v>1</v>
      </c>
      <c r="L14" s="7" t="str">
        <f t="shared" ca="1" si="9"/>
        <v xml:space="preserve">ADD </v>
      </c>
      <c r="M14" s="7">
        <f t="shared" si="10"/>
        <v>1</v>
      </c>
      <c r="N14" s="7">
        <f t="shared" si="11"/>
        <v>1</v>
      </c>
      <c r="O14" s="8">
        <f t="shared" si="12"/>
        <v>1</v>
      </c>
      <c r="P14" s="8" t="str">
        <f t="shared" si="13"/>
        <v/>
      </c>
      <c r="Q14" s="8" t="str">
        <f t="shared" si="14"/>
        <v/>
      </c>
      <c r="R14" s="8" t="str">
        <f t="shared" ca="1" si="15"/>
        <v>char</v>
      </c>
      <c r="S14" s="8" t="str">
        <f t="shared" si="16"/>
        <v/>
      </c>
      <c r="T14" s="8" t="str">
        <f t="shared" si="17"/>
        <v/>
      </c>
      <c r="U14" s="7">
        <f ca="1">IF(O14="","",OFFSET(program!$A$1,0,disasm!$A14+COLUMN()-COLUMN($U14)+IF($I14,0,1)))</f>
        <v>101</v>
      </c>
      <c r="V14" s="7" t="str">
        <f ca="1">IF(P14="","",OFFSET(program!$A$1,0,disasm!$A14+COLUMN()-COLUMN($U14)+IF($I14,0,1)))</f>
        <v/>
      </c>
      <c r="W14" s="7" t="str">
        <f ca="1">IF(Q14="","",OFFSET(program!$A$1,0,disasm!$A14+COLUMN()-COLUMN($U14)+IF($I14,0,1)))</f>
        <v/>
      </c>
      <c r="X14" s="3" t="str">
        <f t="shared" ca="1" si="18"/>
        <v>'e'</v>
      </c>
      <c r="Y14" s="3" t="str">
        <f t="shared" si="19"/>
        <v/>
      </c>
      <c r="Z14" s="3" t="str">
        <f t="shared" si="20"/>
        <v/>
      </c>
      <c r="AA14" s="3" t="str">
        <f ca="1">" "
&amp;AE14
&amp;IF(AND(OR(K14=5,K14=6),MOD(INT(J14/1000),10)=1)," A2","")
&amp;IF(AND(NOT(I14),J14=109,OFFSET(program!$A$1,0,disasm!$A14+1)&gt;0,NOT(ISNUMBER(FIND(" A1 "," "&amp;AE14&amp;" "))))," AUTOLABEL","")
&amp;" "</f>
        <v xml:space="preserve"> C1 </v>
      </c>
      <c r="AE14" s="12" t="s">
        <v>28</v>
      </c>
    </row>
    <row r="15" spans="1:31" x14ac:dyDescent="0.2">
      <c r="A15" s="1">
        <f ca="1">A14+M14</f>
        <v>33</v>
      </c>
      <c r="B15" s="2" t="str">
        <f t="shared" ca="1" si="2"/>
        <v>text+2</v>
      </c>
      <c r="C15" s="3" t="str">
        <f ca="1">_xlfn.TEXTJOIN(" ",FALSE,OFFSET(program!$A$1,0,A15,1,M15))</f>
        <v>100</v>
      </c>
      <c r="D15" s="4" t="str">
        <f ca="1">IF($H15="data",".dat "&amp;X15,
IF($H15="str",".str " &amp; _xlfn.TEXTJOIN("",FALSE,OFFSET(program!$A$2,0,A15+1,1,M15-1)),
$L15&amp;" "&amp;_xlfn.TEXTJOIN(", ",TRUE,$X15:$Z15)
))</f>
        <v>.dat 'd'</v>
      </c>
      <c r="E15" s="19" t="b">
        <f t="shared" ca="1" si="3"/>
        <v>0</v>
      </c>
      <c r="F15" s="5" t="str">
        <f t="shared" ca="1" si="4"/>
        <v>text</v>
      </c>
      <c r="G15" s="5">
        <f t="shared" ca="1" si="5"/>
        <v>31</v>
      </c>
      <c r="H15" s="5" t="str">
        <f t="shared" si="6"/>
        <v>data</v>
      </c>
      <c r="I15" s="13" t="b">
        <f t="shared" si="7"/>
        <v>1</v>
      </c>
      <c r="J15" s="6">
        <f ca="1">OFFSET(program!$A$1,0,disasm!A15)</f>
        <v>100</v>
      </c>
      <c r="K15" s="7">
        <f t="shared" ca="1" si="8"/>
        <v>0</v>
      </c>
      <c r="L15" s="7" t="e">
        <f t="shared" ca="1" si="9"/>
        <v>#VALUE!</v>
      </c>
      <c r="M15" s="7">
        <f t="shared" si="10"/>
        <v>1</v>
      </c>
      <c r="N15" s="7">
        <f t="shared" si="11"/>
        <v>1</v>
      </c>
      <c r="O15" s="8">
        <f t="shared" si="12"/>
        <v>1</v>
      </c>
      <c r="P15" s="8" t="str">
        <f t="shared" si="13"/>
        <v/>
      </c>
      <c r="Q15" s="8" t="str">
        <f t="shared" si="14"/>
        <v/>
      </c>
      <c r="R15" s="8" t="str">
        <f t="shared" ca="1" si="15"/>
        <v>char</v>
      </c>
      <c r="S15" s="8" t="str">
        <f t="shared" si="16"/>
        <v/>
      </c>
      <c r="T15" s="8" t="str">
        <f t="shared" si="17"/>
        <v/>
      </c>
      <c r="U15" s="7">
        <f ca="1">IF(O15="","",OFFSET(program!$A$1,0,disasm!$A15+COLUMN()-COLUMN($U15)+IF($I15,0,1)))</f>
        <v>100</v>
      </c>
      <c r="V15" s="7" t="str">
        <f ca="1">IF(P15="","",OFFSET(program!$A$1,0,disasm!$A15+COLUMN()-COLUMN($U15)+IF($I15,0,1)))</f>
        <v/>
      </c>
      <c r="W15" s="7" t="str">
        <f ca="1">IF(Q15="","",OFFSET(program!$A$1,0,disasm!$A15+COLUMN()-COLUMN($U15)+IF($I15,0,1)))</f>
        <v/>
      </c>
      <c r="X15" s="3" t="str">
        <f t="shared" ca="1" si="18"/>
        <v>'d'</v>
      </c>
      <c r="Y15" s="3" t="str">
        <f t="shared" si="19"/>
        <v/>
      </c>
      <c r="Z15" s="3" t="str">
        <f t="shared" si="20"/>
        <v/>
      </c>
      <c r="AA15" s="3" t="str">
        <f ca="1">" "
&amp;AE15
&amp;IF(AND(OR(K15=5,K15=6),MOD(INT(J15/1000),10)=1)," A2","")
&amp;IF(AND(NOT(I15),J15=109,OFFSET(program!$A$1,0,disasm!$A15+1)&gt;0,NOT(ISNUMBER(FIND(" A1 "," "&amp;AE15&amp;" "))))," AUTOLABEL","")
&amp;" "</f>
        <v xml:space="preserve"> C1 </v>
      </c>
      <c r="AD15" s="12"/>
      <c r="AE15" s="12" t="s">
        <v>28</v>
      </c>
    </row>
    <row r="16" spans="1:31" x14ac:dyDescent="0.2">
      <c r="A16" s="1">
        <f ca="1">A15+M15</f>
        <v>34</v>
      </c>
      <c r="B16" s="2" t="str">
        <f t="shared" ca="1" si="2"/>
        <v>text+3</v>
      </c>
      <c r="C16" s="3" t="str">
        <f ca="1">_xlfn.TEXTJOIN(" ",FALSE,OFFSET(program!$A$1,0,A16,1,M16))</f>
        <v>111</v>
      </c>
      <c r="D16" s="4" t="str">
        <f ca="1">IF($H16="data",".dat "&amp;X16,
IF($H16="str",".str " &amp; _xlfn.TEXTJOIN("",FALSE,OFFSET(program!$A$2,0,A16+1,1,M16-1)),
$L16&amp;" "&amp;_xlfn.TEXTJOIN(", ",TRUE,$X16:$Z16)
))</f>
        <v>.dat 'o'</v>
      </c>
      <c r="E16" s="19" t="b">
        <f t="shared" ca="1" si="3"/>
        <v>0</v>
      </c>
      <c r="F16" s="5" t="str">
        <f t="shared" ca="1" si="4"/>
        <v>text</v>
      </c>
      <c r="G16" s="5">
        <f t="shared" ca="1" si="5"/>
        <v>31</v>
      </c>
      <c r="H16" s="5" t="str">
        <f t="shared" si="6"/>
        <v>data</v>
      </c>
      <c r="I16" s="13" t="b">
        <f t="shared" si="7"/>
        <v>1</v>
      </c>
      <c r="J16" s="6">
        <f ca="1">OFFSET(program!$A$1,0,disasm!A16)</f>
        <v>111</v>
      </c>
      <c r="K16" s="7">
        <f t="shared" ca="1" si="8"/>
        <v>11</v>
      </c>
      <c r="L16" s="7" t="e">
        <f t="shared" ca="1" si="9"/>
        <v>#VALUE!</v>
      </c>
      <c r="M16" s="7">
        <f t="shared" si="10"/>
        <v>1</v>
      </c>
      <c r="N16" s="7">
        <f t="shared" si="11"/>
        <v>1</v>
      </c>
      <c r="O16" s="8">
        <f t="shared" si="12"/>
        <v>1</v>
      </c>
      <c r="P16" s="8" t="str">
        <f t="shared" si="13"/>
        <v/>
      </c>
      <c r="Q16" s="8" t="str">
        <f t="shared" si="14"/>
        <v/>
      </c>
      <c r="R16" s="8" t="str">
        <f t="shared" ca="1" si="15"/>
        <v>char</v>
      </c>
      <c r="S16" s="8" t="str">
        <f t="shared" si="16"/>
        <v/>
      </c>
      <c r="T16" s="8" t="str">
        <f t="shared" si="17"/>
        <v/>
      </c>
      <c r="U16" s="7">
        <f ca="1">IF(O16="","",OFFSET(program!$A$1,0,disasm!$A16+COLUMN()-COLUMN($U16)+IF($I16,0,1)))</f>
        <v>111</v>
      </c>
      <c r="V16" s="7" t="str">
        <f ca="1">IF(P16="","",OFFSET(program!$A$1,0,disasm!$A16+COLUMN()-COLUMN($U16)+IF($I16,0,1)))</f>
        <v/>
      </c>
      <c r="W16" s="7" t="str">
        <f ca="1">IF(Q16="","",OFFSET(program!$A$1,0,disasm!$A16+COLUMN()-COLUMN($U16)+IF($I16,0,1)))</f>
        <v/>
      </c>
      <c r="X16" s="3" t="str">
        <f t="shared" ca="1" si="18"/>
        <v>'o'</v>
      </c>
      <c r="Y16" s="3" t="str">
        <f t="shared" si="19"/>
        <v/>
      </c>
      <c r="Z16" s="3" t="str">
        <f t="shared" si="20"/>
        <v/>
      </c>
      <c r="AA16" s="3" t="str">
        <f ca="1">" "
&amp;AE16
&amp;IF(AND(OR(K16=5,K16=6),MOD(INT(J16/1000),10)=1)," A2","")
&amp;IF(AND(NOT(I16),J16=109,OFFSET(program!$A$1,0,disasm!$A16+1)&gt;0,NOT(ISNUMBER(FIND(" A1 "," "&amp;AE16&amp;" "))))," AUTOLABEL","")
&amp;" "</f>
        <v xml:space="preserve"> C1 </v>
      </c>
      <c r="AB16" s="17"/>
      <c r="AD16" s="12"/>
      <c r="AE16" s="15" t="s">
        <v>28</v>
      </c>
    </row>
    <row r="17" spans="1:31" x14ac:dyDescent="0.2">
      <c r="A17" s="1">
        <f ca="1">A16+M16</f>
        <v>35</v>
      </c>
      <c r="B17" s="2" t="str">
        <f t="shared" ca="1" si="2"/>
        <v>text+4</v>
      </c>
      <c r="C17" s="3" t="str">
        <f ca="1">_xlfn.TEXTJOIN(" ",FALSE,OFFSET(program!$A$1,0,A17,1,M17))</f>
        <v>99</v>
      </c>
      <c r="D17" s="4" t="str">
        <f ca="1">IF($H17="data",".dat "&amp;X17,
IF($H17="str",".str " &amp; _xlfn.TEXTJOIN("",FALSE,OFFSET(program!$A$2,0,A17+1,1,M17-1)),
$L17&amp;" "&amp;_xlfn.TEXTJOIN(", ",TRUE,$X17:$Z17)
))</f>
        <v>.dat 'c'</v>
      </c>
      <c r="E17" s="19" t="b">
        <f t="shared" ca="1" si="3"/>
        <v>0</v>
      </c>
      <c r="F17" s="5" t="str">
        <f t="shared" ca="1" si="4"/>
        <v>text</v>
      </c>
      <c r="G17" s="5">
        <f t="shared" ca="1" si="5"/>
        <v>31</v>
      </c>
      <c r="H17" s="5" t="str">
        <f t="shared" si="6"/>
        <v>data</v>
      </c>
      <c r="I17" s="13" t="b">
        <f t="shared" si="7"/>
        <v>1</v>
      </c>
      <c r="J17" s="6">
        <f ca="1">OFFSET(program!$A$1,0,disasm!A17)</f>
        <v>99</v>
      </c>
      <c r="K17" s="7">
        <f t="shared" ca="1" si="8"/>
        <v>99</v>
      </c>
      <c r="L17" s="7" t="str">
        <f t="shared" ca="1" si="9"/>
        <v>END</v>
      </c>
      <c r="M17" s="7">
        <f t="shared" si="10"/>
        <v>1</v>
      </c>
      <c r="N17" s="7">
        <f t="shared" si="11"/>
        <v>1</v>
      </c>
      <c r="O17" s="8">
        <f t="shared" si="12"/>
        <v>1</v>
      </c>
      <c r="P17" s="8" t="str">
        <f t="shared" si="13"/>
        <v/>
      </c>
      <c r="Q17" s="8" t="str">
        <f t="shared" si="14"/>
        <v/>
      </c>
      <c r="R17" s="8" t="str">
        <f t="shared" ca="1" si="15"/>
        <v>char</v>
      </c>
      <c r="S17" s="8" t="str">
        <f t="shared" si="16"/>
        <v/>
      </c>
      <c r="T17" s="8" t="str">
        <f t="shared" si="17"/>
        <v/>
      </c>
      <c r="U17" s="7">
        <f ca="1">IF(O17="","",OFFSET(program!$A$1,0,disasm!$A17+COLUMN()-COLUMN($U17)+IF($I17,0,1)))</f>
        <v>99</v>
      </c>
      <c r="V17" s="7" t="str">
        <f ca="1">IF(P17="","",OFFSET(program!$A$1,0,disasm!$A17+COLUMN()-COLUMN($U17)+IF($I17,0,1)))</f>
        <v/>
      </c>
      <c r="W17" s="7" t="str">
        <f ca="1">IF(Q17="","",OFFSET(program!$A$1,0,disasm!$A17+COLUMN()-COLUMN($U17)+IF($I17,0,1)))</f>
        <v/>
      </c>
      <c r="X17" s="3" t="str">
        <f t="shared" ca="1" si="18"/>
        <v>'c'</v>
      </c>
      <c r="Y17" s="3" t="str">
        <f t="shared" si="19"/>
        <v/>
      </c>
      <c r="Z17" s="3" t="str">
        <f t="shared" si="20"/>
        <v/>
      </c>
      <c r="AA17" s="3" t="str">
        <f ca="1">" "
&amp;AE17
&amp;IF(AND(OR(K17=5,K17=6),MOD(INT(J17/1000),10)=1)," A2","")
&amp;IF(AND(NOT(I17),J17=109,OFFSET(program!$A$1,0,disasm!$A17+1)&gt;0,NOT(ISNUMBER(FIND(" A1 "," "&amp;AE17&amp;" "))))," AUTOLABEL","")
&amp;" "</f>
        <v xml:space="preserve"> C1 </v>
      </c>
      <c r="AD17" s="12"/>
      <c r="AE17" s="15" t="s">
        <v>28</v>
      </c>
    </row>
    <row r="18" spans="1:31" x14ac:dyDescent="0.2">
      <c r="A18" s="1">
        <f ca="1">A17+M17</f>
        <v>36</v>
      </c>
      <c r="B18" s="2" t="str">
        <f t="shared" ca="1" si="2"/>
        <v>text+5</v>
      </c>
      <c r="C18" s="3" t="str">
        <f ca="1">_xlfn.TEXTJOIN(" ",FALSE,OFFSET(program!$A$1,0,A18,1,M18))</f>
        <v>116</v>
      </c>
      <c r="D18" s="4" t="str">
        <f ca="1">IF($H18="data",".dat "&amp;X18,
IF($H18="str",".str " &amp; _xlfn.TEXTJOIN("",FALSE,OFFSET(program!$A$2,0,A18+1,1,M18-1)),
$L18&amp;" "&amp;_xlfn.TEXTJOIN(", ",TRUE,$X18:$Z18)
))</f>
        <v>.dat 't'</v>
      </c>
      <c r="E18" s="19" t="b">
        <f t="shared" ca="1" si="3"/>
        <v>0</v>
      </c>
      <c r="F18" s="5" t="str">
        <f t="shared" ca="1" si="4"/>
        <v>text</v>
      </c>
      <c r="G18" s="5">
        <f t="shared" ca="1" si="5"/>
        <v>31</v>
      </c>
      <c r="H18" s="5" t="str">
        <f t="shared" si="6"/>
        <v>data</v>
      </c>
      <c r="I18" s="13" t="b">
        <f t="shared" si="7"/>
        <v>1</v>
      </c>
      <c r="J18" s="6">
        <f ca="1">OFFSET(program!$A$1,0,disasm!A18)</f>
        <v>116</v>
      </c>
      <c r="K18" s="7">
        <f t="shared" ca="1" si="8"/>
        <v>16</v>
      </c>
      <c r="L18" s="7" t="e">
        <f t="shared" ca="1" si="9"/>
        <v>#VALUE!</v>
      </c>
      <c r="M18" s="7">
        <f t="shared" si="10"/>
        <v>1</v>
      </c>
      <c r="N18" s="7">
        <f t="shared" si="11"/>
        <v>1</v>
      </c>
      <c r="O18" s="8">
        <f t="shared" si="12"/>
        <v>1</v>
      </c>
      <c r="P18" s="8" t="str">
        <f t="shared" si="13"/>
        <v/>
      </c>
      <c r="Q18" s="8" t="str">
        <f t="shared" si="14"/>
        <v/>
      </c>
      <c r="R18" s="8" t="str">
        <f t="shared" ca="1" si="15"/>
        <v>char</v>
      </c>
      <c r="S18" s="8" t="str">
        <f t="shared" si="16"/>
        <v/>
      </c>
      <c r="T18" s="8" t="str">
        <f t="shared" si="17"/>
        <v/>
      </c>
      <c r="U18" s="7">
        <f ca="1">IF(O18="","",OFFSET(program!$A$1,0,disasm!$A18+COLUMN()-COLUMN($U18)+IF($I18,0,1)))</f>
        <v>116</v>
      </c>
      <c r="V18" s="7" t="str">
        <f ca="1">IF(P18="","",OFFSET(program!$A$1,0,disasm!$A18+COLUMN()-COLUMN($U18)+IF($I18,0,1)))</f>
        <v/>
      </c>
      <c r="W18" s="7" t="str">
        <f ca="1">IF(Q18="","",OFFSET(program!$A$1,0,disasm!$A18+COLUMN()-COLUMN($U18)+IF($I18,0,1)))</f>
        <v/>
      </c>
      <c r="X18" s="3" t="str">
        <f t="shared" ca="1" si="18"/>
        <v>'t'</v>
      </c>
      <c r="Y18" s="3" t="str">
        <f t="shared" si="19"/>
        <v/>
      </c>
      <c r="Z18" s="3" t="str">
        <f t="shared" si="20"/>
        <v/>
      </c>
      <c r="AA18" s="3" t="str">
        <f ca="1">" "
&amp;AE18
&amp;IF(AND(OR(K18=5,K18=6),MOD(INT(J18/1000),10)=1)," A2","")
&amp;IF(AND(NOT(I18),J18=109,OFFSET(program!$A$1,0,disasm!$A18+1)&gt;0,NOT(ISNUMBER(FIND(" A1 "," "&amp;AE18&amp;" "))))," AUTOLABEL","")
&amp;" "</f>
        <v xml:space="preserve"> C1 </v>
      </c>
      <c r="AD18" s="12"/>
      <c r="AE18" s="15" t="s">
        <v>28</v>
      </c>
    </row>
    <row r="19" spans="1:31" x14ac:dyDescent="0.2">
      <c r="A19" s="1">
        <f ca="1">A18+M18</f>
        <v>37</v>
      </c>
      <c r="B19" s="2" t="str">
        <f t="shared" ca="1" si="2"/>
        <v>text+6</v>
      </c>
      <c r="C19" s="3" t="str">
        <f ca="1">_xlfn.TEXTJOIN(" ",FALSE,OFFSET(program!$A$1,0,A19,1,M19))</f>
        <v>110</v>
      </c>
      <c r="D19" s="4" t="str">
        <f ca="1">IF($H19="data",".dat "&amp;X19,
IF($H19="str",".str " &amp; _xlfn.TEXTJOIN("",FALSE,OFFSET(program!$A$2,0,A19+1,1,M19-1)),
$L19&amp;" "&amp;_xlfn.TEXTJOIN(", ",TRUE,$X19:$Z19)
))</f>
        <v>.dat 'n'</v>
      </c>
      <c r="E19" s="19" t="b">
        <f t="shared" ca="1" si="3"/>
        <v>0</v>
      </c>
      <c r="F19" s="5" t="str">
        <f t="shared" ca="1" si="4"/>
        <v>text</v>
      </c>
      <c r="G19" s="5">
        <f t="shared" ca="1" si="5"/>
        <v>31</v>
      </c>
      <c r="H19" s="5" t="str">
        <f t="shared" si="6"/>
        <v>data</v>
      </c>
      <c r="I19" s="13" t="b">
        <f t="shared" si="7"/>
        <v>1</v>
      </c>
      <c r="J19" s="6">
        <f ca="1">OFFSET(program!$A$1,0,disasm!A19)</f>
        <v>110</v>
      </c>
      <c r="K19" s="7">
        <f t="shared" ca="1" si="8"/>
        <v>10</v>
      </c>
      <c r="L19" s="7" t="e">
        <f t="shared" ca="1" si="9"/>
        <v>#VALUE!</v>
      </c>
      <c r="M19" s="7">
        <f t="shared" si="10"/>
        <v>1</v>
      </c>
      <c r="N19" s="7">
        <f t="shared" si="11"/>
        <v>1</v>
      </c>
      <c r="O19" s="8">
        <f t="shared" si="12"/>
        <v>1</v>
      </c>
      <c r="P19" s="8" t="str">
        <f t="shared" si="13"/>
        <v/>
      </c>
      <c r="Q19" s="8" t="str">
        <f t="shared" si="14"/>
        <v/>
      </c>
      <c r="R19" s="8" t="str">
        <f t="shared" ca="1" si="15"/>
        <v>char</v>
      </c>
      <c r="S19" s="8" t="str">
        <f t="shared" si="16"/>
        <v/>
      </c>
      <c r="T19" s="8" t="str">
        <f t="shared" si="17"/>
        <v/>
      </c>
      <c r="U19" s="7">
        <f ca="1">IF(O19="","",OFFSET(program!$A$1,0,disasm!$A19+COLUMN()-COLUMN($U19)+IF($I19,0,1)))</f>
        <v>110</v>
      </c>
      <c r="V19" s="7" t="str">
        <f ca="1">IF(P19="","",OFFSET(program!$A$1,0,disasm!$A19+COLUMN()-COLUMN($U19)+IF($I19,0,1)))</f>
        <v/>
      </c>
      <c r="W19" s="7" t="str">
        <f ca="1">IF(Q19="","",OFFSET(program!$A$1,0,disasm!$A19+COLUMN()-COLUMN($U19)+IF($I19,0,1)))</f>
        <v/>
      </c>
      <c r="X19" s="3" t="str">
        <f t="shared" ca="1" si="18"/>
        <v>'n'</v>
      </c>
      <c r="Y19" s="3" t="str">
        <f t="shared" si="19"/>
        <v/>
      </c>
      <c r="Z19" s="3" t="str">
        <f t="shared" si="20"/>
        <v/>
      </c>
      <c r="AA19" s="3" t="str">
        <f ca="1">" "
&amp;AE19
&amp;IF(AND(OR(K19=5,K19=6),MOD(INT(J19/1000),10)=1)," A2","")
&amp;IF(AND(NOT(I19),J19=109,OFFSET(program!$A$1,0,disasm!$A19+1)&gt;0,NOT(ISNUMBER(FIND(" A1 "," "&amp;AE19&amp;" "))))," AUTOLABEL","")
&amp;" "</f>
        <v xml:space="preserve"> C1 </v>
      </c>
      <c r="AD19" s="12"/>
      <c r="AE19" s="15" t="s">
        <v>28</v>
      </c>
    </row>
    <row r="20" spans="1:31" x14ac:dyDescent="0.2">
      <c r="A20" s="1">
        <f ca="1">A19+M19</f>
        <v>38</v>
      </c>
      <c r="B20" s="2" t="str">
        <f t="shared" ca="1" si="2"/>
        <v>text+7</v>
      </c>
      <c r="C20" s="3" t="str">
        <f ca="1">_xlfn.TEXTJOIN(" ",FALSE,OFFSET(program!$A$1,0,A20,1,M20))</f>
        <v>105</v>
      </c>
      <c r="D20" s="4" t="str">
        <f ca="1">IF($H20="data",".dat "&amp;X20,
IF($H20="str",".str " &amp; _xlfn.TEXTJOIN("",FALSE,OFFSET(program!$A$2,0,A20+1,1,M20-1)),
$L20&amp;" "&amp;_xlfn.TEXTJOIN(", ",TRUE,$X20:$Z20)
))</f>
        <v>.dat 'i'</v>
      </c>
      <c r="E20" s="19" t="b">
        <f t="shared" ca="1" si="3"/>
        <v>0</v>
      </c>
      <c r="F20" s="5" t="str">
        <f t="shared" ca="1" si="4"/>
        <v>text</v>
      </c>
      <c r="G20" s="5">
        <f t="shared" ca="1" si="5"/>
        <v>31</v>
      </c>
      <c r="H20" s="5" t="str">
        <f t="shared" si="6"/>
        <v>data</v>
      </c>
      <c r="I20" s="13" t="b">
        <f t="shared" si="7"/>
        <v>1</v>
      </c>
      <c r="J20" s="6">
        <f ca="1">OFFSET(program!$A$1,0,disasm!A20)</f>
        <v>105</v>
      </c>
      <c r="K20" s="7">
        <f t="shared" ca="1" si="8"/>
        <v>5</v>
      </c>
      <c r="L20" s="7" t="str">
        <f t="shared" ca="1" si="9"/>
        <v>J!=0</v>
      </c>
      <c r="M20" s="7">
        <f t="shared" si="10"/>
        <v>1</v>
      </c>
      <c r="N20" s="7">
        <f t="shared" si="11"/>
        <v>1</v>
      </c>
      <c r="O20" s="8">
        <f t="shared" si="12"/>
        <v>1</v>
      </c>
      <c r="P20" s="8" t="str">
        <f t="shared" si="13"/>
        <v/>
      </c>
      <c r="Q20" s="8" t="str">
        <f t="shared" si="14"/>
        <v/>
      </c>
      <c r="R20" s="8" t="str">
        <f t="shared" ca="1" si="15"/>
        <v>char</v>
      </c>
      <c r="S20" s="8" t="str">
        <f t="shared" si="16"/>
        <v/>
      </c>
      <c r="T20" s="8" t="str">
        <f t="shared" si="17"/>
        <v/>
      </c>
      <c r="U20" s="7">
        <f ca="1">IF(O20="","",OFFSET(program!$A$1,0,disasm!$A20+COLUMN()-COLUMN($U20)+IF($I20,0,1)))</f>
        <v>105</v>
      </c>
      <c r="V20" s="7" t="str">
        <f ca="1">IF(P20="","",OFFSET(program!$A$1,0,disasm!$A20+COLUMN()-COLUMN($U20)+IF($I20,0,1)))</f>
        <v/>
      </c>
      <c r="W20" s="7" t="str">
        <f ca="1">IF(Q20="","",OFFSET(program!$A$1,0,disasm!$A20+COLUMN()-COLUMN($U20)+IF($I20,0,1)))</f>
        <v/>
      </c>
      <c r="X20" s="3" t="str">
        <f t="shared" ca="1" si="18"/>
        <v>'i'</v>
      </c>
      <c r="Y20" s="3" t="str">
        <f t="shared" si="19"/>
        <v/>
      </c>
      <c r="Z20" s="3" t="str">
        <f t="shared" si="20"/>
        <v/>
      </c>
      <c r="AA20" s="3" t="str">
        <f ca="1">" "
&amp;AE20
&amp;IF(AND(OR(K20=5,K20=6),MOD(INT(J20/1000),10)=1)," A2","")
&amp;IF(AND(NOT(I20),J20=109,OFFSET(program!$A$1,0,disasm!$A20+1)&gt;0,NOT(ISNUMBER(FIND(" A1 "," "&amp;AE20&amp;" "))))," AUTOLABEL","")
&amp;" "</f>
        <v xml:space="preserve"> C1 </v>
      </c>
      <c r="AD20" s="12"/>
      <c r="AE20" s="15" t="s">
        <v>28</v>
      </c>
    </row>
    <row r="21" spans="1:31" x14ac:dyDescent="0.2">
      <c r="A21" s="1">
        <f ca="1">A20+M20</f>
        <v>39</v>
      </c>
      <c r="B21" s="2" t="str">
        <f t="shared" ca="1" si="2"/>
        <v>text+8</v>
      </c>
      <c r="C21" s="3" t="str">
        <f ca="1">_xlfn.TEXTJOIN(" ",FALSE,OFFSET(program!$A$1,0,A21,1,M21))</f>
        <v>32</v>
      </c>
      <c r="D21" s="4" t="str">
        <f ca="1">IF($H21="data",".dat "&amp;X21,
IF($H21="str",".str " &amp; _xlfn.TEXTJOIN("",FALSE,OFFSET(program!$A$2,0,A21+1,1,M21-1)),
$L21&amp;" "&amp;_xlfn.TEXTJOIN(", ",TRUE,$X21:$Z21)
))</f>
        <v>.dat ' '</v>
      </c>
      <c r="E21" s="19" t="b">
        <f t="shared" ca="1" si="3"/>
        <v>0</v>
      </c>
      <c r="F21" s="5" t="str">
        <f t="shared" ca="1" si="4"/>
        <v>text</v>
      </c>
      <c r="G21" s="5">
        <f t="shared" ca="1" si="5"/>
        <v>31</v>
      </c>
      <c r="H21" s="5" t="str">
        <f t="shared" si="6"/>
        <v>data</v>
      </c>
      <c r="I21" s="13" t="b">
        <f t="shared" si="7"/>
        <v>1</v>
      </c>
      <c r="J21" s="6">
        <f ca="1">OFFSET(program!$A$1,0,disasm!A21)</f>
        <v>32</v>
      </c>
      <c r="K21" s="7">
        <f t="shared" ca="1" si="8"/>
        <v>32</v>
      </c>
      <c r="L21" s="7" t="e">
        <f t="shared" ca="1" si="9"/>
        <v>#VALUE!</v>
      </c>
      <c r="M21" s="7">
        <f t="shared" si="10"/>
        <v>1</v>
      </c>
      <c r="N21" s="7">
        <f t="shared" si="11"/>
        <v>1</v>
      </c>
      <c r="O21" s="8">
        <f t="shared" si="12"/>
        <v>1</v>
      </c>
      <c r="P21" s="8" t="str">
        <f t="shared" si="13"/>
        <v/>
      </c>
      <c r="Q21" s="8" t="str">
        <f t="shared" si="14"/>
        <v/>
      </c>
      <c r="R21" s="8" t="str">
        <f t="shared" ca="1" si="15"/>
        <v>char</v>
      </c>
      <c r="S21" s="8" t="str">
        <f t="shared" si="16"/>
        <v/>
      </c>
      <c r="T21" s="8" t="str">
        <f t="shared" si="17"/>
        <v/>
      </c>
      <c r="U21" s="7">
        <f ca="1">IF(O21="","",OFFSET(program!$A$1,0,disasm!$A21+COLUMN()-COLUMN($U21)+IF($I21,0,1)))</f>
        <v>32</v>
      </c>
      <c r="V21" s="7" t="str">
        <f ca="1">IF(P21="","",OFFSET(program!$A$1,0,disasm!$A21+COLUMN()-COLUMN($U21)+IF($I21,0,1)))</f>
        <v/>
      </c>
      <c r="W21" s="7" t="str">
        <f ca="1">IF(Q21="","",OFFSET(program!$A$1,0,disasm!$A21+COLUMN()-COLUMN($U21)+IF($I21,0,1)))</f>
        <v/>
      </c>
      <c r="X21" s="3" t="str">
        <f t="shared" ca="1" si="18"/>
        <v>' '</v>
      </c>
      <c r="Y21" s="3" t="str">
        <f t="shared" si="19"/>
        <v/>
      </c>
      <c r="Z21" s="3" t="str">
        <f t="shared" si="20"/>
        <v/>
      </c>
      <c r="AA21" s="3" t="str">
        <f ca="1">" "
&amp;AE21
&amp;IF(AND(OR(K21=5,K21=6),MOD(INT(J21/1000),10)=1)," A2","")
&amp;IF(AND(NOT(I21),J21=109,OFFSET(program!$A$1,0,disasm!$A21+1)&gt;0,NOT(ISNUMBER(FIND(" A1 "," "&amp;AE21&amp;" "))))," AUTOLABEL","")
&amp;" "</f>
        <v xml:space="preserve"> C1 </v>
      </c>
      <c r="AE21" s="15" t="s">
        <v>28</v>
      </c>
    </row>
    <row r="22" spans="1:31" x14ac:dyDescent="0.2">
      <c r="A22" s="1">
        <f ca="1">A21+M21</f>
        <v>40</v>
      </c>
      <c r="B22" s="2" t="str">
        <f t="shared" ca="1" si="2"/>
        <v>fun40</v>
      </c>
      <c r="C22" s="3" t="str">
        <f ca="1">_xlfn.TEXTJOIN(" ",FALSE,OFFSET(program!$A$1,0,A22,1,M22))</f>
        <v>109 1</v>
      </c>
      <c r="D22" s="4" t="str">
        <f ca="1">IF($H22="data",".dat "&amp;X22,
IF($H22="str",".str " &amp; _xlfn.TEXTJOIN("",FALSE,OFFSET(program!$A$2,0,A22+1,1,M22-1)),
$L22&amp;" "&amp;_xlfn.TEXTJOIN(", ",TRUE,$X22:$Z22)
))</f>
        <v>SP+  1</v>
      </c>
      <c r="E22" s="19" t="b">
        <f t="shared" ca="1" si="3"/>
        <v>1</v>
      </c>
      <c r="F22" s="5" t="str">
        <f t="shared" ca="1" si="4"/>
        <v>fun40</v>
      </c>
      <c r="G22" s="5">
        <f t="shared" ca="1" si="5"/>
        <v>40</v>
      </c>
      <c r="H22" s="5" t="str">
        <f t="shared" si="6"/>
        <v>code</v>
      </c>
      <c r="I22" s="13" t="b">
        <f t="shared" si="7"/>
        <v>0</v>
      </c>
      <c r="J22" s="6">
        <f ca="1">OFFSET(program!$A$1,0,disasm!A22)</f>
        <v>109</v>
      </c>
      <c r="K22" s="7">
        <f t="shared" ca="1" si="8"/>
        <v>9</v>
      </c>
      <c r="L22" s="7" t="str">
        <f t="shared" ca="1" si="9"/>
        <v xml:space="preserve">SP+ </v>
      </c>
      <c r="M22" s="7">
        <f t="shared" ca="1" si="10"/>
        <v>2</v>
      </c>
      <c r="N22" s="7">
        <f t="shared" ca="1" si="11"/>
        <v>1</v>
      </c>
      <c r="O22" s="8">
        <f t="shared" ca="1" si="12"/>
        <v>1</v>
      </c>
      <c r="P22" s="8" t="str">
        <f t="shared" ca="1" si="13"/>
        <v/>
      </c>
      <c r="Q22" s="8" t="str">
        <f t="shared" ca="1" si="14"/>
        <v/>
      </c>
      <c r="R22" s="8" t="str">
        <f t="shared" ca="1" si="15"/>
        <v>num</v>
      </c>
      <c r="S22" s="8" t="str">
        <f t="shared" ca="1" si="16"/>
        <v/>
      </c>
      <c r="T22" s="8" t="str">
        <f t="shared" ca="1" si="17"/>
        <v/>
      </c>
      <c r="U22" s="7">
        <f ca="1">IF(O22="","",OFFSET(program!$A$1,0,disasm!$A22+COLUMN()-COLUMN($U22)+IF($I22,0,1)))</f>
        <v>1</v>
      </c>
      <c r="V22" s="7" t="str">
        <f ca="1">IF(P22="","",OFFSET(program!$A$1,0,disasm!$A22+COLUMN()-COLUMN($U22)+IF($I22,0,1)))</f>
        <v/>
      </c>
      <c r="W22" s="7" t="str">
        <f ca="1">IF(Q22="","",OFFSET(program!$A$1,0,disasm!$A22+COLUMN()-COLUMN($U22)+IF($I22,0,1)))</f>
        <v/>
      </c>
      <c r="X22" s="3" t="str">
        <f t="shared" ca="1" si="18"/>
        <v>1</v>
      </c>
      <c r="Y22" s="3" t="str">
        <f t="shared" ca="1" si="19"/>
        <v/>
      </c>
      <c r="Z22" s="3" t="str">
        <f t="shared" ca="1" si="20"/>
        <v/>
      </c>
      <c r="AA22" s="3" t="str">
        <f ca="1">" "
&amp;AE22
&amp;IF(AND(OR(K22=5,K22=6),MOD(INT(J22/1000),10)=1)," A2","")
&amp;IF(AND(NOT(I22),J22=109,OFFSET(program!$A$1,0,disasm!$A22+1)&gt;0,NOT(ISNUMBER(FIND(" A1 "," "&amp;AE22&amp;" "))))," AUTOLABEL","")
&amp;" "</f>
        <v xml:space="preserve"> CODE AUTOLABEL </v>
      </c>
      <c r="AD22" s="12"/>
      <c r="AE22" s="12" t="s">
        <v>27</v>
      </c>
    </row>
    <row r="23" spans="1:31" x14ac:dyDescent="0.2">
      <c r="A23" s="1">
        <f ca="1">A22+M22</f>
        <v>42</v>
      </c>
      <c r="B23" s="2" t="str">
        <f t="shared" ca="1" si="2"/>
        <v>fun40+2</v>
      </c>
      <c r="C23" s="3" t="str">
        <f ca="1">_xlfn.TEXTJOIN(" ",FALSE,OFFSET(program!$A$1,0,A23,1,M23))</f>
        <v>104 72</v>
      </c>
      <c r="D23" s="4" t="str">
        <f ca="1">IF($H23="data",".dat "&amp;X23,
IF($H23="str",".str " &amp; _xlfn.TEXTJOIN("",FALSE,OFFSET(program!$A$2,0,A23+1,1,M23-1)),
$L23&amp;" "&amp;_xlfn.TEXTJOIN(", ",TRUE,$X23:$Z23)
))</f>
        <v>OUT  'H'</v>
      </c>
      <c r="E23" s="19" t="b">
        <f t="shared" ca="1" si="3"/>
        <v>1</v>
      </c>
      <c r="F23" s="5" t="str">
        <f t="shared" ca="1" si="4"/>
        <v>fun40</v>
      </c>
      <c r="G23" s="5">
        <f t="shared" ca="1" si="5"/>
        <v>40</v>
      </c>
      <c r="H23" s="5" t="str">
        <f t="shared" si="6"/>
        <v>code</v>
      </c>
      <c r="I23" s="13" t="b">
        <f t="shared" si="7"/>
        <v>0</v>
      </c>
      <c r="J23" s="6">
        <f ca="1">OFFSET(program!$A$1,0,disasm!A23)</f>
        <v>104</v>
      </c>
      <c r="K23" s="7">
        <f t="shared" ca="1" si="8"/>
        <v>4</v>
      </c>
      <c r="L23" s="7" t="str">
        <f t="shared" ca="1" si="9"/>
        <v xml:space="preserve">OUT </v>
      </c>
      <c r="M23" s="7">
        <f t="shared" ca="1" si="10"/>
        <v>2</v>
      </c>
      <c r="N23" s="7">
        <f t="shared" ca="1" si="11"/>
        <v>1</v>
      </c>
      <c r="O23" s="8">
        <f t="shared" ca="1" si="12"/>
        <v>1</v>
      </c>
      <c r="P23" s="8" t="str">
        <f t="shared" ca="1" si="13"/>
        <v/>
      </c>
      <c r="Q23" s="8" t="str">
        <f t="shared" ca="1" si="14"/>
        <v/>
      </c>
      <c r="R23" s="8" t="str">
        <f t="shared" ca="1" si="15"/>
        <v>char</v>
      </c>
      <c r="S23" s="8" t="str">
        <f t="shared" ca="1" si="16"/>
        <v/>
      </c>
      <c r="T23" s="8" t="str">
        <f t="shared" ca="1" si="17"/>
        <v/>
      </c>
      <c r="U23" s="7">
        <f ca="1">IF(O23="","",OFFSET(program!$A$1,0,disasm!$A23+COLUMN()-COLUMN($U23)+IF($I23,0,1)))</f>
        <v>72</v>
      </c>
      <c r="V23" s="7" t="str">
        <f ca="1">IF(P23="","",OFFSET(program!$A$1,0,disasm!$A23+COLUMN()-COLUMN($U23)+IF($I23,0,1)))</f>
        <v/>
      </c>
      <c r="W23" s="7" t="str">
        <f ca="1">IF(Q23="","",OFFSET(program!$A$1,0,disasm!$A23+COLUMN()-COLUMN($U23)+IF($I23,0,1)))</f>
        <v/>
      </c>
      <c r="X23" s="3" t="str">
        <f t="shared" ca="1" si="18"/>
        <v>'H'</v>
      </c>
      <c r="Y23" s="3" t="str">
        <f t="shared" ca="1" si="19"/>
        <v/>
      </c>
      <c r="Z23" s="3" t="str">
        <f t="shared" ca="1" si="20"/>
        <v/>
      </c>
      <c r="AA23" s="3" t="str">
        <f ca="1">" "
&amp;AE23
&amp;IF(AND(OR(K23=5,K23=6),MOD(INT(J23/1000),10)=1)," A2","")
&amp;IF(AND(NOT(I23),J23=109,OFFSET(program!$A$1,0,disasm!$A23+1)&gt;0,NOT(ISNUMBER(FIND(" A1 "," "&amp;AE23&amp;" "))))," AUTOLABEL","")
&amp;" "</f>
        <v xml:space="preserve"> C1 </v>
      </c>
      <c r="AE23" s="12" t="s">
        <v>28</v>
      </c>
    </row>
    <row r="24" spans="1:31" x14ac:dyDescent="0.2">
      <c r="A24" s="1">
        <f ca="1">A23+M23</f>
        <v>44</v>
      </c>
      <c r="B24" s="2" t="str">
        <f t="shared" ca="1" si="2"/>
        <v>fun40+4</v>
      </c>
      <c r="C24" s="3" t="str">
        <f ca="1">_xlfn.TEXTJOIN(" ",FALSE,OFFSET(program!$A$1,0,A24,1,M24))</f>
        <v>104 101</v>
      </c>
      <c r="D24" s="4" t="str">
        <f ca="1">IF($H24="data",".dat "&amp;X24,
IF($H24="str",".str " &amp; _xlfn.TEXTJOIN("",FALSE,OFFSET(program!$A$2,0,A24+1,1,M24-1)),
$L24&amp;" "&amp;_xlfn.TEXTJOIN(", ",TRUE,$X24:$Z24)
))</f>
        <v>OUT  'e'</v>
      </c>
      <c r="E24" s="19" t="b">
        <f t="shared" ca="1" si="3"/>
        <v>1</v>
      </c>
      <c r="F24" s="5" t="str">
        <f t="shared" ca="1" si="4"/>
        <v>fun40</v>
      </c>
      <c r="G24" s="5">
        <f t="shared" ca="1" si="5"/>
        <v>40</v>
      </c>
      <c r="H24" s="5" t="str">
        <f t="shared" si="6"/>
        <v>code</v>
      </c>
      <c r="I24" s="13" t="b">
        <f t="shared" si="7"/>
        <v>0</v>
      </c>
      <c r="J24" s="6">
        <f ca="1">OFFSET(program!$A$1,0,disasm!A24)</f>
        <v>104</v>
      </c>
      <c r="K24" s="7">
        <f t="shared" ca="1" si="8"/>
        <v>4</v>
      </c>
      <c r="L24" s="7" t="str">
        <f t="shared" ca="1" si="9"/>
        <v xml:space="preserve">OUT </v>
      </c>
      <c r="M24" s="7">
        <f t="shared" ca="1" si="10"/>
        <v>2</v>
      </c>
      <c r="N24" s="7">
        <f t="shared" ca="1" si="11"/>
        <v>1</v>
      </c>
      <c r="O24" s="8">
        <f t="shared" ca="1" si="12"/>
        <v>1</v>
      </c>
      <c r="P24" s="8" t="str">
        <f t="shared" ca="1" si="13"/>
        <v/>
      </c>
      <c r="Q24" s="8" t="str">
        <f t="shared" ca="1" si="14"/>
        <v/>
      </c>
      <c r="R24" s="8" t="str">
        <f t="shared" ca="1" si="15"/>
        <v>char</v>
      </c>
      <c r="S24" s="8" t="str">
        <f t="shared" ca="1" si="16"/>
        <v/>
      </c>
      <c r="T24" s="8" t="str">
        <f t="shared" ca="1" si="17"/>
        <v/>
      </c>
      <c r="U24" s="7">
        <f ca="1">IF(O24="","",OFFSET(program!$A$1,0,disasm!$A24+COLUMN()-COLUMN($U24)+IF($I24,0,1)))</f>
        <v>101</v>
      </c>
      <c r="V24" s="7" t="str">
        <f ca="1">IF(P24="","",OFFSET(program!$A$1,0,disasm!$A24+COLUMN()-COLUMN($U24)+IF($I24,0,1)))</f>
        <v/>
      </c>
      <c r="W24" s="7" t="str">
        <f ca="1">IF(Q24="","",OFFSET(program!$A$1,0,disasm!$A24+COLUMN()-COLUMN($U24)+IF($I24,0,1)))</f>
        <v/>
      </c>
      <c r="X24" s="3" t="str">
        <f t="shared" ca="1" si="18"/>
        <v>'e'</v>
      </c>
      <c r="Y24" s="3" t="str">
        <f t="shared" ca="1" si="19"/>
        <v/>
      </c>
      <c r="Z24" s="3" t="str">
        <f t="shared" ca="1" si="20"/>
        <v/>
      </c>
      <c r="AA24" s="3" t="str">
        <f ca="1">" "
&amp;AE24
&amp;IF(AND(OR(K24=5,K24=6),MOD(INT(J24/1000),10)=1)," A2","")
&amp;IF(AND(NOT(I24),J24=109,OFFSET(program!$A$1,0,disasm!$A24+1)&gt;0,NOT(ISNUMBER(FIND(" A1 "," "&amp;AE24&amp;" "))))," AUTOLABEL","")
&amp;" "</f>
        <v xml:space="preserve"> C1 </v>
      </c>
      <c r="AD24" s="12"/>
      <c r="AE24" s="12" t="s">
        <v>28</v>
      </c>
    </row>
    <row r="25" spans="1:31" x14ac:dyDescent="0.2">
      <c r="A25" s="1">
        <f ca="1">A24+M24</f>
        <v>46</v>
      </c>
      <c r="B25" s="2" t="str">
        <f t="shared" ca="1" si="2"/>
        <v>fun40+6</v>
      </c>
      <c r="C25" s="3" t="str">
        <f ca="1">_xlfn.TEXTJOIN(" ",FALSE,OFFSET(program!$A$1,0,A25,1,M25))</f>
        <v>104 108</v>
      </c>
      <c r="D25" s="4" t="str">
        <f ca="1">IF($H25="data",".dat "&amp;X25,
IF($H25="str",".str " &amp; _xlfn.TEXTJOIN("",FALSE,OFFSET(program!$A$2,0,A25+1,1,M25-1)),
$L25&amp;" "&amp;_xlfn.TEXTJOIN(", ",TRUE,$X25:$Z25)
))</f>
        <v>OUT  'l'</v>
      </c>
      <c r="E25" s="19" t="b">
        <f t="shared" ca="1" si="3"/>
        <v>1</v>
      </c>
      <c r="F25" s="5" t="str">
        <f t="shared" ca="1" si="4"/>
        <v>fun40</v>
      </c>
      <c r="G25" s="5">
        <f t="shared" ca="1" si="5"/>
        <v>40</v>
      </c>
      <c r="H25" s="5" t="str">
        <f t="shared" si="6"/>
        <v>code</v>
      </c>
      <c r="I25" s="13" t="b">
        <f t="shared" si="7"/>
        <v>0</v>
      </c>
      <c r="J25" s="6">
        <f ca="1">OFFSET(program!$A$1,0,disasm!A25)</f>
        <v>104</v>
      </c>
      <c r="K25" s="7">
        <f t="shared" ca="1" si="8"/>
        <v>4</v>
      </c>
      <c r="L25" s="7" t="str">
        <f t="shared" ca="1" si="9"/>
        <v xml:space="preserve">OUT </v>
      </c>
      <c r="M25" s="7">
        <f t="shared" ca="1" si="10"/>
        <v>2</v>
      </c>
      <c r="N25" s="7">
        <f t="shared" ca="1" si="11"/>
        <v>1</v>
      </c>
      <c r="O25" s="8">
        <f t="shared" ca="1" si="12"/>
        <v>1</v>
      </c>
      <c r="P25" s="8" t="str">
        <f t="shared" ca="1" si="13"/>
        <v/>
      </c>
      <c r="Q25" s="8" t="str">
        <f t="shared" ca="1" si="14"/>
        <v/>
      </c>
      <c r="R25" s="8" t="str">
        <f t="shared" ca="1" si="15"/>
        <v>char</v>
      </c>
      <c r="S25" s="8" t="str">
        <f t="shared" ca="1" si="16"/>
        <v/>
      </c>
      <c r="T25" s="8" t="str">
        <f t="shared" ca="1" si="17"/>
        <v/>
      </c>
      <c r="U25" s="7">
        <f ca="1">IF(O25="","",OFFSET(program!$A$1,0,disasm!$A25+COLUMN()-COLUMN($U25)+IF($I25,0,1)))</f>
        <v>108</v>
      </c>
      <c r="V25" s="7" t="str">
        <f ca="1">IF(P25="","",OFFSET(program!$A$1,0,disasm!$A25+COLUMN()-COLUMN($U25)+IF($I25,0,1)))</f>
        <v/>
      </c>
      <c r="W25" s="7" t="str">
        <f ca="1">IF(Q25="","",OFFSET(program!$A$1,0,disasm!$A25+COLUMN()-COLUMN($U25)+IF($I25,0,1)))</f>
        <v/>
      </c>
      <c r="X25" s="3" t="str">
        <f t="shared" ca="1" si="18"/>
        <v>'l'</v>
      </c>
      <c r="Y25" s="3" t="str">
        <f t="shared" ca="1" si="19"/>
        <v/>
      </c>
      <c r="Z25" s="3" t="str">
        <f t="shared" ca="1" si="20"/>
        <v/>
      </c>
      <c r="AA25" s="3" t="str">
        <f ca="1">" "
&amp;AE25
&amp;IF(AND(OR(K25=5,K25=6),MOD(INT(J25/1000),10)=1)," A2","")
&amp;IF(AND(NOT(I25),J25=109,OFFSET(program!$A$1,0,disasm!$A25+1)&gt;0,NOT(ISNUMBER(FIND(" A1 "," "&amp;AE25&amp;" "))))," AUTOLABEL","")
&amp;" "</f>
        <v xml:space="preserve"> C1 </v>
      </c>
      <c r="AE25" s="15" t="s">
        <v>28</v>
      </c>
    </row>
    <row r="26" spans="1:31" x14ac:dyDescent="0.2">
      <c r="A26" s="1">
        <f ca="1">A25+M25</f>
        <v>48</v>
      </c>
      <c r="B26" s="2" t="str">
        <f t="shared" ca="1" si="2"/>
        <v>fun40+8</v>
      </c>
      <c r="C26" s="3" t="str">
        <f ca="1">_xlfn.TEXTJOIN(" ",FALSE,OFFSET(program!$A$1,0,A26,1,M26))</f>
        <v>104 108</v>
      </c>
      <c r="D26" s="4" t="str">
        <f ca="1">IF($H26="data",".dat "&amp;X26,
IF($H26="str",".str " &amp; _xlfn.TEXTJOIN("",FALSE,OFFSET(program!$A$2,0,A26+1,1,M26-1)),
$L26&amp;" "&amp;_xlfn.TEXTJOIN(", ",TRUE,$X26:$Z26)
))</f>
        <v>OUT  'l'</v>
      </c>
      <c r="E26" s="19" t="b">
        <f t="shared" ca="1" si="3"/>
        <v>1</v>
      </c>
      <c r="F26" s="5" t="str">
        <f t="shared" ca="1" si="4"/>
        <v>fun40</v>
      </c>
      <c r="G26" s="5">
        <f t="shared" ca="1" si="5"/>
        <v>40</v>
      </c>
      <c r="H26" s="5" t="str">
        <f t="shared" si="6"/>
        <v>code</v>
      </c>
      <c r="I26" s="13" t="b">
        <f t="shared" si="7"/>
        <v>0</v>
      </c>
      <c r="J26" s="6">
        <f ca="1">OFFSET(program!$A$1,0,disasm!A26)</f>
        <v>104</v>
      </c>
      <c r="K26" s="7">
        <f t="shared" ca="1" si="8"/>
        <v>4</v>
      </c>
      <c r="L26" s="7" t="str">
        <f t="shared" ca="1" si="9"/>
        <v xml:space="preserve">OUT </v>
      </c>
      <c r="M26" s="7">
        <f t="shared" ca="1" si="10"/>
        <v>2</v>
      </c>
      <c r="N26" s="7">
        <f t="shared" ca="1" si="11"/>
        <v>1</v>
      </c>
      <c r="O26" s="8">
        <f t="shared" ca="1" si="12"/>
        <v>1</v>
      </c>
      <c r="P26" s="8" t="str">
        <f t="shared" ca="1" si="13"/>
        <v/>
      </c>
      <c r="Q26" s="8" t="str">
        <f t="shared" ca="1" si="14"/>
        <v/>
      </c>
      <c r="R26" s="8" t="str">
        <f t="shared" ca="1" si="15"/>
        <v>char</v>
      </c>
      <c r="S26" s="8" t="str">
        <f t="shared" ca="1" si="16"/>
        <v/>
      </c>
      <c r="T26" s="8" t="str">
        <f t="shared" ca="1" si="17"/>
        <v/>
      </c>
      <c r="U26" s="7">
        <f ca="1">IF(O26="","",OFFSET(program!$A$1,0,disasm!$A26+COLUMN()-COLUMN($U26)+IF($I26,0,1)))</f>
        <v>108</v>
      </c>
      <c r="V26" s="7" t="str">
        <f ca="1">IF(P26="","",OFFSET(program!$A$1,0,disasm!$A26+COLUMN()-COLUMN($U26)+IF($I26,0,1)))</f>
        <v/>
      </c>
      <c r="W26" s="7" t="str">
        <f ca="1">IF(Q26="","",OFFSET(program!$A$1,0,disasm!$A26+COLUMN()-COLUMN($U26)+IF($I26,0,1)))</f>
        <v/>
      </c>
      <c r="X26" s="3" t="str">
        <f t="shared" ca="1" si="18"/>
        <v>'l'</v>
      </c>
      <c r="Y26" s="3" t="str">
        <f t="shared" ca="1" si="19"/>
        <v/>
      </c>
      <c r="Z26" s="3" t="str">
        <f t="shared" ca="1" si="20"/>
        <v/>
      </c>
      <c r="AA26" s="3" t="str">
        <f ca="1">" "
&amp;AE26
&amp;IF(AND(OR(K26=5,K26=6),MOD(INT(J26/1000),10)=1)," A2","")
&amp;IF(AND(NOT(I26),J26=109,OFFSET(program!$A$1,0,disasm!$A26+1)&gt;0,NOT(ISNUMBER(FIND(" A1 "," "&amp;AE26&amp;" "))))," AUTOLABEL","")
&amp;" "</f>
        <v xml:space="preserve"> C1 </v>
      </c>
      <c r="AE26" s="15" t="s">
        <v>28</v>
      </c>
    </row>
    <row r="27" spans="1:31" x14ac:dyDescent="0.2">
      <c r="A27" s="1">
        <f ca="1">A26+M26</f>
        <v>50</v>
      </c>
      <c r="B27" s="2" t="str">
        <f t="shared" ca="1" si="2"/>
        <v>fun40+10</v>
      </c>
      <c r="C27" s="3" t="str">
        <f ca="1">_xlfn.TEXTJOIN(" ",FALSE,OFFSET(program!$A$1,0,A27,1,M27))</f>
        <v>104 111</v>
      </c>
      <c r="D27" s="4" t="str">
        <f ca="1">IF($H27="data",".dat "&amp;X27,
IF($H27="str",".str " &amp; _xlfn.TEXTJOIN("",FALSE,OFFSET(program!$A$2,0,A27+1,1,M27-1)),
$L27&amp;" "&amp;_xlfn.TEXTJOIN(", ",TRUE,$X27:$Z27)
))</f>
        <v>OUT  'o'</v>
      </c>
      <c r="E27" s="19" t="b">
        <f t="shared" ca="1" si="3"/>
        <v>1</v>
      </c>
      <c r="F27" s="5" t="str">
        <f t="shared" ca="1" si="4"/>
        <v>fun40</v>
      </c>
      <c r="G27" s="5">
        <f t="shared" ca="1" si="5"/>
        <v>40</v>
      </c>
      <c r="H27" s="5" t="str">
        <f t="shared" si="6"/>
        <v>code</v>
      </c>
      <c r="I27" s="13" t="b">
        <f t="shared" si="7"/>
        <v>0</v>
      </c>
      <c r="J27" s="6">
        <f ca="1">OFFSET(program!$A$1,0,disasm!A27)</f>
        <v>104</v>
      </c>
      <c r="K27" s="7">
        <f t="shared" ca="1" si="8"/>
        <v>4</v>
      </c>
      <c r="L27" s="7" t="str">
        <f t="shared" ca="1" si="9"/>
        <v xml:space="preserve">OUT </v>
      </c>
      <c r="M27" s="7">
        <f t="shared" ca="1" si="10"/>
        <v>2</v>
      </c>
      <c r="N27" s="7">
        <f t="shared" ca="1" si="11"/>
        <v>1</v>
      </c>
      <c r="O27" s="8">
        <f t="shared" ca="1" si="12"/>
        <v>1</v>
      </c>
      <c r="P27" s="8" t="str">
        <f t="shared" ca="1" si="13"/>
        <v/>
      </c>
      <c r="Q27" s="8" t="str">
        <f t="shared" ca="1" si="14"/>
        <v/>
      </c>
      <c r="R27" s="8" t="str">
        <f t="shared" ca="1" si="15"/>
        <v>char</v>
      </c>
      <c r="S27" s="8" t="str">
        <f t="shared" ca="1" si="16"/>
        <v/>
      </c>
      <c r="T27" s="8" t="str">
        <f t="shared" ca="1" si="17"/>
        <v/>
      </c>
      <c r="U27" s="7">
        <f ca="1">IF(O27="","",OFFSET(program!$A$1,0,disasm!$A27+COLUMN()-COLUMN($U27)+IF($I27,0,1)))</f>
        <v>111</v>
      </c>
      <c r="V27" s="7" t="str">
        <f ca="1">IF(P27="","",OFFSET(program!$A$1,0,disasm!$A27+COLUMN()-COLUMN($U27)+IF($I27,0,1)))</f>
        <v/>
      </c>
      <c r="W27" s="7" t="str">
        <f ca="1">IF(Q27="","",OFFSET(program!$A$1,0,disasm!$A27+COLUMN()-COLUMN($U27)+IF($I27,0,1)))</f>
        <v/>
      </c>
      <c r="X27" s="3" t="str">
        <f t="shared" ca="1" si="18"/>
        <v>'o'</v>
      </c>
      <c r="Y27" s="3" t="str">
        <f t="shared" ca="1" si="19"/>
        <v/>
      </c>
      <c r="Z27" s="3" t="str">
        <f t="shared" ca="1" si="20"/>
        <v/>
      </c>
      <c r="AA27" s="3" t="str">
        <f ca="1">" "
&amp;AE27
&amp;IF(AND(OR(K27=5,K27=6),MOD(INT(J27/1000),10)=1)," A2","")
&amp;IF(AND(NOT(I27),J27=109,OFFSET(program!$A$1,0,disasm!$A27+1)&gt;0,NOT(ISNUMBER(FIND(" A1 "," "&amp;AE27&amp;" "))))," AUTOLABEL","")
&amp;" "</f>
        <v xml:space="preserve"> C1 </v>
      </c>
      <c r="AE27" s="15" t="s">
        <v>28</v>
      </c>
    </row>
    <row r="28" spans="1:31" x14ac:dyDescent="0.2">
      <c r="A28" s="1">
        <f ca="1">A27+M27</f>
        <v>52</v>
      </c>
      <c r="B28" s="2" t="str">
        <f t="shared" ca="1" si="2"/>
        <v>fun40+12</v>
      </c>
      <c r="C28" s="3" t="str">
        <f ca="1">_xlfn.TEXTJOIN(" ",FALSE,OFFSET(program!$A$1,0,A28,1,M28))</f>
        <v>109 -1</v>
      </c>
      <c r="D28" s="4" t="str">
        <f ca="1">IF($H28="data",".dat "&amp;X28,
IF($H28="str",".str " &amp; _xlfn.TEXTJOIN("",FALSE,OFFSET(program!$A$2,0,A28+1,1,M28-1)),
$L28&amp;" "&amp;_xlfn.TEXTJOIN(", ",TRUE,$X28:$Z28)
))</f>
        <v>SP+  -1</v>
      </c>
      <c r="E28" s="19" t="b">
        <f t="shared" ca="1" si="3"/>
        <v>1</v>
      </c>
      <c r="F28" s="5" t="str">
        <f t="shared" ca="1" si="4"/>
        <v>fun40</v>
      </c>
      <c r="G28" s="5">
        <f t="shared" ca="1" si="5"/>
        <v>40</v>
      </c>
      <c r="H28" s="5" t="str">
        <f t="shared" si="6"/>
        <v>code</v>
      </c>
      <c r="I28" s="13" t="b">
        <f t="shared" si="7"/>
        <v>0</v>
      </c>
      <c r="J28" s="6">
        <f ca="1">OFFSET(program!$A$1,0,disasm!A28)</f>
        <v>109</v>
      </c>
      <c r="K28" s="7">
        <f t="shared" ca="1" si="8"/>
        <v>9</v>
      </c>
      <c r="L28" s="7" t="str">
        <f t="shared" ca="1" si="9"/>
        <v xml:space="preserve">SP+ </v>
      </c>
      <c r="M28" s="7">
        <f t="shared" ca="1" si="10"/>
        <v>2</v>
      </c>
      <c r="N28" s="7">
        <f t="shared" ca="1" si="11"/>
        <v>1</v>
      </c>
      <c r="O28" s="8">
        <f t="shared" ca="1" si="12"/>
        <v>1</v>
      </c>
      <c r="P28" s="8" t="str">
        <f t="shared" ca="1" si="13"/>
        <v/>
      </c>
      <c r="Q28" s="8" t="str">
        <f t="shared" ca="1" si="14"/>
        <v/>
      </c>
      <c r="R28" s="8" t="str">
        <f t="shared" ca="1" si="15"/>
        <v>num</v>
      </c>
      <c r="S28" s="8" t="str">
        <f t="shared" ca="1" si="16"/>
        <v/>
      </c>
      <c r="T28" s="8" t="str">
        <f t="shared" ca="1" si="17"/>
        <v/>
      </c>
      <c r="U28" s="7">
        <f ca="1">IF(O28="","",OFFSET(program!$A$1,0,disasm!$A28+COLUMN()-COLUMN($U28)+IF($I28,0,1)))</f>
        <v>-1</v>
      </c>
      <c r="V28" s="7" t="str">
        <f ca="1">IF(P28="","",OFFSET(program!$A$1,0,disasm!$A28+COLUMN()-COLUMN($U28)+IF($I28,0,1)))</f>
        <v/>
      </c>
      <c r="W28" s="7" t="str">
        <f ca="1">IF(Q28="","",OFFSET(program!$A$1,0,disasm!$A28+COLUMN()-COLUMN($U28)+IF($I28,0,1)))</f>
        <v/>
      </c>
      <c r="X28" s="3" t="str">
        <f t="shared" ca="1" si="18"/>
        <v>-1</v>
      </c>
      <c r="Y28" s="3" t="str">
        <f t="shared" ca="1" si="19"/>
        <v/>
      </c>
      <c r="Z28" s="3" t="str">
        <f t="shared" ca="1" si="20"/>
        <v/>
      </c>
      <c r="AA28" s="3" t="str">
        <f ca="1">" "
&amp;AE28
&amp;IF(AND(OR(K28=5,K28=6),MOD(INT(J28/1000),10)=1)," A2","")
&amp;IF(AND(NOT(I28),J28=109,OFFSET(program!$A$1,0,disasm!$A28+1)&gt;0,NOT(ISNUMBER(FIND(" A1 "," "&amp;AE28&amp;" "))))," AUTOLABEL","")
&amp;" "</f>
        <v xml:space="preserve">  </v>
      </c>
    </row>
    <row r="29" spans="1:31" x14ac:dyDescent="0.2">
      <c r="A29" s="1">
        <f ca="1">A28+M28</f>
        <v>54</v>
      </c>
      <c r="B29" s="2" t="str">
        <f t="shared" ca="1" si="2"/>
        <v>fun40+14</v>
      </c>
      <c r="C29" s="3" t="str">
        <f ca="1">_xlfn.TEXTJOIN(" ",FALSE,OFFSET(program!$A$1,0,A29,1,M29))</f>
        <v>2106 0 0</v>
      </c>
      <c r="D29" s="4" t="str">
        <f ca="1">IF($H29="data",".dat "&amp;X29,
IF($H29="str",".str " &amp; _xlfn.TEXTJOIN("",FALSE,OFFSET(program!$A$2,0,A29+1,1,M29-1)),
$L29&amp;" "&amp;_xlfn.TEXTJOIN(", ",TRUE,$X29:$Z29)
))</f>
        <v>J=0  0, [SP+0]</v>
      </c>
      <c r="E29" s="19" t="b">
        <f t="shared" ca="1" si="3"/>
        <v>1</v>
      </c>
      <c r="F29" s="5" t="str">
        <f t="shared" ca="1" si="4"/>
        <v>fun40</v>
      </c>
      <c r="G29" s="5">
        <f t="shared" ca="1" si="5"/>
        <v>40</v>
      </c>
      <c r="H29" s="5" t="str">
        <f t="shared" si="6"/>
        <v>code</v>
      </c>
      <c r="I29" s="13" t="b">
        <f t="shared" si="7"/>
        <v>0</v>
      </c>
      <c r="J29" s="6">
        <f ca="1">OFFSET(program!$A$1,0,disasm!A29)</f>
        <v>2106</v>
      </c>
      <c r="K29" s="7">
        <f t="shared" ca="1" si="8"/>
        <v>6</v>
      </c>
      <c r="L29" s="7" t="str">
        <f t="shared" ca="1" si="9"/>
        <v xml:space="preserve">J=0 </v>
      </c>
      <c r="M29" s="7">
        <f t="shared" ca="1" si="10"/>
        <v>3</v>
      </c>
      <c r="N29" s="7">
        <f t="shared" ca="1" si="11"/>
        <v>2</v>
      </c>
      <c r="O29" s="8">
        <f t="shared" ca="1" si="12"/>
        <v>1</v>
      </c>
      <c r="P29" s="8">
        <f t="shared" ca="1" si="13"/>
        <v>2</v>
      </c>
      <c r="Q29" s="8" t="str">
        <f t="shared" ca="1" si="14"/>
        <v/>
      </c>
      <c r="R29" s="8" t="str">
        <f t="shared" ca="1" si="15"/>
        <v>num</v>
      </c>
      <c r="S29" s="8" t="str">
        <f t="shared" ca="1" si="16"/>
        <v>num</v>
      </c>
      <c r="T29" s="8" t="str">
        <f t="shared" ca="1" si="17"/>
        <v/>
      </c>
      <c r="U29" s="7">
        <f ca="1">IF(O29="","",OFFSET(program!$A$1,0,disasm!$A29+COLUMN()-COLUMN($U29)+IF($I29,0,1)))</f>
        <v>0</v>
      </c>
      <c r="V29" s="7">
        <f ca="1">IF(P29="","",OFFSET(program!$A$1,0,disasm!$A29+COLUMN()-COLUMN($U29)+IF($I29,0,1)))</f>
        <v>0</v>
      </c>
      <c r="W29" s="7" t="str">
        <f ca="1">IF(Q29="","",OFFSET(program!$A$1,0,disasm!$A29+COLUMN()-COLUMN($U29)+IF($I29,0,1)))</f>
        <v/>
      </c>
      <c r="X29" s="3" t="str">
        <f t="shared" ca="1" si="18"/>
        <v>0</v>
      </c>
      <c r="Y29" s="3" t="str">
        <f t="shared" ca="1" si="19"/>
        <v>[SP+0]</v>
      </c>
      <c r="Z29" s="3" t="str">
        <f t="shared" ca="1" si="20"/>
        <v/>
      </c>
      <c r="AA29" s="3" t="str">
        <f ca="1">" "
&amp;AE29
&amp;IF(AND(OR(K29=5,K29=6),MOD(INT(J29/1000),10)=1)," A2","")
&amp;IF(AND(NOT(I29),J29=109,OFFSET(program!$A$1,0,disasm!$A29+1)&gt;0,NOT(ISNUMBER(FIND(" A1 "," "&amp;AE29&amp;" "))))," AUTOLABEL","")
&amp;" "</f>
        <v xml:space="preserve">  </v>
      </c>
    </row>
    <row r="30" spans="1:31" x14ac:dyDescent="0.2">
      <c r="A30" s="1">
        <f ca="1">A29+M29</f>
        <v>57</v>
      </c>
      <c r="B30" s="2" t="str">
        <f t="shared" ca="1" si="2"/>
        <v>unused_text</v>
      </c>
      <c r="C30" s="3" t="str">
        <f ca="1">_xlfn.TEXTJOIN(" ",FALSE,OFFSET(program!$A$1,0,A30,1,M30))</f>
        <v>14 72 101 108 108 111 32 105 110 116 99 111 100 101 10</v>
      </c>
      <c r="D30" s="4" t="str">
        <f ca="1">IF($H30="data",".dat "&amp;X30,
IF($H30="str",".str " &amp; _xlfn.TEXTJOIN("",FALSE,OFFSET(program!$A$2,0,A30+1,1,M30-1)),
$L30&amp;" "&amp;_xlfn.TEXTJOIN(", ",TRUE,$X30:$Z30)
))</f>
        <v xml:space="preserve">.str Hello intcode
</v>
      </c>
      <c r="E30" s="19" t="b">
        <f t="shared" ca="1" si="3"/>
        <v>0</v>
      </c>
      <c r="F30" s="5" t="str">
        <f t="shared" si="4"/>
        <v>unused_text</v>
      </c>
      <c r="G30" s="5">
        <f t="shared" ca="1" si="5"/>
        <v>57</v>
      </c>
      <c r="H30" s="5" t="str">
        <f t="shared" si="6"/>
        <v>str</v>
      </c>
      <c r="I30" s="13" t="b">
        <f t="shared" si="7"/>
        <v>1</v>
      </c>
      <c r="J30" s="6">
        <f ca="1">OFFSET(program!$A$1,0,disasm!A30)</f>
        <v>14</v>
      </c>
      <c r="K30" s="7">
        <f t="shared" ca="1" si="8"/>
        <v>14</v>
      </c>
      <c r="L30" s="7" t="e">
        <f t="shared" ca="1" si="9"/>
        <v>#VALUE!</v>
      </c>
      <c r="M30" s="7">
        <f t="shared" ca="1" si="10"/>
        <v>15</v>
      </c>
      <c r="N30" s="7">
        <f t="shared" si="11"/>
        <v>1</v>
      </c>
      <c r="O30" s="8">
        <f t="shared" si="12"/>
        <v>1</v>
      </c>
      <c r="P30" s="8" t="str">
        <f t="shared" si="13"/>
        <v/>
      </c>
      <c r="Q30" s="8" t="str">
        <f t="shared" si="14"/>
        <v/>
      </c>
      <c r="R30" s="8" t="str">
        <f t="shared" ca="1" si="15"/>
        <v>num</v>
      </c>
      <c r="S30" s="8" t="str">
        <f t="shared" si="16"/>
        <v/>
      </c>
      <c r="T30" s="8" t="str">
        <f t="shared" si="17"/>
        <v/>
      </c>
      <c r="U30" s="7">
        <f ca="1">IF(O30="","",OFFSET(program!$A$1,0,disasm!$A30+COLUMN()-COLUMN($U30)+IF($I30,0,1)))</f>
        <v>14</v>
      </c>
      <c r="V30" s="7" t="str">
        <f ca="1">IF(P30="","",OFFSET(program!$A$1,0,disasm!$A30+COLUMN()-COLUMN($U30)+IF($I30,0,1)))</f>
        <v/>
      </c>
      <c r="W30" s="7" t="str">
        <f ca="1">IF(Q30="","",OFFSET(program!$A$1,0,disasm!$A30+COLUMN()-COLUMN($U30)+IF($I30,0,1)))</f>
        <v/>
      </c>
      <c r="X30" s="3" t="str">
        <f t="shared" ca="1" si="18"/>
        <v>14</v>
      </c>
      <c r="Y30" s="3" t="str">
        <f t="shared" si="19"/>
        <v/>
      </c>
      <c r="Z30" s="3" t="str">
        <f t="shared" si="20"/>
        <v/>
      </c>
      <c r="AA30" s="3" t="str">
        <f ca="1">" "
&amp;AE30
&amp;IF(AND(OR(K30=5,K30=6),MOD(INT(J30/1000),10)=1)," A2","")
&amp;IF(AND(NOT(I30),J30=109,OFFSET(program!$A$1,0,disasm!$A30+1)&gt;0,NOT(ISNUMBER(FIND(" A1 "," "&amp;AE30&amp;" "))))," AUTOLABEL","")
&amp;" "</f>
        <v xml:space="preserve"> STR </v>
      </c>
      <c r="AC30" s="17" t="s">
        <v>35</v>
      </c>
      <c r="AD30" s="12" t="s">
        <v>36</v>
      </c>
      <c r="AE30" s="12" t="s">
        <v>34</v>
      </c>
    </row>
    <row r="31" spans="1:31" x14ac:dyDescent="0.2">
      <c r="A31" s="1">
        <f ca="1">A30+M30</f>
        <v>72</v>
      </c>
      <c r="B31" s="2" t="str">
        <f t="shared" ca="1" si="2"/>
        <v>stack</v>
      </c>
      <c r="C31" s="3" t="str">
        <f ca="1">_xlfn.TEXTJOIN(" ",FALSE,OFFSET(program!$A$1,0,A31,1,M31))</f>
        <v/>
      </c>
      <c r="D31" s="4" t="str">
        <f ca="1">IF($H31="data",".dat "&amp;X31,
IF($H31="str",".str " &amp; _xlfn.TEXTJOIN("",FALSE,OFFSET(program!$A$2,0,A31+1,1,M31-1)),
$L31&amp;" "&amp;_xlfn.TEXTJOIN(", ",TRUE,$X31:$Z31)
))</f>
        <v>.dat 0</v>
      </c>
      <c r="E31" s="19" t="b">
        <f t="shared" ca="1" si="3"/>
        <v>1</v>
      </c>
      <c r="F31" s="5" t="str">
        <f t="shared" si="4"/>
        <v>stack</v>
      </c>
      <c r="G31" s="5">
        <f t="shared" ca="1" si="5"/>
        <v>72</v>
      </c>
      <c r="H31" s="5" t="str">
        <f t="shared" si="6"/>
        <v>data</v>
      </c>
      <c r="I31" s="13" t="b">
        <f t="shared" si="7"/>
        <v>1</v>
      </c>
      <c r="J31" s="6">
        <f ca="1">OFFSET(program!$A$1,0,disasm!A31)</f>
        <v>0</v>
      </c>
      <c r="K31" s="7">
        <f t="shared" ca="1" si="8"/>
        <v>0</v>
      </c>
      <c r="L31" s="7" t="e">
        <f t="shared" ca="1" si="9"/>
        <v>#VALUE!</v>
      </c>
      <c r="M31" s="7">
        <f t="shared" si="10"/>
        <v>1</v>
      </c>
      <c r="N31" s="7">
        <f t="shared" si="11"/>
        <v>1</v>
      </c>
      <c r="O31" s="8">
        <f t="shared" si="12"/>
        <v>1</v>
      </c>
      <c r="P31" s="8" t="str">
        <f t="shared" si="13"/>
        <v/>
      </c>
      <c r="Q31" s="8" t="str">
        <f t="shared" si="14"/>
        <v/>
      </c>
      <c r="R31" s="8" t="str">
        <f t="shared" ca="1" si="15"/>
        <v>num</v>
      </c>
      <c r="S31" s="8" t="str">
        <f t="shared" si="16"/>
        <v/>
      </c>
      <c r="T31" s="8" t="str">
        <f t="shared" si="17"/>
        <v/>
      </c>
      <c r="U31" s="7">
        <f ca="1">IF(O31="","",OFFSET(program!$A$1,0,disasm!$A31+COLUMN()-COLUMN($U31)+IF($I31,0,1)))</f>
        <v>0</v>
      </c>
      <c r="V31" s="7" t="str">
        <f ca="1">IF(P31="","",OFFSET(program!$A$1,0,disasm!$A31+COLUMN()-COLUMN($U31)+IF($I31,0,1)))</f>
        <v/>
      </c>
      <c r="W31" s="7" t="str">
        <f ca="1">IF(Q31="","",OFFSET(program!$A$1,0,disasm!$A31+COLUMN()-COLUMN($U31)+IF($I31,0,1)))</f>
        <v/>
      </c>
      <c r="X31" s="3" t="str">
        <f t="shared" ca="1" si="18"/>
        <v>0</v>
      </c>
      <c r="Y31" s="3" t="str">
        <f t="shared" si="19"/>
        <v/>
      </c>
      <c r="Z31" s="3" t="str">
        <f t="shared" si="20"/>
        <v/>
      </c>
      <c r="AA31" s="3" t="str">
        <f ca="1">" "
&amp;AE31
&amp;IF(AND(OR(K31=5,K31=6),MOD(INT(J31/1000),10)=1)," A2","")
&amp;IF(AND(NOT(I31),J31=109,OFFSET(program!$A$1,0,disasm!$A31+1)&gt;0,NOT(ISNUMBER(FIND(" A1 "," "&amp;AE31&amp;" "))))," AUTOLABEL","")
&amp;" "</f>
        <v xml:space="preserve"> DATA </v>
      </c>
      <c r="AD31" s="12" t="s">
        <v>20</v>
      </c>
      <c r="AE31" s="15" t="s">
        <v>26</v>
      </c>
    </row>
    <row r="32" spans="1:31" x14ac:dyDescent="0.2">
      <c r="A32" s="1">
        <f ca="1">A31+M31</f>
        <v>73</v>
      </c>
      <c r="B32" s="2" t="str">
        <f t="shared" ca="1" si="2"/>
        <v>stack+1</v>
      </c>
      <c r="C32" s="3" t="str">
        <f ca="1">_xlfn.TEXTJOIN(" ",FALSE,OFFSET(program!$A$1,0,A32,1,M32))</f>
        <v/>
      </c>
      <c r="D32" s="4" t="str">
        <f ca="1">IF($H32="data",".dat "&amp;X32,
IF($H32="str",".str " &amp; _xlfn.TEXTJOIN("",FALSE,OFFSET(program!$A$2,0,A32+1,1,M32-1)),
$L32&amp;" "&amp;_xlfn.TEXTJOIN(", ",TRUE,$X32:$Z32)
))</f>
        <v>.dat 0</v>
      </c>
      <c r="E32" s="19" t="b">
        <f t="shared" ca="1" si="3"/>
        <v>1</v>
      </c>
      <c r="F32" s="5" t="str">
        <f t="shared" ca="1" si="4"/>
        <v>stack</v>
      </c>
      <c r="G32" s="5">
        <f t="shared" ca="1" si="5"/>
        <v>72</v>
      </c>
      <c r="H32" s="5" t="str">
        <f t="shared" si="6"/>
        <v>data</v>
      </c>
      <c r="I32" s="13" t="b">
        <f t="shared" si="7"/>
        <v>1</v>
      </c>
      <c r="J32" s="6">
        <f ca="1">OFFSET(program!$A$1,0,disasm!A32)</f>
        <v>0</v>
      </c>
      <c r="K32" s="7">
        <f t="shared" ca="1" si="8"/>
        <v>0</v>
      </c>
      <c r="L32" s="7" t="e">
        <f t="shared" ca="1" si="9"/>
        <v>#VALUE!</v>
      </c>
      <c r="M32" s="7">
        <f t="shared" si="10"/>
        <v>1</v>
      </c>
      <c r="N32" s="7">
        <f t="shared" si="11"/>
        <v>1</v>
      </c>
      <c r="O32" s="8">
        <f t="shared" si="12"/>
        <v>1</v>
      </c>
      <c r="P32" s="8" t="str">
        <f t="shared" si="13"/>
        <v/>
      </c>
      <c r="Q32" s="8" t="str">
        <f t="shared" si="14"/>
        <v/>
      </c>
      <c r="R32" s="8" t="str">
        <f t="shared" ca="1" si="15"/>
        <v>num</v>
      </c>
      <c r="S32" s="8" t="str">
        <f t="shared" si="16"/>
        <v/>
      </c>
      <c r="T32" s="8" t="str">
        <f t="shared" si="17"/>
        <v/>
      </c>
      <c r="U32" s="7">
        <f ca="1">IF(O32="","",OFFSET(program!$A$1,0,disasm!$A32+COLUMN()-COLUMN($U32)+IF($I32,0,1)))</f>
        <v>0</v>
      </c>
      <c r="V32" s="7" t="str">
        <f ca="1">IF(P32="","",OFFSET(program!$A$1,0,disasm!$A32+COLUMN()-COLUMN($U32)+IF($I32,0,1)))</f>
        <v/>
      </c>
      <c r="W32" s="7" t="str">
        <f ca="1">IF(Q32="","",OFFSET(program!$A$1,0,disasm!$A32+COLUMN()-COLUMN($U32)+IF($I32,0,1)))</f>
        <v/>
      </c>
      <c r="X32" s="3" t="str">
        <f t="shared" ca="1" si="18"/>
        <v>0</v>
      </c>
      <c r="Y32" s="3" t="str">
        <f t="shared" si="19"/>
        <v/>
      </c>
      <c r="Z32" s="3" t="str">
        <f t="shared" si="20"/>
        <v/>
      </c>
      <c r="AA32" s="3" t="str">
        <f ca="1">" "
&amp;AE32
&amp;IF(AND(OR(K32=5,K32=6),MOD(INT(J32/1000),10)=1)," A2","")
&amp;IF(AND(NOT(I32),J32=109,OFFSET(program!$A$1,0,disasm!$A32+1)&gt;0,NOT(ISNUMBER(FIND(" A1 "," "&amp;AE32&amp;" "))))," AUTOLABEL","")
&amp;" "</f>
        <v xml:space="preserve">  </v>
      </c>
    </row>
    <row r="33" spans="1:30" x14ac:dyDescent="0.2">
      <c r="A33" s="1">
        <f ca="1">A32+M32</f>
        <v>74</v>
      </c>
      <c r="B33" s="2" t="str">
        <f t="shared" ca="1" si="2"/>
        <v>stack+2</v>
      </c>
      <c r="C33" s="3" t="str">
        <f ca="1">_xlfn.TEXTJOIN(" ",FALSE,OFFSET(program!$A$1,0,A33,1,M33))</f>
        <v/>
      </c>
      <c r="D33" s="4" t="str">
        <f ca="1">IF($H33="data",".dat "&amp;X33,
IF($H33="str",".str " &amp; _xlfn.TEXTJOIN("",FALSE,OFFSET(program!$A$2,0,A33+1,1,M33-1)),
$L33&amp;" "&amp;_xlfn.TEXTJOIN(", ",TRUE,$X33:$Z33)
))</f>
        <v>.dat 0</v>
      </c>
      <c r="E33" s="19" t="b">
        <f t="shared" ca="1" si="3"/>
        <v>1</v>
      </c>
      <c r="F33" s="5" t="str">
        <f t="shared" ca="1" si="4"/>
        <v>stack</v>
      </c>
      <c r="G33" s="5">
        <f t="shared" ca="1" si="5"/>
        <v>72</v>
      </c>
      <c r="H33" s="5" t="str">
        <f t="shared" si="6"/>
        <v>data</v>
      </c>
      <c r="I33" s="13" t="b">
        <f t="shared" si="7"/>
        <v>1</v>
      </c>
      <c r="J33" s="6">
        <f ca="1">OFFSET(program!$A$1,0,disasm!A33)</f>
        <v>0</v>
      </c>
      <c r="K33" s="7">
        <f t="shared" ca="1" si="8"/>
        <v>0</v>
      </c>
      <c r="L33" s="7" t="e">
        <f t="shared" ca="1" si="9"/>
        <v>#VALUE!</v>
      </c>
      <c r="M33" s="7">
        <f t="shared" si="10"/>
        <v>1</v>
      </c>
      <c r="N33" s="7">
        <f t="shared" si="11"/>
        <v>1</v>
      </c>
      <c r="O33" s="8">
        <f t="shared" si="12"/>
        <v>1</v>
      </c>
      <c r="P33" s="8" t="str">
        <f t="shared" si="13"/>
        <v/>
      </c>
      <c r="Q33" s="8" t="str">
        <f t="shared" si="14"/>
        <v/>
      </c>
      <c r="R33" s="8" t="str">
        <f t="shared" ca="1" si="15"/>
        <v>num</v>
      </c>
      <c r="S33" s="8" t="str">
        <f t="shared" si="16"/>
        <v/>
      </c>
      <c r="T33" s="8" t="str">
        <f t="shared" si="17"/>
        <v/>
      </c>
      <c r="U33" s="7">
        <f ca="1">IF(O33="","",OFFSET(program!$A$1,0,disasm!$A33+COLUMN()-COLUMN($U33)+IF($I33,0,1)))</f>
        <v>0</v>
      </c>
      <c r="V33" s="7" t="str">
        <f ca="1">IF(P33="","",OFFSET(program!$A$1,0,disasm!$A33+COLUMN()-COLUMN($U33)+IF($I33,0,1)))</f>
        <v/>
      </c>
      <c r="W33" s="7" t="str">
        <f ca="1">IF(Q33="","",OFFSET(program!$A$1,0,disasm!$A33+COLUMN()-COLUMN($U33)+IF($I33,0,1)))</f>
        <v/>
      </c>
      <c r="X33" s="3" t="str">
        <f t="shared" ca="1" si="18"/>
        <v>0</v>
      </c>
      <c r="Y33" s="3" t="str">
        <f t="shared" si="19"/>
        <v/>
      </c>
      <c r="Z33" s="3" t="str">
        <f t="shared" si="20"/>
        <v/>
      </c>
      <c r="AA33" s="3" t="str">
        <f ca="1">" "
&amp;AE33
&amp;IF(AND(OR(K33=5,K33=6),MOD(INT(J33/1000),10)=1)," A2","")
&amp;IF(AND(NOT(I33),J33=109,OFFSET(program!$A$1,0,disasm!$A33+1)&gt;0,NOT(ISNUMBER(FIND(" A1 "," "&amp;AE33&amp;" "))))," AUTOLABEL","")
&amp;" "</f>
        <v xml:space="preserve">  </v>
      </c>
    </row>
    <row r="34" spans="1:30" x14ac:dyDescent="0.2">
      <c r="A34" s="1">
        <f ca="1">A33+M33</f>
        <v>75</v>
      </c>
      <c r="B34" s="2" t="str">
        <f t="shared" ca="1" si="2"/>
        <v>stack+3</v>
      </c>
      <c r="C34" s="3" t="str">
        <f ca="1">_xlfn.TEXTJOIN(" ",FALSE,OFFSET(program!$A$1,0,A34,1,M34))</f>
        <v/>
      </c>
      <c r="D34" s="4" t="str">
        <f ca="1">IF($H34="data",".dat "&amp;X34,
IF($H34="str",".str " &amp; _xlfn.TEXTJOIN("",FALSE,OFFSET(program!$A$2,0,A34+1,1,M34-1)),
$L34&amp;" "&amp;_xlfn.TEXTJOIN(", ",TRUE,$X34:$Z34)
))</f>
        <v>.dat 0</v>
      </c>
      <c r="E34" s="19" t="b">
        <f t="shared" ca="1" si="3"/>
        <v>1</v>
      </c>
      <c r="F34" s="5" t="str">
        <f t="shared" ca="1" si="4"/>
        <v>stack</v>
      </c>
      <c r="G34" s="5">
        <f t="shared" ca="1" si="5"/>
        <v>72</v>
      </c>
      <c r="H34" s="5" t="str">
        <f t="shared" si="6"/>
        <v>data</v>
      </c>
      <c r="I34" s="13" t="b">
        <f t="shared" si="7"/>
        <v>1</v>
      </c>
      <c r="J34" s="6">
        <f ca="1">OFFSET(program!$A$1,0,disasm!A34)</f>
        <v>0</v>
      </c>
      <c r="K34" s="7">
        <f t="shared" ca="1" si="8"/>
        <v>0</v>
      </c>
      <c r="L34" s="7" t="e">
        <f t="shared" ca="1" si="9"/>
        <v>#VALUE!</v>
      </c>
      <c r="M34" s="7">
        <f t="shared" si="10"/>
        <v>1</v>
      </c>
      <c r="N34" s="7">
        <f t="shared" si="11"/>
        <v>1</v>
      </c>
      <c r="O34" s="8">
        <f t="shared" si="12"/>
        <v>1</v>
      </c>
      <c r="P34" s="8" t="str">
        <f t="shared" si="13"/>
        <v/>
      </c>
      <c r="Q34" s="8" t="str">
        <f t="shared" si="14"/>
        <v/>
      </c>
      <c r="R34" s="8" t="str">
        <f t="shared" ca="1" si="15"/>
        <v>num</v>
      </c>
      <c r="S34" s="8" t="str">
        <f t="shared" si="16"/>
        <v/>
      </c>
      <c r="T34" s="8" t="str">
        <f t="shared" si="17"/>
        <v/>
      </c>
      <c r="U34" s="7">
        <f ca="1">IF(O34="","",OFFSET(program!$A$1,0,disasm!$A34+COLUMN()-COLUMN($U34)+IF($I34,0,1)))</f>
        <v>0</v>
      </c>
      <c r="V34" s="7" t="str">
        <f ca="1">IF(P34="","",OFFSET(program!$A$1,0,disasm!$A34+COLUMN()-COLUMN($U34)+IF($I34,0,1)))</f>
        <v/>
      </c>
      <c r="W34" s="7" t="str">
        <f ca="1">IF(Q34="","",OFFSET(program!$A$1,0,disasm!$A34+COLUMN()-COLUMN($U34)+IF($I34,0,1)))</f>
        <v/>
      </c>
      <c r="X34" s="3" t="str">
        <f t="shared" ca="1" si="18"/>
        <v>0</v>
      </c>
      <c r="Y34" s="3" t="str">
        <f t="shared" si="19"/>
        <v/>
      </c>
      <c r="Z34" s="3" t="str">
        <f t="shared" si="20"/>
        <v/>
      </c>
      <c r="AA34" s="3" t="str">
        <f ca="1">" "
&amp;AE34
&amp;IF(AND(OR(K34=5,K34=6),MOD(INT(J34/1000),10)=1)," A2","")
&amp;IF(AND(NOT(I34),J34=109,OFFSET(program!$A$1,0,disasm!$A34+1)&gt;0,NOT(ISNUMBER(FIND(" A1 "," "&amp;AE34&amp;" "))))," AUTOLABEL","")
&amp;" "</f>
        <v xml:space="preserve">  </v>
      </c>
    </row>
    <row r="35" spans="1:30" x14ac:dyDescent="0.2">
      <c r="A35" s="1">
        <f ca="1">A34+M34</f>
        <v>76</v>
      </c>
      <c r="B35" s="2" t="str">
        <f t="shared" ca="1" si="2"/>
        <v>stack+4</v>
      </c>
      <c r="C35" s="3" t="str">
        <f ca="1">_xlfn.TEXTJOIN(" ",FALSE,OFFSET(program!$A$1,0,A35,1,M35))</f>
        <v/>
      </c>
      <c r="D35" s="4" t="str">
        <f ca="1">IF($H35="data",".dat "&amp;X35,
IF($H35="str",".str " &amp; _xlfn.TEXTJOIN("",FALSE,OFFSET(program!$A$2,0,A35+1,1,M35-1)),
$L35&amp;" "&amp;_xlfn.TEXTJOIN(", ",TRUE,$X35:$Z35)
))</f>
        <v>.dat 0</v>
      </c>
      <c r="E35" s="19" t="b">
        <f t="shared" ca="1" si="3"/>
        <v>1</v>
      </c>
      <c r="F35" s="5" t="str">
        <f t="shared" ca="1" si="4"/>
        <v>stack</v>
      </c>
      <c r="G35" s="5">
        <f t="shared" ca="1" si="5"/>
        <v>72</v>
      </c>
      <c r="H35" s="5" t="str">
        <f t="shared" si="6"/>
        <v>data</v>
      </c>
      <c r="I35" s="13" t="b">
        <f t="shared" si="7"/>
        <v>1</v>
      </c>
      <c r="J35" s="6">
        <f ca="1">OFFSET(program!$A$1,0,disasm!A35)</f>
        <v>0</v>
      </c>
      <c r="K35" s="7">
        <f t="shared" ca="1" si="8"/>
        <v>0</v>
      </c>
      <c r="L35" s="7" t="e">
        <f t="shared" ca="1" si="9"/>
        <v>#VALUE!</v>
      </c>
      <c r="M35" s="7">
        <f t="shared" si="10"/>
        <v>1</v>
      </c>
      <c r="N35" s="7">
        <f t="shared" si="11"/>
        <v>1</v>
      </c>
      <c r="O35" s="8">
        <f t="shared" si="12"/>
        <v>1</v>
      </c>
      <c r="P35" s="8" t="str">
        <f t="shared" si="13"/>
        <v/>
      </c>
      <c r="Q35" s="8" t="str">
        <f t="shared" si="14"/>
        <v/>
      </c>
      <c r="R35" s="8" t="str">
        <f t="shared" ca="1" si="15"/>
        <v>num</v>
      </c>
      <c r="S35" s="8" t="str">
        <f t="shared" si="16"/>
        <v/>
      </c>
      <c r="T35" s="8" t="str">
        <f t="shared" si="17"/>
        <v/>
      </c>
      <c r="U35" s="7">
        <f ca="1">IF(O35="","",OFFSET(program!$A$1,0,disasm!$A35+COLUMN()-COLUMN($U35)+IF($I35,0,1)))</f>
        <v>0</v>
      </c>
      <c r="V35" s="7" t="str">
        <f ca="1">IF(P35="","",OFFSET(program!$A$1,0,disasm!$A35+COLUMN()-COLUMN($U35)+IF($I35,0,1)))</f>
        <v/>
      </c>
      <c r="W35" s="7" t="str">
        <f ca="1">IF(Q35="","",OFFSET(program!$A$1,0,disasm!$A35+COLUMN()-COLUMN($U35)+IF($I35,0,1)))</f>
        <v/>
      </c>
      <c r="X35" s="3" t="str">
        <f t="shared" ca="1" si="18"/>
        <v>0</v>
      </c>
      <c r="Y35" s="3" t="str">
        <f t="shared" si="19"/>
        <v/>
      </c>
      <c r="Z35" s="3" t="str">
        <f t="shared" si="20"/>
        <v/>
      </c>
      <c r="AA35" s="3" t="str">
        <f ca="1">" "
&amp;AE35
&amp;IF(AND(OR(K35=5,K35=6),MOD(INT(J35/1000),10)=1)," A2","")
&amp;IF(AND(NOT(I35),J35=109,OFFSET(program!$A$1,0,disasm!$A35+1)&gt;0,NOT(ISNUMBER(FIND(" A1 "," "&amp;AE35&amp;" "))))," AUTOLABEL","")
&amp;" "</f>
        <v xml:space="preserve">  </v>
      </c>
    </row>
    <row r="36" spans="1:30" x14ac:dyDescent="0.2">
      <c r="A36" s="1">
        <f ca="1">A35+M35</f>
        <v>77</v>
      </c>
      <c r="B36" s="2" t="str">
        <f t="shared" ca="1" si="2"/>
        <v>stack+5</v>
      </c>
      <c r="C36" s="3" t="str">
        <f ca="1">_xlfn.TEXTJOIN(" ",FALSE,OFFSET(program!$A$1,0,A36,1,M36))</f>
        <v/>
      </c>
      <c r="D36" s="4" t="str">
        <f ca="1">IF($H36="data",".dat "&amp;X36,
IF($H36="str",".str " &amp; _xlfn.TEXTJOIN("",FALSE,OFFSET(program!$A$2,0,A36+1,1,M36-1)),
$L36&amp;" "&amp;_xlfn.TEXTJOIN(", ",TRUE,$X36:$Z36)
))</f>
        <v>.dat 0</v>
      </c>
      <c r="E36" s="19" t="b">
        <f t="shared" ca="1" si="3"/>
        <v>1</v>
      </c>
      <c r="F36" s="5" t="str">
        <f t="shared" ca="1" si="4"/>
        <v>stack</v>
      </c>
      <c r="G36" s="5">
        <f t="shared" ca="1" si="5"/>
        <v>72</v>
      </c>
      <c r="H36" s="5" t="str">
        <f t="shared" si="6"/>
        <v>data</v>
      </c>
      <c r="I36" s="13" t="b">
        <f t="shared" si="7"/>
        <v>1</v>
      </c>
      <c r="J36" s="6">
        <f ca="1">OFFSET(program!$A$1,0,disasm!A36)</f>
        <v>0</v>
      </c>
      <c r="K36" s="7">
        <f t="shared" ca="1" si="8"/>
        <v>0</v>
      </c>
      <c r="L36" s="7" t="e">
        <f t="shared" ca="1" si="9"/>
        <v>#VALUE!</v>
      </c>
      <c r="M36" s="7">
        <f t="shared" si="10"/>
        <v>1</v>
      </c>
      <c r="N36" s="7">
        <f t="shared" si="11"/>
        <v>1</v>
      </c>
      <c r="O36" s="8">
        <f t="shared" si="12"/>
        <v>1</v>
      </c>
      <c r="P36" s="8" t="str">
        <f t="shared" si="13"/>
        <v/>
      </c>
      <c r="Q36" s="8" t="str">
        <f t="shared" si="14"/>
        <v/>
      </c>
      <c r="R36" s="8" t="str">
        <f t="shared" ca="1" si="15"/>
        <v>num</v>
      </c>
      <c r="S36" s="8" t="str">
        <f t="shared" si="16"/>
        <v/>
      </c>
      <c r="T36" s="8" t="str">
        <f t="shared" si="17"/>
        <v/>
      </c>
      <c r="U36" s="7">
        <f ca="1">IF(O36="","",OFFSET(program!$A$1,0,disasm!$A36+COLUMN()-COLUMN($U36)+IF($I36,0,1)))</f>
        <v>0</v>
      </c>
      <c r="V36" s="7" t="str">
        <f ca="1">IF(P36="","",OFFSET(program!$A$1,0,disasm!$A36+COLUMN()-COLUMN($U36)+IF($I36,0,1)))</f>
        <v/>
      </c>
      <c r="W36" s="7" t="str">
        <f ca="1">IF(Q36="","",OFFSET(program!$A$1,0,disasm!$A36+COLUMN()-COLUMN($U36)+IF($I36,0,1)))</f>
        <v/>
      </c>
      <c r="X36" s="3" t="str">
        <f t="shared" ca="1" si="18"/>
        <v>0</v>
      </c>
      <c r="Y36" s="3" t="str">
        <f t="shared" si="19"/>
        <v/>
      </c>
      <c r="Z36" s="3" t="str">
        <f t="shared" si="20"/>
        <v/>
      </c>
      <c r="AA36" s="3" t="str">
        <f ca="1">" "
&amp;AE36
&amp;IF(AND(OR(K36=5,K36=6),MOD(INT(J36/1000),10)=1)," A2","")
&amp;IF(AND(NOT(I36),J36=109,OFFSET(program!$A$1,0,disasm!$A36+1)&gt;0,NOT(ISNUMBER(FIND(" A1 "," "&amp;AE36&amp;" "))))," AUTOLABEL","")
&amp;" "</f>
        <v xml:space="preserve">  </v>
      </c>
      <c r="AD36" s="12"/>
    </row>
    <row r="37" spans="1:30" x14ac:dyDescent="0.2">
      <c r="A37" s="1">
        <f ca="1">A36+M36</f>
        <v>78</v>
      </c>
      <c r="B37" s="2" t="str">
        <f t="shared" ca="1" si="2"/>
        <v>stack+6</v>
      </c>
      <c r="C37" s="3" t="str">
        <f ca="1">_xlfn.TEXTJOIN(" ",FALSE,OFFSET(program!$A$1,0,A37,1,M37))</f>
        <v/>
      </c>
      <c r="D37" s="4" t="str">
        <f ca="1">IF($H37="data",".dat "&amp;X37,
IF($H37="str",".str " &amp; _xlfn.TEXTJOIN("",FALSE,OFFSET(program!$A$2,0,A37+1,1,M37-1)),
$L37&amp;" "&amp;_xlfn.TEXTJOIN(", ",TRUE,$X37:$Z37)
))</f>
        <v>.dat 0</v>
      </c>
      <c r="E37" s="19" t="b">
        <f t="shared" ca="1" si="3"/>
        <v>1</v>
      </c>
      <c r="F37" s="5" t="str">
        <f t="shared" ca="1" si="4"/>
        <v>stack</v>
      </c>
      <c r="G37" s="5">
        <f t="shared" ca="1" si="5"/>
        <v>72</v>
      </c>
      <c r="H37" s="5" t="str">
        <f t="shared" si="6"/>
        <v>data</v>
      </c>
      <c r="I37" s="13" t="b">
        <f t="shared" si="7"/>
        <v>1</v>
      </c>
      <c r="J37" s="6">
        <f ca="1">OFFSET(program!$A$1,0,disasm!A37)</f>
        <v>0</v>
      </c>
      <c r="K37" s="7">
        <f t="shared" ca="1" si="8"/>
        <v>0</v>
      </c>
      <c r="L37" s="7" t="e">
        <f t="shared" ca="1" si="9"/>
        <v>#VALUE!</v>
      </c>
      <c r="M37" s="7">
        <f t="shared" si="10"/>
        <v>1</v>
      </c>
      <c r="N37" s="7">
        <f t="shared" si="11"/>
        <v>1</v>
      </c>
      <c r="O37" s="8">
        <f t="shared" si="12"/>
        <v>1</v>
      </c>
      <c r="P37" s="8" t="str">
        <f t="shared" si="13"/>
        <v/>
      </c>
      <c r="Q37" s="8" t="str">
        <f t="shared" si="14"/>
        <v/>
      </c>
      <c r="R37" s="8" t="str">
        <f t="shared" ca="1" si="15"/>
        <v>num</v>
      </c>
      <c r="S37" s="8" t="str">
        <f t="shared" si="16"/>
        <v/>
      </c>
      <c r="T37" s="8" t="str">
        <f t="shared" si="17"/>
        <v/>
      </c>
      <c r="U37" s="7">
        <f ca="1">IF(O37="","",OFFSET(program!$A$1,0,disasm!$A37+COLUMN()-COLUMN($U37)+IF($I37,0,1)))</f>
        <v>0</v>
      </c>
      <c r="V37" s="7" t="str">
        <f ca="1">IF(P37="","",OFFSET(program!$A$1,0,disasm!$A37+COLUMN()-COLUMN($U37)+IF($I37,0,1)))</f>
        <v/>
      </c>
      <c r="W37" s="7" t="str">
        <f ca="1">IF(Q37="","",OFFSET(program!$A$1,0,disasm!$A37+COLUMN()-COLUMN($U37)+IF($I37,0,1)))</f>
        <v/>
      </c>
      <c r="X37" s="3" t="str">
        <f t="shared" ca="1" si="18"/>
        <v>0</v>
      </c>
      <c r="Y37" s="3" t="str">
        <f t="shared" si="19"/>
        <v/>
      </c>
      <c r="Z37" s="3" t="str">
        <f t="shared" si="20"/>
        <v/>
      </c>
      <c r="AA37" s="3" t="str">
        <f ca="1">" "
&amp;AE37
&amp;IF(AND(OR(K37=5,K37=6),MOD(INT(J37/1000),10)=1)," A2","")
&amp;IF(AND(NOT(I37),J37=109,OFFSET(program!$A$1,0,disasm!$A37+1)&gt;0,NOT(ISNUMBER(FIND(" A1 "," "&amp;AE37&amp;" "))))," AUTOLABEL","")
&amp;" "</f>
        <v xml:space="preserve">  </v>
      </c>
    </row>
    <row r="38" spans="1:30" x14ac:dyDescent="0.2">
      <c r="A38" s="1">
        <f ca="1">A37+M37</f>
        <v>79</v>
      </c>
      <c r="B38" s="2" t="str">
        <f t="shared" ca="1" si="2"/>
        <v>stack+7</v>
      </c>
      <c r="C38" s="3" t="str">
        <f ca="1">_xlfn.TEXTJOIN(" ",FALSE,OFFSET(program!$A$1,0,A38,1,M38))</f>
        <v/>
      </c>
      <c r="D38" s="4" t="str">
        <f ca="1">IF($H38="data",".dat "&amp;X38,
IF($H38="str",".str " &amp; _xlfn.TEXTJOIN("",FALSE,OFFSET(program!$A$2,0,A38+1,1,M38-1)),
$L38&amp;" "&amp;_xlfn.TEXTJOIN(", ",TRUE,$X38:$Z38)
))</f>
        <v>.dat 0</v>
      </c>
      <c r="E38" s="19" t="b">
        <f t="shared" ca="1" si="3"/>
        <v>1</v>
      </c>
      <c r="F38" s="5" t="str">
        <f t="shared" ca="1" si="4"/>
        <v>stack</v>
      </c>
      <c r="G38" s="5">
        <f t="shared" ca="1" si="5"/>
        <v>72</v>
      </c>
      <c r="H38" s="5" t="str">
        <f t="shared" si="6"/>
        <v>data</v>
      </c>
      <c r="I38" s="13" t="b">
        <f t="shared" si="7"/>
        <v>1</v>
      </c>
      <c r="J38" s="6">
        <f ca="1">OFFSET(program!$A$1,0,disasm!A38)</f>
        <v>0</v>
      </c>
      <c r="K38" s="7">
        <f t="shared" ca="1" si="8"/>
        <v>0</v>
      </c>
      <c r="L38" s="7" t="e">
        <f t="shared" ca="1" si="9"/>
        <v>#VALUE!</v>
      </c>
      <c r="M38" s="7">
        <f t="shared" si="10"/>
        <v>1</v>
      </c>
      <c r="N38" s="7">
        <f t="shared" si="11"/>
        <v>1</v>
      </c>
      <c r="O38" s="8">
        <f t="shared" si="12"/>
        <v>1</v>
      </c>
      <c r="P38" s="8" t="str">
        <f t="shared" si="13"/>
        <v/>
      </c>
      <c r="Q38" s="8" t="str">
        <f t="shared" si="14"/>
        <v/>
      </c>
      <c r="R38" s="8" t="str">
        <f t="shared" ca="1" si="15"/>
        <v>num</v>
      </c>
      <c r="S38" s="8" t="str">
        <f t="shared" si="16"/>
        <v/>
      </c>
      <c r="T38" s="8" t="str">
        <f t="shared" si="17"/>
        <v/>
      </c>
      <c r="U38" s="7">
        <f ca="1">IF(O38="","",OFFSET(program!$A$1,0,disasm!$A38+COLUMN()-COLUMN($U38)+IF($I38,0,1)))</f>
        <v>0</v>
      </c>
      <c r="V38" s="7" t="str">
        <f ca="1">IF(P38="","",OFFSET(program!$A$1,0,disasm!$A38+COLUMN()-COLUMN($U38)+IF($I38,0,1)))</f>
        <v/>
      </c>
      <c r="W38" s="7" t="str">
        <f ca="1">IF(Q38="","",OFFSET(program!$A$1,0,disasm!$A38+COLUMN()-COLUMN($U38)+IF($I38,0,1)))</f>
        <v/>
      </c>
      <c r="X38" s="3" t="str">
        <f t="shared" ca="1" si="18"/>
        <v>0</v>
      </c>
      <c r="Y38" s="3" t="str">
        <f t="shared" si="19"/>
        <v/>
      </c>
      <c r="Z38" s="3" t="str">
        <f t="shared" si="20"/>
        <v/>
      </c>
      <c r="AA38" s="3" t="str">
        <f ca="1">" "
&amp;AE38
&amp;IF(AND(OR(K38=5,K38=6),MOD(INT(J38/1000),10)=1)," A2","")
&amp;IF(AND(NOT(I38),J38=109,OFFSET(program!$A$1,0,disasm!$A38+1)&gt;0,NOT(ISNUMBER(FIND(" A1 "," "&amp;AE38&amp;" "))))," AUTOLABEL","")
&amp;" "</f>
        <v xml:space="preserve">  </v>
      </c>
    </row>
    <row r="39" spans="1:30" x14ac:dyDescent="0.2">
      <c r="A39" s="1">
        <f ca="1">A38+M38</f>
        <v>80</v>
      </c>
      <c r="B39" s="2" t="str">
        <f t="shared" ca="1" si="2"/>
        <v>stack+8</v>
      </c>
      <c r="C39" s="3" t="str">
        <f ca="1">_xlfn.TEXTJOIN(" ",FALSE,OFFSET(program!$A$1,0,A39,1,M39))</f>
        <v/>
      </c>
      <c r="D39" s="4" t="str">
        <f ca="1">IF($H39="data",".dat "&amp;X39,
IF($H39="str",".str " &amp; _xlfn.TEXTJOIN("",FALSE,OFFSET(program!$A$2,0,A39+1,1,M39-1)),
$L39&amp;" "&amp;_xlfn.TEXTJOIN(", ",TRUE,$X39:$Z39)
))</f>
        <v>.dat 0</v>
      </c>
      <c r="E39" s="19" t="b">
        <f t="shared" ca="1" si="3"/>
        <v>1</v>
      </c>
      <c r="F39" s="5" t="str">
        <f t="shared" ca="1" si="4"/>
        <v>stack</v>
      </c>
      <c r="G39" s="5">
        <f t="shared" ca="1" si="5"/>
        <v>72</v>
      </c>
      <c r="H39" s="5" t="str">
        <f t="shared" si="6"/>
        <v>data</v>
      </c>
      <c r="I39" s="13" t="b">
        <f t="shared" si="7"/>
        <v>1</v>
      </c>
      <c r="J39" s="6">
        <f ca="1">OFFSET(program!$A$1,0,disasm!A39)</f>
        <v>0</v>
      </c>
      <c r="K39" s="7">
        <f t="shared" ca="1" si="8"/>
        <v>0</v>
      </c>
      <c r="L39" s="7" t="e">
        <f t="shared" ca="1" si="9"/>
        <v>#VALUE!</v>
      </c>
      <c r="M39" s="7">
        <f t="shared" si="10"/>
        <v>1</v>
      </c>
      <c r="N39" s="7">
        <f t="shared" si="11"/>
        <v>1</v>
      </c>
      <c r="O39" s="8">
        <f t="shared" si="12"/>
        <v>1</v>
      </c>
      <c r="P39" s="8" t="str">
        <f t="shared" si="13"/>
        <v/>
      </c>
      <c r="Q39" s="8" t="str">
        <f t="shared" si="14"/>
        <v/>
      </c>
      <c r="R39" s="8" t="str">
        <f t="shared" ca="1" si="15"/>
        <v>num</v>
      </c>
      <c r="S39" s="8" t="str">
        <f t="shared" si="16"/>
        <v/>
      </c>
      <c r="T39" s="8" t="str">
        <f t="shared" si="17"/>
        <v/>
      </c>
      <c r="U39" s="7">
        <f ca="1">IF(O39="","",OFFSET(program!$A$1,0,disasm!$A39+COLUMN()-COLUMN($U39)+IF($I39,0,1)))</f>
        <v>0</v>
      </c>
      <c r="V39" s="7" t="str">
        <f ca="1">IF(P39="","",OFFSET(program!$A$1,0,disasm!$A39+COLUMN()-COLUMN($U39)+IF($I39,0,1)))</f>
        <v/>
      </c>
      <c r="W39" s="7" t="str">
        <f ca="1">IF(Q39="","",OFFSET(program!$A$1,0,disasm!$A39+COLUMN()-COLUMN($U39)+IF($I39,0,1)))</f>
        <v/>
      </c>
      <c r="X39" s="3" t="str">
        <f t="shared" ca="1" si="18"/>
        <v>0</v>
      </c>
      <c r="Y39" s="3" t="str">
        <f t="shared" si="19"/>
        <v/>
      </c>
      <c r="Z39" s="3" t="str">
        <f t="shared" si="20"/>
        <v/>
      </c>
      <c r="AA39" s="3" t="str">
        <f ca="1">" "
&amp;AE39
&amp;IF(AND(OR(K39=5,K39=6),MOD(INT(J39/1000),10)=1)," A2","")
&amp;IF(AND(NOT(I39),J39=109,OFFSET(program!$A$1,0,disasm!$A39+1)&gt;0,NOT(ISNUMBER(FIND(" A1 "," "&amp;AE39&amp;" "))))," AUTOLABEL","")
&amp;" "</f>
        <v xml:space="preserve">  </v>
      </c>
    </row>
    <row r="40" spans="1:30" x14ac:dyDescent="0.2">
      <c r="A40" s="1">
        <f ca="1">A39+M39</f>
        <v>81</v>
      </c>
      <c r="B40" s="2" t="str">
        <f t="shared" ca="1" si="2"/>
        <v>stack+9</v>
      </c>
      <c r="C40" s="3" t="str">
        <f ca="1">_xlfn.TEXTJOIN(" ",FALSE,OFFSET(program!$A$1,0,A40,1,M40))</f>
        <v/>
      </c>
      <c r="D40" s="4" t="str">
        <f ca="1">IF($H40="data",".dat "&amp;X40,
IF($H40="str",".str " &amp; _xlfn.TEXTJOIN("",FALSE,OFFSET(program!$A$2,0,A40+1,1,M40-1)),
$L40&amp;" "&amp;_xlfn.TEXTJOIN(", ",TRUE,$X40:$Z40)
))</f>
        <v>.dat 0</v>
      </c>
      <c r="E40" s="19" t="b">
        <f t="shared" ca="1" si="3"/>
        <v>1</v>
      </c>
      <c r="F40" s="5" t="str">
        <f t="shared" ca="1" si="4"/>
        <v>stack</v>
      </c>
      <c r="G40" s="5">
        <f t="shared" ca="1" si="5"/>
        <v>72</v>
      </c>
      <c r="H40" s="5" t="str">
        <f t="shared" si="6"/>
        <v>data</v>
      </c>
      <c r="I40" s="13" t="b">
        <f t="shared" si="7"/>
        <v>1</v>
      </c>
      <c r="J40" s="6">
        <f ca="1">OFFSET(program!$A$1,0,disasm!A40)</f>
        <v>0</v>
      </c>
      <c r="K40" s="7">
        <f t="shared" ca="1" si="8"/>
        <v>0</v>
      </c>
      <c r="L40" s="7" t="e">
        <f t="shared" ca="1" si="9"/>
        <v>#VALUE!</v>
      </c>
      <c r="M40" s="7">
        <f t="shared" si="10"/>
        <v>1</v>
      </c>
      <c r="N40" s="7">
        <f t="shared" si="11"/>
        <v>1</v>
      </c>
      <c r="O40" s="8">
        <f t="shared" si="12"/>
        <v>1</v>
      </c>
      <c r="P40" s="8" t="str">
        <f t="shared" si="13"/>
        <v/>
      </c>
      <c r="Q40" s="8" t="str">
        <f t="shared" si="14"/>
        <v/>
      </c>
      <c r="R40" s="8" t="str">
        <f t="shared" ca="1" si="15"/>
        <v>num</v>
      </c>
      <c r="S40" s="8" t="str">
        <f t="shared" si="16"/>
        <v/>
      </c>
      <c r="T40" s="8" t="str">
        <f t="shared" si="17"/>
        <v/>
      </c>
      <c r="U40" s="7">
        <f ca="1">IF(O40="","",OFFSET(program!$A$1,0,disasm!$A40+COLUMN()-COLUMN($U40)+IF($I40,0,1)))</f>
        <v>0</v>
      </c>
      <c r="V40" s="7" t="str">
        <f ca="1">IF(P40="","",OFFSET(program!$A$1,0,disasm!$A40+COLUMN()-COLUMN($U40)+IF($I40,0,1)))</f>
        <v/>
      </c>
      <c r="W40" s="7" t="str">
        <f ca="1">IF(Q40="","",OFFSET(program!$A$1,0,disasm!$A40+COLUMN()-COLUMN($U40)+IF($I40,0,1)))</f>
        <v/>
      </c>
      <c r="X40" s="3" t="str">
        <f t="shared" ca="1" si="18"/>
        <v>0</v>
      </c>
      <c r="Y40" s="3" t="str">
        <f t="shared" si="19"/>
        <v/>
      </c>
      <c r="Z40" s="3" t="str">
        <f t="shared" si="20"/>
        <v/>
      </c>
      <c r="AA40" s="3" t="str">
        <f ca="1">" "
&amp;AE40
&amp;IF(AND(OR(K40=5,K40=6),MOD(INT(J40/1000),10)=1)," A2","")
&amp;IF(AND(NOT(I40),J40=109,OFFSET(program!$A$1,0,disasm!$A40+1)&gt;0,NOT(ISNUMBER(FIND(" A1 "," "&amp;AE40&amp;" "))))," AUTOLABEL","")
&amp;" "</f>
        <v xml:space="preserve">  </v>
      </c>
    </row>
    <row r="41" spans="1:30" x14ac:dyDescent="0.2">
      <c r="A41" s="1">
        <f ca="1">A40+M40</f>
        <v>82</v>
      </c>
      <c r="B41" s="2" t="str">
        <f t="shared" ca="1" si="2"/>
        <v>stack+10</v>
      </c>
      <c r="C41" s="3" t="str">
        <f ca="1">_xlfn.TEXTJOIN(" ",FALSE,OFFSET(program!$A$1,0,A41,1,M41))</f>
        <v/>
      </c>
      <c r="D41" s="4" t="str">
        <f ca="1">IF($H41="data",".dat "&amp;X41,
IF($H41="str",".str " &amp; _xlfn.TEXTJOIN("",FALSE,OFFSET(program!$A$2,0,A41+1,1,M41-1)),
$L41&amp;" "&amp;_xlfn.TEXTJOIN(", ",TRUE,$X41:$Z41)
))</f>
        <v>.dat 0</v>
      </c>
      <c r="E41" s="19" t="b">
        <f t="shared" ca="1" si="3"/>
        <v>1</v>
      </c>
      <c r="F41" s="5" t="str">
        <f t="shared" ca="1" si="4"/>
        <v>stack</v>
      </c>
      <c r="G41" s="5">
        <f t="shared" ca="1" si="5"/>
        <v>72</v>
      </c>
      <c r="H41" s="5" t="str">
        <f t="shared" si="6"/>
        <v>data</v>
      </c>
      <c r="I41" s="13" t="b">
        <f t="shared" si="7"/>
        <v>1</v>
      </c>
      <c r="J41" s="6">
        <f ca="1">OFFSET(program!$A$1,0,disasm!A41)</f>
        <v>0</v>
      </c>
      <c r="K41" s="7">
        <f t="shared" ca="1" si="8"/>
        <v>0</v>
      </c>
      <c r="L41" s="7" t="e">
        <f t="shared" ca="1" si="9"/>
        <v>#VALUE!</v>
      </c>
      <c r="M41" s="7">
        <f t="shared" si="10"/>
        <v>1</v>
      </c>
      <c r="N41" s="7">
        <f t="shared" si="11"/>
        <v>1</v>
      </c>
      <c r="O41" s="8">
        <f t="shared" si="12"/>
        <v>1</v>
      </c>
      <c r="P41" s="8" t="str">
        <f t="shared" si="13"/>
        <v/>
      </c>
      <c r="Q41" s="8" t="str">
        <f t="shared" si="14"/>
        <v/>
      </c>
      <c r="R41" s="8" t="str">
        <f t="shared" ca="1" si="15"/>
        <v>num</v>
      </c>
      <c r="S41" s="8" t="str">
        <f t="shared" si="16"/>
        <v/>
      </c>
      <c r="T41" s="8" t="str">
        <f t="shared" si="17"/>
        <v/>
      </c>
      <c r="U41" s="7">
        <f ca="1">IF(O41="","",OFFSET(program!$A$1,0,disasm!$A41+COLUMN()-COLUMN($U41)+IF($I41,0,1)))</f>
        <v>0</v>
      </c>
      <c r="V41" s="7" t="str">
        <f ca="1">IF(P41="","",OFFSET(program!$A$1,0,disasm!$A41+COLUMN()-COLUMN($U41)+IF($I41,0,1)))</f>
        <v/>
      </c>
      <c r="W41" s="7" t="str">
        <f ca="1">IF(Q41="","",OFFSET(program!$A$1,0,disasm!$A41+COLUMN()-COLUMN($U41)+IF($I41,0,1)))</f>
        <v/>
      </c>
      <c r="X41" s="3" t="str">
        <f t="shared" ca="1" si="18"/>
        <v>0</v>
      </c>
      <c r="Y41" s="3" t="str">
        <f t="shared" si="19"/>
        <v/>
      </c>
      <c r="Z41" s="3" t="str">
        <f t="shared" si="20"/>
        <v/>
      </c>
      <c r="AA41" s="3" t="str">
        <f ca="1">" "
&amp;AE41
&amp;IF(AND(OR(K41=5,K41=6),MOD(INT(J41/1000),10)=1)," A2","")
&amp;IF(AND(NOT(I41),J41=109,OFFSET(program!$A$1,0,disasm!$A41+1)&gt;0,NOT(ISNUMBER(FIND(" A1 "," "&amp;AE41&amp;" "))))," AUTOLABEL","")
&amp;" "</f>
        <v xml:space="preserve">  </v>
      </c>
    </row>
    <row r="42" spans="1:30" x14ac:dyDescent="0.2">
      <c r="A42" s="1">
        <f ca="1">A41+M41</f>
        <v>83</v>
      </c>
      <c r="B42" s="2" t="str">
        <f t="shared" ca="1" si="2"/>
        <v>stack+11</v>
      </c>
      <c r="C42" s="3" t="str">
        <f ca="1">_xlfn.TEXTJOIN(" ",FALSE,OFFSET(program!$A$1,0,A42,1,M42))</f>
        <v/>
      </c>
      <c r="D42" s="4" t="str">
        <f ca="1">IF($H42="data",".dat "&amp;X42,
IF($H42="str",".str " &amp; _xlfn.TEXTJOIN("",FALSE,OFFSET(program!$A$2,0,A42+1,1,M42-1)),
$L42&amp;" "&amp;_xlfn.TEXTJOIN(", ",TRUE,$X42:$Z42)
))</f>
        <v>.dat 0</v>
      </c>
      <c r="E42" s="19" t="b">
        <f t="shared" ca="1" si="3"/>
        <v>1</v>
      </c>
      <c r="F42" s="5" t="str">
        <f t="shared" ca="1" si="4"/>
        <v>stack</v>
      </c>
      <c r="G42" s="5">
        <f t="shared" ca="1" si="5"/>
        <v>72</v>
      </c>
      <c r="H42" s="5" t="str">
        <f t="shared" si="6"/>
        <v>data</v>
      </c>
      <c r="I42" s="13" t="b">
        <f t="shared" si="7"/>
        <v>1</v>
      </c>
      <c r="J42" s="6">
        <f ca="1">OFFSET(program!$A$1,0,disasm!A42)</f>
        <v>0</v>
      </c>
      <c r="K42" s="7">
        <f t="shared" ca="1" si="8"/>
        <v>0</v>
      </c>
      <c r="L42" s="7" t="e">
        <f t="shared" ca="1" si="9"/>
        <v>#VALUE!</v>
      </c>
      <c r="M42" s="7">
        <f t="shared" si="10"/>
        <v>1</v>
      </c>
      <c r="N42" s="7">
        <f t="shared" si="11"/>
        <v>1</v>
      </c>
      <c r="O42" s="8">
        <f t="shared" si="12"/>
        <v>1</v>
      </c>
      <c r="P42" s="8" t="str">
        <f t="shared" si="13"/>
        <v/>
      </c>
      <c r="Q42" s="8" t="str">
        <f t="shared" si="14"/>
        <v/>
      </c>
      <c r="R42" s="8" t="str">
        <f t="shared" ca="1" si="15"/>
        <v>num</v>
      </c>
      <c r="S42" s="8" t="str">
        <f t="shared" si="16"/>
        <v/>
      </c>
      <c r="T42" s="8" t="str">
        <f t="shared" si="17"/>
        <v/>
      </c>
      <c r="U42" s="7">
        <f ca="1">IF(O42="","",OFFSET(program!$A$1,0,disasm!$A42+COLUMN()-COLUMN($U42)+IF($I42,0,1)))</f>
        <v>0</v>
      </c>
      <c r="V42" s="7" t="str">
        <f ca="1">IF(P42="","",OFFSET(program!$A$1,0,disasm!$A42+COLUMN()-COLUMN($U42)+IF($I42,0,1)))</f>
        <v/>
      </c>
      <c r="W42" s="7" t="str">
        <f ca="1">IF(Q42="","",OFFSET(program!$A$1,0,disasm!$A42+COLUMN()-COLUMN($U42)+IF($I42,0,1)))</f>
        <v/>
      </c>
      <c r="X42" s="3" t="str">
        <f t="shared" ca="1" si="18"/>
        <v>0</v>
      </c>
      <c r="Y42" s="3" t="str">
        <f t="shared" si="19"/>
        <v/>
      </c>
      <c r="Z42" s="3" t="str">
        <f t="shared" si="20"/>
        <v/>
      </c>
      <c r="AA42" s="3" t="str">
        <f ca="1">" "
&amp;AE42
&amp;IF(AND(OR(K42=5,K42=6),MOD(INT(J42/1000),10)=1)," A2","")
&amp;IF(AND(NOT(I42),J42=109,OFFSET(program!$A$1,0,disasm!$A42+1)&gt;0,NOT(ISNUMBER(FIND(" A1 "," "&amp;AE42&amp;" "))))," AUTOLABEL","")
&amp;" "</f>
        <v xml:space="preserve">  </v>
      </c>
    </row>
    <row r="43" spans="1:30" x14ac:dyDescent="0.2">
      <c r="A43" s="1">
        <f ca="1">A42+M42</f>
        <v>84</v>
      </c>
      <c r="B43" s="2" t="str">
        <f t="shared" ca="1" si="2"/>
        <v>stack+12</v>
      </c>
      <c r="C43" s="3" t="str">
        <f ca="1">_xlfn.TEXTJOIN(" ",FALSE,OFFSET(program!$A$1,0,A43,1,M43))</f>
        <v/>
      </c>
      <c r="D43" s="4" t="str">
        <f ca="1">IF($H43="data",".dat "&amp;X43,
IF($H43="str",".str " &amp; _xlfn.TEXTJOIN("",FALSE,OFFSET(program!$A$2,0,A43+1,1,M43-1)),
$L43&amp;" "&amp;_xlfn.TEXTJOIN(", ",TRUE,$X43:$Z43)
))</f>
        <v>.dat 0</v>
      </c>
      <c r="E43" s="19" t="b">
        <f t="shared" ca="1" si="3"/>
        <v>1</v>
      </c>
      <c r="F43" s="5" t="str">
        <f t="shared" ca="1" si="4"/>
        <v>stack</v>
      </c>
      <c r="G43" s="5">
        <f t="shared" ca="1" si="5"/>
        <v>72</v>
      </c>
      <c r="H43" s="5" t="str">
        <f t="shared" si="6"/>
        <v>data</v>
      </c>
      <c r="I43" s="13" t="b">
        <f t="shared" si="7"/>
        <v>1</v>
      </c>
      <c r="J43" s="6">
        <f ca="1">OFFSET(program!$A$1,0,disasm!A43)</f>
        <v>0</v>
      </c>
      <c r="K43" s="7">
        <f t="shared" ca="1" si="8"/>
        <v>0</v>
      </c>
      <c r="L43" s="7" t="e">
        <f t="shared" ca="1" si="9"/>
        <v>#VALUE!</v>
      </c>
      <c r="M43" s="7">
        <f t="shared" si="10"/>
        <v>1</v>
      </c>
      <c r="N43" s="7">
        <f t="shared" si="11"/>
        <v>1</v>
      </c>
      <c r="O43" s="8">
        <f t="shared" si="12"/>
        <v>1</v>
      </c>
      <c r="P43" s="8" t="str">
        <f t="shared" si="13"/>
        <v/>
      </c>
      <c r="Q43" s="8" t="str">
        <f t="shared" si="14"/>
        <v/>
      </c>
      <c r="R43" s="8" t="str">
        <f t="shared" ca="1" si="15"/>
        <v>num</v>
      </c>
      <c r="S43" s="8" t="str">
        <f t="shared" si="16"/>
        <v/>
      </c>
      <c r="T43" s="8" t="str">
        <f t="shared" si="17"/>
        <v/>
      </c>
      <c r="U43" s="7">
        <f ca="1">IF(O43="","",OFFSET(program!$A$1,0,disasm!$A43+COLUMN()-COLUMN($U43)+IF($I43,0,1)))</f>
        <v>0</v>
      </c>
      <c r="V43" s="7" t="str">
        <f ca="1">IF(P43="","",OFFSET(program!$A$1,0,disasm!$A43+COLUMN()-COLUMN($U43)+IF($I43,0,1)))</f>
        <v/>
      </c>
      <c r="W43" s="7" t="str">
        <f ca="1">IF(Q43="","",OFFSET(program!$A$1,0,disasm!$A43+COLUMN()-COLUMN($U43)+IF($I43,0,1)))</f>
        <v/>
      </c>
      <c r="X43" s="3" t="str">
        <f t="shared" ca="1" si="18"/>
        <v>0</v>
      </c>
      <c r="Y43" s="3" t="str">
        <f t="shared" si="19"/>
        <v/>
      </c>
      <c r="Z43" s="3" t="str">
        <f t="shared" si="20"/>
        <v/>
      </c>
      <c r="AA43" s="3" t="str">
        <f ca="1">" "
&amp;AE43
&amp;IF(AND(OR(K43=5,K43=6),MOD(INT(J43/1000),10)=1)," A2","")
&amp;IF(AND(NOT(I43),J43=109,OFFSET(program!$A$1,0,disasm!$A43+1)&gt;0,NOT(ISNUMBER(FIND(" A1 "," "&amp;AE43&amp;" "))))," AUTOLABEL","")
&amp;" "</f>
        <v xml:space="preserve">  </v>
      </c>
    </row>
    <row r="44" spans="1:30" x14ac:dyDescent="0.2">
      <c r="A44" s="1">
        <f ca="1">A43+M43</f>
        <v>85</v>
      </c>
      <c r="B44" s="2" t="str">
        <f t="shared" ca="1" si="2"/>
        <v>stack+13</v>
      </c>
      <c r="C44" s="3" t="str">
        <f ca="1">_xlfn.TEXTJOIN(" ",FALSE,OFFSET(program!$A$1,0,A44,1,M44))</f>
        <v/>
      </c>
      <c r="D44" s="4" t="str">
        <f ca="1">IF($H44="data",".dat "&amp;X44,
IF($H44="str",".str " &amp; _xlfn.TEXTJOIN("",FALSE,OFFSET(program!$A$2,0,A44+1,1,M44-1)),
$L44&amp;" "&amp;_xlfn.TEXTJOIN(", ",TRUE,$X44:$Z44)
))</f>
        <v>.dat 0</v>
      </c>
      <c r="E44" s="19" t="b">
        <f t="shared" ca="1" si="3"/>
        <v>1</v>
      </c>
      <c r="F44" s="5" t="str">
        <f t="shared" ca="1" si="4"/>
        <v>stack</v>
      </c>
      <c r="G44" s="5">
        <f t="shared" ca="1" si="5"/>
        <v>72</v>
      </c>
      <c r="H44" s="5" t="str">
        <f t="shared" si="6"/>
        <v>data</v>
      </c>
      <c r="I44" s="13" t="b">
        <f t="shared" si="7"/>
        <v>1</v>
      </c>
      <c r="J44" s="6">
        <f ca="1">OFFSET(program!$A$1,0,disasm!A44)</f>
        <v>0</v>
      </c>
      <c r="K44" s="7">
        <f t="shared" ca="1" si="8"/>
        <v>0</v>
      </c>
      <c r="L44" s="7" t="e">
        <f t="shared" ca="1" si="9"/>
        <v>#VALUE!</v>
      </c>
      <c r="M44" s="7">
        <f t="shared" si="10"/>
        <v>1</v>
      </c>
      <c r="N44" s="7">
        <f t="shared" si="11"/>
        <v>1</v>
      </c>
      <c r="O44" s="8">
        <f t="shared" si="12"/>
        <v>1</v>
      </c>
      <c r="P44" s="8" t="str">
        <f t="shared" si="13"/>
        <v/>
      </c>
      <c r="Q44" s="8" t="str">
        <f t="shared" si="14"/>
        <v/>
      </c>
      <c r="R44" s="8" t="str">
        <f t="shared" ca="1" si="15"/>
        <v>num</v>
      </c>
      <c r="S44" s="8" t="str">
        <f t="shared" si="16"/>
        <v/>
      </c>
      <c r="T44" s="8" t="str">
        <f t="shared" si="17"/>
        <v/>
      </c>
      <c r="U44" s="7">
        <f ca="1">IF(O44="","",OFFSET(program!$A$1,0,disasm!$A44+COLUMN()-COLUMN($U44)+IF($I44,0,1)))</f>
        <v>0</v>
      </c>
      <c r="V44" s="7" t="str">
        <f ca="1">IF(P44="","",OFFSET(program!$A$1,0,disasm!$A44+COLUMN()-COLUMN($U44)+IF($I44,0,1)))</f>
        <v/>
      </c>
      <c r="W44" s="7" t="str">
        <f ca="1">IF(Q44="","",OFFSET(program!$A$1,0,disasm!$A44+COLUMN()-COLUMN($U44)+IF($I44,0,1)))</f>
        <v/>
      </c>
      <c r="X44" s="3" t="str">
        <f t="shared" ca="1" si="18"/>
        <v>0</v>
      </c>
      <c r="Y44" s="3" t="str">
        <f t="shared" si="19"/>
        <v/>
      </c>
      <c r="Z44" s="3" t="str">
        <f t="shared" si="20"/>
        <v/>
      </c>
      <c r="AA44" s="3" t="str">
        <f ca="1">" "
&amp;AE44
&amp;IF(AND(OR(K44=5,K44=6),MOD(INT(J44/1000),10)=1)," A2","")
&amp;IF(AND(NOT(I44),J44=109,OFFSET(program!$A$1,0,disasm!$A44+1)&gt;0,NOT(ISNUMBER(FIND(" A1 "," "&amp;AE44&amp;" "))))," AUTOLABEL","")
&amp;" "</f>
        <v xml:space="preserve">  </v>
      </c>
    </row>
    <row r="45" spans="1:30" x14ac:dyDescent="0.2">
      <c r="A45" s="1">
        <f ca="1">A44+M44</f>
        <v>86</v>
      </c>
      <c r="B45" s="2" t="str">
        <f t="shared" ca="1" si="2"/>
        <v>stack+14</v>
      </c>
      <c r="C45" s="3" t="str">
        <f ca="1">_xlfn.TEXTJOIN(" ",FALSE,OFFSET(program!$A$1,0,A45,1,M45))</f>
        <v/>
      </c>
      <c r="D45" s="4" t="str">
        <f ca="1">IF($H45="data",".dat "&amp;X45,
IF($H45="str",".str " &amp; _xlfn.TEXTJOIN("",FALSE,OFFSET(program!$A$2,0,A45+1,1,M45-1)),
$L45&amp;" "&amp;_xlfn.TEXTJOIN(", ",TRUE,$X45:$Z45)
))</f>
        <v>.dat 0</v>
      </c>
      <c r="E45" s="19" t="b">
        <f t="shared" ca="1" si="3"/>
        <v>1</v>
      </c>
      <c r="F45" s="5" t="str">
        <f t="shared" ca="1" si="4"/>
        <v>stack</v>
      </c>
      <c r="G45" s="5">
        <f t="shared" ca="1" si="5"/>
        <v>72</v>
      </c>
      <c r="H45" s="5" t="str">
        <f t="shared" si="6"/>
        <v>data</v>
      </c>
      <c r="I45" s="13" t="b">
        <f t="shared" si="7"/>
        <v>1</v>
      </c>
      <c r="J45" s="6">
        <f ca="1">OFFSET(program!$A$1,0,disasm!A45)</f>
        <v>0</v>
      </c>
      <c r="K45" s="7">
        <f t="shared" ca="1" si="8"/>
        <v>0</v>
      </c>
      <c r="L45" s="7" t="e">
        <f t="shared" ca="1" si="9"/>
        <v>#VALUE!</v>
      </c>
      <c r="M45" s="7">
        <f t="shared" si="10"/>
        <v>1</v>
      </c>
      <c r="N45" s="7">
        <f t="shared" si="11"/>
        <v>1</v>
      </c>
      <c r="O45" s="8">
        <f t="shared" si="12"/>
        <v>1</v>
      </c>
      <c r="P45" s="8" t="str">
        <f t="shared" si="13"/>
        <v/>
      </c>
      <c r="Q45" s="8" t="str">
        <f t="shared" si="14"/>
        <v/>
      </c>
      <c r="R45" s="8" t="str">
        <f t="shared" ca="1" si="15"/>
        <v>num</v>
      </c>
      <c r="S45" s="8" t="str">
        <f t="shared" si="16"/>
        <v/>
      </c>
      <c r="T45" s="8" t="str">
        <f t="shared" si="17"/>
        <v/>
      </c>
      <c r="U45" s="7">
        <f ca="1">IF(O45="","",OFFSET(program!$A$1,0,disasm!$A45+COLUMN()-COLUMN($U45)+IF($I45,0,1)))</f>
        <v>0</v>
      </c>
      <c r="V45" s="7" t="str">
        <f ca="1">IF(P45="","",OFFSET(program!$A$1,0,disasm!$A45+COLUMN()-COLUMN($U45)+IF($I45,0,1)))</f>
        <v/>
      </c>
      <c r="W45" s="7" t="str">
        <f ca="1">IF(Q45="","",OFFSET(program!$A$1,0,disasm!$A45+COLUMN()-COLUMN($U45)+IF($I45,0,1)))</f>
        <v/>
      </c>
      <c r="X45" s="3" t="str">
        <f t="shared" ca="1" si="18"/>
        <v>0</v>
      </c>
      <c r="Y45" s="3" t="str">
        <f t="shared" si="19"/>
        <v/>
      </c>
      <c r="Z45" s="3" t="str">
        <f t="shared" si="20"/>
        <v/>
      </c>
      <c r="AA45" s="3" t="str">
        <f ca="1">" "
&amp;AE45
&amp;IF(AND(OR(K45=5,K45=6),MOD(INT(J45/1000),10)=1)," A2","")
&amp;IF(AND(NOT(I45),J45=109,OFFSET(program!$A$1,0,disasm!$A45+1)&gt;0,NOT(ISNUMBER(FIND(" A1 "," "&amp;AE45&amp;" "))))," AUTOLABEL","")
&amp;" "</f>
        <v xml:space="preserve">  </v>
      </c>
    </row>
    <row r="46" spans="1:30" x14ac:dyDescent="0.2">
      <c r="A46" s="1">
        <f ca="1">A45+M45</f>
        <v>87</v>
      </c>
      <c r="B46" s="2" t="str">
        <f t="shared" ca="1" si="2"/>
        <v>stack+15</v>
      </c>
      <c r="C46" s="3" t="str">
        <f ca="1">_xlfn.TEXTJOIN(" ",FALSE,OFFSET(program!$A$1,0,A46,1,M46))</f>
        <v/>
      </c>
      <c r="D46" s="4" t="str">
        <f ca="1">IF($H46="data",".dat "&amp;X46,
IF($H46="str",".str " &amp; _xlfn.TEXTJOIN("",FALSE,OFFSET(program!$A$2,0,A46+1,1,M46-1)),
$L46&amp;" "&amp;_xlfn.TEXTJOIN(", ",TRUE,$X46:$Z46)
))</f>
        <v>.dat 0</v>
      </c>
      <c r="E46" s="19" t="b">
        <f t="shared" ca="1" si="3"/>
        <v>1</v>
      </c>
      <c r="F46" s="5" t="str">
        <f t="shared" ca="1" si="4"/>
        <v>stack</v>
      </c>
      <c r="G46" s="5">
        <f t="shared" ca="1" si="5"/>
        <v>72</v>
      </c>
      <c r="H46" s="5" t="str">
        <f t="shared" si="6"/>
        <v>data</v>
      </c>
      <c r="I46" s="13" t="b">
        <f t="shared" si="7"/>
        <v>1</v>
      </c>
      <c r="J46" s="6">
        <f ca="1">OFFSET(program!$A$1,0,disasm!A46)</f>
        <v>0</v>
      </c>
      <c r="K46" s="7">
        <f t="shared" ca="1" si="8"/>
        <v>0</v>
      </c>
      <c r="L46" s="7" t="e">
        <f t="shared" ca="1" si="9"/>
        <v>#VALUE!</v>
      </c>
      <c r="M46" s="7">
        <f t="shared" si="10"/>
        <v>1</v>
      </c>
      <c r="N46" s="7">
        <f t="shared" si="11"/>
        <v>1</v>
      </c>
      <c r="O46" s="8">
        <f t="shared" si="12"/>
        <v>1</v>
      </c>
      <c r="P46" s="8" t="str">
        <f t="shared" si="13"/>
        <v/>
      </c>
      <c r="Q46" s="8" t="str">
        <f t="shared" si="14"/>
        <v/>
      </c>
      <c r="R46" s="8" t="str">
        <f t="shared" ca="1" si="15"/>
        <v>num</v>
      </c>
      <c r="S46" s="8" t="str">
        <f t="shared" si="16"/>
        <v/>
      </c>
      <c r="T46" s="8" t="str">
        <f t="shared" si="17"/>
        <v/>
      </c>
      <c r="U46" s="7">
        <f ca="1">IF(O46="","",OFFSET(program!$A$1,0,disasm!$A46+COLUMN()-COLUMN($U46)+IF($I46,0,1)))</f>
        <v>0</v>
      </c>
      <c r="V46" s="7" t="str">
        <f ca="1">IF(P46="","",OFFSET(program!$A$1,0,disasm!$A46+COLUMN()-COLUMN($U46)+IF($I46,0,1)))</f>
        <v/>
      </c>
      <c r="W46" s="7" t="str">
        <f ca="1">IF(Q46="","",OFFSET(program!$A$1,0,disasm!$A46+COLUMN()-COLUMN($U46)+IF($I46,0,1)))</f>
        <v/>
      </c>
      <c r="X46" s="3" t="str">
        <f t="shared" ca="1" si="18"/>
        <v>0</v>
      </c>
      <c r="Y46" s="3" t="str">
        <f t="shared" si="19"/>
        <v/>
      </c>
      <c r="Z46" s="3" t="str">
        <f t="shared" si="20"/>
        <v/>
      </c>
      <c r="AA46" s="3" t="str">
        <f ca="1">" "
&amp;AE46
&amp;IF(AND(OR(K46=5,K46=6),MOD(INT(J46/1000),10)=1)," A2","")
&amp;IF(AND(NOT(I46),J46=109,OFFSET(program!$A$1,0,disasm!$A46+1)&gt;0,NOT(ISNUMBER(FIND(" A1 "," "&amp;AE46&amp;" "))))," AUTOLABEL","")
&amp;" "</f>
        <v xml:space="preserve">  </v>
      </c>
    </row>
    <row r="47" spans="1:30" x14ac:dyDescent="0.2">
      <c r="A47" s="1">
        <f ca="1">A46+M46</f>
        <v>88</v>
      </c>
      <c r="B47" s="2" t="str">
        <f t="shared" ca="1" si="2"/>
        <v>stack+16</v>
      </c>
      <c r="C47" s="3" t="str">
        <f ca="1">_xlfn.TEXTJOIN(" ",FALSE,OFFSET(program!$A$1,0,A47,1,M47))</f>
        <v/>
      </c>
      <c r="D47" s="4" t="str">
        <f ca="1">IF($H47="data",".dat "&amp;X47,
IF($H47="str",".str " &amp; _xlfn.TEXTJOIN("",FALSE,OFFSET(program!$A$2,0,A47+1,1,M47-1)),
$L47&amp;" "&amp;_xlfn.TEXTJOIN(", ",TRUE,$X47:$Z47)
))</f>
        <v>.dat 0</v>
      </c>
      <c r="E47" s="19" t="b">
        <f t="shared" ca="1" si="3"/>
        <v>1</v>
      </c>
      <c r="F47" s="5" t="str">
        <f t="shared" ca="1" si="4"/>
        <v>stack</v>
      </c>
      <c r="G47" s="5">
        <f t="shared" ca="1" si="5"/>
        <v>72</v>
      </c>
      <c r="H47" s="5" t="str">
        <f t="shared" si="6"/>
        <v>data</v>
      </c>
      <c r="I47" s="13" t="b">
        <f t="shared" si="7"/>
        <v>1</v>
      </c>
      <c r="J47" s="6">
        <f ca="1">OFFSET(program!$A$1,0,disasm!A47)</f>
        <v>0</v>
      </c>
      <c r="K47" s="7">
        <f t="shared" ca="1" si="8"/>
        <v>0</v>
      </c>
      <c r="L47" s="7" t="e">
        <f t="shared" ca="1" si="9"/>
        <v>#VALUE!</v>
      </c>
      <c r="M47" s="7">
        <f t="shared" si="10"/>
        <v>1</v>
      </c>
      <c r="N47" s="7">
        <f t="shared" si="11"/>
        <v>1</v>
      </c>
      <c r="O47" s="8">
        <f t="shared" si="12"/>
        <v>1</v>
      </c>
      <c r="P47" s="8" t="str">
        <f t="shared" si="13"/>
        <v/>
      </c>
      <c r="Q47" s="8" t="str">
        <f t="shared" si="14"/>
        <v/>
      </c>
      <c r="R47" s="8" t="str">
        <f t="shared" ca="1" si="15"/>
        <v>num</v>
      </c>
      <c r="S47" s="8" t="str">
        <f t="shared" si="16"/>
        <v/>
      </c>
      <c r="T47" s="8" t="str">
        <f t="shared" si="17"/>
        <v/>
      </c>
      <c r="U47" s="7">
        <f ca="1">IF(O47="","",OFFSET(program!$A$1,0,disasm!$A47+COLUMN()-COLUMN($U47)+IF($I47,0,1)))</f>
        <v>0</v>
      </c>
      <c r="V47" s="7" t="str">
        <f ca="1">IF(P47="","",OFFSET(program!$A$1,0,disasm!$A47+COLUMN()-COLUMN($U47)+IF($I47,0,1)))</f>
        <v/>
      </c>
      <c r="W47" s="7" t="str">
        <f ca="1">IF(Q47="","",OFFSET(program!$A$1,0,disasm!$A47+COLUMN()-COLUMN($U47)+IF($I47,0,1)))</f>
        <v/>
      </c>
      <c r="X47" s="3" t="str">
        <f t="shared" ca="1" si="18"/>
        <v>0</v>
      </c>
      <c r="Y47" s="3" t="str">
        <f t="shared" si="19"/>
        <v/>
      </c>
      <c r="Z47" s="3" t="str">
        <f t="shared" si="20"/>
        <v/>
      </c>
      <c r="AA47" s="3" t="str">
        <f ca="1">" "
&amp;AE47
&amp;IF(AND(OR(K47=5,K47=6),MOD(INT(J47/1000),10)=1)," A2","")
&amp;IF(AND(NOT(I47),J47=109,OFFSET(program!$A$1,0,disasm!$A47+1)&gt;0,NOT(ISNUMBER(FIND(" A1 "," "&amp;AE47&amp;" "))))," AUTOLABEL","")
&amp;" "</f>
        <v xml:space="preserve">  </v>
      </c>
    </row>
    <row r="48" spans="1:30" x14ac:dyDescent="0.2">
      <c r="A48" s="1">
        <f ca="1">A47+M47</f>
        <v>89</v>
      </c>
      <c r="B48" s="2" t="str">
        <f t="shared" ca="1" si="2"/>
        <v>stack+17</v>
      </c>
      <c r="C48" s="3" t="str">
        <f ca="1">_xlfn.TEXTJOIN(" ",FALSE,OFFSET(program!$A$1,0,A48,1,M48))</f>
        <v/>
      </c>
      <c r="D48" s="4" t="str">
        <f ca="1">IF($H48="data",".dat "&amp;X48,
IF($H48="str",".str " &amp; _xlfn.TEXTJOIN("",FALSE,OFFSET(program!$A$2,0,A48+1,1,M48-1)),
$L48&amp;" "&amp;_xlfn.TEXTJOIN(", ",TRUE,$X48:$Z48)
))</f>
        <v>.dat 0</v>
      </c>
      <c r="E48" s="19" t="b">
        <f t="shared" ca="1" si="3"/>
        <v>1</v>
      </c>
      <c r="F48" s="5" t="str">
        <f t="shared" ca="1" si="4"/>
        <v>stack</v>
      </c>
      <c r="G48" s="5">
        <f t="shared" ca="1" si="5"/>
        <v>72</v>
      </c>
      <c r="H48" s="5" t="str">
        <f t="shared" si="6"/>
        <v>data</v>
      </c>
      <c r="I48" s="13" t="b">
        <f t="shared" si="7"/>
        <v>1</v>
      </c>
      <c r="J48" s="6">
        <f ca="1">OFFSET(program!$A$1,0,disasm!A48)</f>
        <v>0</v>
      </c>
      <c r="K48" s="7">
        <f t="shared" ca="1" si="8"/>
        <v>0</v>
      </c>
      <c r="L48" s="7" t="e">
        <f t="shared" ca="1" si="9"/>
        <v>#VALUE!</v>
      </c>
      <c r="M48" s="7">
        <f t="shared" si="10"/>
        <v>1</v>
      </c>
      <c r="N48" s="7">
        <f t="shared" si="11"/>
        <v>1</v>
      </c>
      <c r="O48" s="8">
        <f t="shared" si="12"/>
        <v>1</v>
      </c>
      <c r="P48" s="8" t="str">
        <f t="shared" si="13"/>
        <v/>
      </c>
      <c r="Q48" s="8" t="str">
        <f t="shared" si="14"/>
        <v/>
      </c>
      <c r="R48" s="8" t="str">
        <f t="shared" ca="1" si="15"/>
        <v>num</v>
      </c>
      <c r="S48" s="8" t="str">
        <f t="shared" si="16"/>
        <v/>
      </c>
      <c r="T48" s="8" t="str">
        <f t="shared" si="17"/>
        <v/>
      </c>
      <c r="U48" s="7">
        <f ca="1">IF(O48="","",OFFSET(program!$A$1,0,disasm!$A48+COLUMN()-COLUMN($U48)+IF($I48,0,1)))</f>
        <v>0</v>
      </c>
      <c r="V48" s="7" t="str">
        <f ca="1">IF(P48="","",OFFSET(program!$A$1,0,disasm!$A48+COLUMN()-COLUMN($U48)+IF($I48,0,1)))</f>
        <v/>
      </c>
      <c r="W48" s="7" t="str">
        <f ca="1">IF(Q48="","",OFFSET(program!$A$1,0,disasm!$A48+COLUMN()-COLUMN($U48)+IF($I48,0,1)))</f>
        <v/>
      </c>
      <c r="X48" s="3" t="str">
        <f t="shared" ca="1" si="18"/>
        <v>0</v>
      </c>
      <c r="Y48" s="3" t="str">
        <f t="shared" si="19"/>
        <v/>
      </c>
      <c r="Z48" s="3" t="str">
        <f t="shared" si="20"/>
        <v/>
      </c>
      <c r="AA48" s="3" t="str">
        <f ca="1">" "
&amp;AE48
&amp;IF(AND(OR(K48=5,K48=6),MOD(INT(J48/1000),10)=1)," A2","")
&amp;IF(AND(NOT(I48),J48=109,OFFSET(program!$A$1,0,disasm!$A48+1)&gt;0,NOT(ISNUMBER(FIND(" A1 "," "&amp;AE48&amp;" "))))," AUTOLABEL","")
&amp;" "</f>
        <v xml:space="preserve">  </v>
      </c>
    </row>
    <row r="49" spans="1:31" x14ac:dyDescent="0.2">
      <c r="A49" s="1">
        <f ca="1">A48+M48</f>
        <v>90</v>
      </c>
      <c r="B49" s="2" t="str">
        <f t="shared" ca="1" si="2"/>
        <v>stack+18</v>
      </c>
      <c r="C49" s="3" t="str">
        <f ca="1">_xlfn.TEXTJOIN(" ",FALSE,OFFSET(program!$A$1,0,A49,1,M49))</f>
        <v/>
      </c>
      <c r="D49" s="4" t="str">
        <f ca="1">IF($H49="data",".dat "&amp;X49,
IF($H49="str",".str " &amp; _xlfn.TEXTJOIN("",FALSE,OFFSET(program!$A$2,0,A49+1,1,M49-1)),
$L49&amp;" "&amp;_xlfn.TEXTJOIN(", ",TRUE,$X49:$Z49)
))</f>
        <v>.dat 0</v>
      </c>
      <c r="E49" s="19" t="b">
        <f t="shared" ca="1" si="3"/>
        <v>1</v>
      </c>
      <c r="F49" s="5" t="str">
        <f t="shared" ca="1" si="4"/>
        <v>stack</v>
      </c>
      <c r="G49" s="5">
        <f t="shared" ca="1" si="5"/>
        <v>72</v>
      </c>
      <c r="H49" s="5" t="str">
        <f t="shared" si="6"/>
        <v>data</v>
      </c>
      <c r="I49" s="13" t="b">
        <f t="shared" si="7"/>
        <v>1</v>
      </c>
      <c r="J49" s="6">
        <f ca="1">OFFSET(program!$A$1,0,disasm!A49)</f>
        <v>0</v>
      </c>
      <c r="K49" s="7">
        <f t="shared" ca="1" si="8"/>
        <v>0</v>
      </c>
      <c r="L49" s="7" t="e">
        <f t="shared" ca="1" si="9"/>
        <v>#VALUE!</v>
      </c>
      <c r="M49" s="7">
        <f t="shared" si="10"/>
        <v>1</v>
      </c>
      <c r="N49" s="7">
        <f t="shared" si="11"/>
        <v>1</v>
      </c>
      <c r="O49" s="8">
        <f t="shared" si="12"/>
        <v>1</v>
      </c>
      <c r="P49" s="8" t="str">
        <f t="shared" si="13"/>
        <v/>
      </c>
      <c r="Q49" s="8" t="str">
        <f t="shared" si="14"/>
        <v/>
      </c>
      <c r="R49" s="8" t="str">
        <f t="shared" ca="1" si="15"/>
        <v>num</v>
      </c>
      <c r="S49" s="8" t="str">
        <f t="shared" si="16"/>
        <v/>
      </c>
      <c r="T49" s="8" t="str">
        <f t="shared" si="17"/>
        <v/>
      </c>
      <c r="U49" s="7">
        <f ca="1">IF(O49="","",OFFSET(program!$A$1,0,disasm!$A49+COLUMN()-COLUMN($U49)+IF($I49,0,1)))</f>
        <v>0</v>
      </c>
      <c r="V49" s="7" t="str">
        <f ca="1">IF(P49="","",OFFSET(program!$A$1,0,disasm!$A49+COLUMN()-COLUMN($U49)+IF($I49,0,1)))</f>
        <v/>
      </c>
      <c r="W49" s="7" t="str">
        <f ca="1">IF(Q49="","",OFFSET(program!$A$1,0,disasm!$A49+COLUMN()-COLUMN($U49)+IF($I49,0,1)))</f>
        <v/>
      </c>
      <c r="X49" s="3" t="str">
        <f t="shared" ca="1" si="18"/>
        <v>0</v>
      </c>
      <c r="Y49" s="3" t="str">
        <f t="shared" si="19"/>
        <v/>
      </c>
      <c r="Z49" s="3" t="str">
        <f t="shared" si="20"/>
        <v/>
      </c>
      <c r="AA49" s="3" t="str">
        <f ca="1">" "
&amp;AE49
&amp;IF(AND(OR(K49=5,K49=6),MOD(INT(J49/1000),10)=1)," A2","")
&amp;IF(AND(NOT(I49),J49=109,OFFSET(program!$A$1,0,disasm!$A49+1)&gt;0,NOT(ISNUMBER(FIND(" A1 "," "&amp;AE49&amp;" "))))," AUTOLABEL","")
&amp;" "</f>
        <v xml:space="preserve">  </v>
      </c>
    </row>
    <row r="50" spans="1:31" x14ac:dyDescent="0.2">
      <c r="A50" s="1">
        <f ca="1">A49+M49</f>
        <v>91</v>
      </c>
      <c r="B50" s="2" t="str">
        <f t="shared" ca="1" si="2"/>
        <v>stack+19</v>
      </c>
      <c r="C50" s="3" t="str">
        <f ca="1">_xlfn.TEXTJOIN(" ",FALSE,OFFSET(program!$A$1,0,A50,1,M50))</f>
        <v/>
      </c>
      <c r="D50" s="4" t="str">
        <f ca="1">IF($H50="data",".dat "&amp;X50,
IF($H50="str",".str " &amp; _xlfn.TEXTJOIN("",FALSE,OFFSET(program!$A$2,0,A50+1,1,M50-1)),
$L50&amp;" "&amp;_xlfn.TEXTJOIN(", ",TRUE,$X50:$Z50)
))</f>
        <v>.dat 0</v>
      </c>
      <c r="E50" s="19" t="b">
        <f t="shared" ca="1" si="3"/>
        <v>1</v>
      </c>
      <c r="F50" s="5" t="str">
        <f t="shared" ca="1" si="4"/>
        <v>stack</v>
      </c>
      <c r="G50" s="5">
        <f t="shared" ca="1" si="5"/>
        <v>72</v>
      </c>
      <c r="H50" s="5" t="str">
        <f t="shared" si="6"/>
        <v>data</v>
      </c>
      <c r="I50" s="13" t="b">
        <f t="shared" si="7"/>
        <v>1</v>
      </c>
      <c r="J50" s="6">
        <f ca="1">OFFSET(program!$A$1,0,disasm!A50)</f>
        <v>0</v>
      </c>
      <c r="K50" s="7">
        <f t="shared" ca="1" si="8"/>
        <v>0</v>
      </c>
      <c r="L50" s="7" t="e">
        <f t="shared" ca="1" si="9"/>
        <v>#VALUE!</v>
      </c>
      <c r="M50" s="7">
        <f t="shared" si="10"/>
        <v>1</v>
      </c>
      <c r="N50" s="7">
        <f t="shared" si="11"/>
        <v>1</v>
      </c>
      <c r="O50" s="8">
        <f t="shared" si="12"/>
        <v>1</v>
      </c>
      <c r="P50" s="8" t="str">
        <f t="shared" si="13"/>
        <v/>
      </c>
      <c r="Q50" s="8" t="str">
        <f t="shared" si="14"/>
        <v/>
      </c>
      <c r="R50" s="8" t="str">
        <f t="shared" ca="1" si="15"/>
        <v>num</v>
      </c>
      <c r="S50" s="8" t="str">
        <f t="shared" si="16"/>
        <v/>
      </c>
      <c r="T50" s="8" t="str">
        <f t="shared" si="17"/>
        <v/>
      </c>
      <c r="U50" s="7">
        <f ca="1">IF(O50="","",OFFSET(program!$A$1,0,disasm!$A50+COLUMN()-COLUMN($U50)+IF($I50,0,1)))</f>
        <v>0</v>
      </c>
      <c r="V50" s="7" t="str">
        <f ca="1">IF(P50="","",OFFSET(program!$A$1,0,disasm!$A50+COLUMN()-COLUMN($U50)+IF($I50,0,1)))</f>
        <v/>
      </c>
      <c r="W50" s="7" t="str">
        <f ca="1">IF(Q50="","",OFFSET(program!$A$1,0,disasm!$A50+COLUMN()-COLUMN($U50)+IF($I50,0,1)))</f>
        <v/>
      </c>
      <c r="X50" s="3" t="str">
        <f t="shared" ca="1" si="18"/>
        <v>0</v>
      </c>
      <c r="Y50" s="3" t="str">
        <f t="shared" si="19"/>
        <v/>
      </c>
      <c r="Z50" s="3" t="str">
        <f t="shared" si="20"/>
        <v/>
      </c>
      <c r="AA50" s="3" t="str">
        <f ca="1">" "
&amp;AE50
&amp;IF(AND(OR(K50=5,K50=6),MOD(INT(J50/1000),10)=1)," A2","")
&amp;IF(AND(NOT(I50),J50=109,OFFSET(program!$A$1,0,disasm!$A50+1)&gt;0,NOT(ISNUMBER(FIND(" A1 "," "&amp;AE50&amp;" "))))," AUTOLABEL","")
&amp;" "</f>
        <v xml:space="preserve">  </v>
      </c>
    </row>
    <row r="51" spans="1:31" x14ac:dyDescent="0.2">
      <c r="A51" s="1">
        <f ca="1">A50+M50</f>
        <v>92</v>
      </c>
      <c r="B51" s="2" t="str">
        <f t="shared" ca="1" si="2"/>
        <v>stack+20</v>
      </c>
      <c r="C51" s="3" t="str">
        <f ca="1">_xlfn.TEXTJOIN(" ",FALSE,OFFSET(program!$A$1,0,A51,1,M51))</f>
        <v/>
      </c>
      <c r="D51" s="4" t="str">
        <f ca="1">IF($H51="data",".dat "&amp;X51,
IF($H51="str",".str " &amp; _xlfn.TEXTJOIN("",FALSE,OFFSET(program!$A$2,0,A51+1,1,M51-1)),
$L51&amp;" "&amp;_xlfn.TEXTJOIN(", ",TRUE,$X51:$Z51)
))</f>
        <v>.dat 0</v>
      </c>
      <c r="E51" s="19" t="b">
        <f t="shared" ca="1" si="3"/>
        <v>1</v>
      </c>
      <c r="F51" s="5" t="str">
        <f t="shared" ca="1" si="4"/>
        <v>stack</v>
      </c>
      <c r="G51" s="5">
        <f t="shared" ca="1" si="5"/>
        <v>72</v>
      </c>
      <c r="H51" s="5" t="str">
        <f t="shared" si="6"/>
        <v>data</v>
      </c>
      <c r="I51" s="13" t="b">
        <f t="shared" si="7"/>
        <v>1</v>
      </c>
      <c r="J51" s="6">
        <f ca="1">OFFSET(program!$A$1,0,disasm!A51)</f>
        <v>0</v>
      </c>
      <c r="K51" s="7">
        <f t="shared" ca="1" si="8"/>
        <v>0</v>
      </c>
      <c r="L51" s="7" t="e">
        <f t="shared" ca="1" si="9"/>
        <v>#VALUE!</v>
      </c>
      <c r="M51" s="7">
        <f t="shared" si="10"/>
        <v>1</v>
      </c>
      <c r="N51" s="7">
        <f t="shared" si="11"/>
        <v>1</v>
      </c>
      <c r="O51" s="8">
        <f t="shared" si="12"/>
        <v>1</v>
      </c>
      <c r="P51" s="8" t="str">
        <f t="shared" si="13"/>
        <v/>
      </c>
      <c r="Q51" s="8" t="str">
        <f t="shared" si="14"/>
        <v/>
      </c>
      <c r="R51" s="8" t="str">
        <f t="shared" ca="1" si="15"/>
        <v>num</v>
      </c>
      <c r="S51" s="8" t="str">
        <f t="shared" si="16"/>
        <v/>
      </c>
      <c r="T51" s="8" t="str">
        <f t="shared" si="17"/>
        <v/>
      </c>
      <c r="U51" s="7">
        <f ca="1">IF(O51="","",OFFSET(program!$A$1,0,disasm!$A51+COLUMN()-COLUMN($U51)+IF($I51,0,1)))</f>
        <v>0</v>
      </c>
      <c r="V51" s="7" t="str">
        <f ca="1">IF(P51="","",OFFSET(program!$A$1,0,disasm!$A51+COLUMN()-COLUMN($U51)+IF($I51,0,1)))</f>
        <v/>
      </c>
      <c r="W51" s="7" t="str">
        <f ca="1">IF(Q51="","",OFFSET(program!$A$1,0,disasm!$A51+COLUMN()-COLUMN($U51)+IF($I51,0,1)))</f>
        <v/>
      </c>
      <c r="X51" s="3" t="str">
        <f t="shared" ca="1" si="18"/>
        <v>0</v>
      </c>
      <c r="Y51" s="3" t="str">
        <f t="shared" si="19"/>
        <v/>
      </c>
      <c r="Z51" s="3" t="str">
        <f t="shared" si="20"/>
        <v/>
      </c>
      <c r="AA51" s="3" t="str">
        <f ca="1">" "
&amp;AE51
&amp;IF(AND(OR(K51=5,K51=6),MOD(INT(J51/1000),10)=1)," A2","")
&amp;IF(AND(NOT(I51),J51=109,OFFSET(program!$A$1,0,disasm!$A51+1)&gt;0,NOT(ISNUMBER(FIND(" A1 "," "&amp;AE51&amp;" "))))," AUTOLABEL","")
&amp;" "</f>
        <v xml:space="preserve">  </v>
      </c>
    </row>
    <row r="52" spans="1:31" x14ac:dyDescent="0.2">
      <c r="A52" s="1">
        <f ca="1">A51+M51</f>
        <v>93</v>
      </c>
      <c r="B52" s="2" t="str">
        <f t="shared" ca="1" si="2"/>
        <v>stack+21</v>
      </c>
      <c r="C52" s="3" t="str">
        <f ca="1">_xlfn.TEXTJOIN(" ",FALSE,OFFSET(program!$A$1,0,A52,1,M52))</f>
        <v/>
      </c>
      <c r="D52" s="4" t="str">
        <f ca="1">IF($H52="data",".dat "&amp;X52,
IF($H52="str",".str " &amp; _xlfn.TEXTJOIN("",FALSE,OFFSET(program!$A$2,0,A52+1,1,M52-1)),
$L52&amp;" "&amp;_xlfn.TEXTJOIN(", ",TRUE,$X52:$Z52)
))</f>
        <v>.dat 0</v>
      </c>
      <c r="E52" s="19" t="b">
        <f t="shared" ca="1" si="3"/>
        <v>1</v>
      </c>
      <c r="F52" s="5" t="str">
        <f t="shared" ca="1" si="4"/>
        <v>stack</v>
      </c>
      <c r="G52" s="5">
        <f t="shared" ca="1" si="5"/>
        <v>72</v>
      </c>
      <c r="H52" s="5" t="str">
        <f t="shared" si="6"/>
        <v>data</v>
      </c>
      <c r="I52" s="13" t="b">
        <f t="shared" si="7"/>
        <v>1</v>
      </c>
      <c r="J52" s="6">
        <f ca="1">OFFSET(program!$A$1,0,disasm!A52)</f>
        <v>0</v>
      </c>
      <c r="K52" s="7">
        <f t="shared" ca="1" si="8"/>
        <v>0</v>
      </c>
      <c r="L52" s="7" t="e">
        <f t="shared" ca="1" si="9"/>
        <v>#VALUE!</v>
      </c>
      <c r="M52" s="7">
        <f t="shared" si="10"/>
        <v>1</v>
      </c>
      <c r="N52" s="7">
        <f t="shared" si="11"/>
        <v>1</v>
      </c>
      <c r="O52" s="8">
        <f t="shared" si="12"/>
        <v>1</v>
      </c>
      <c r="P52" s="8" t="str">
        <f t="shared" si="13"/>
        <v/>
      </c>
      <c r="Q52" s="8" t="str">
        <f t="shared" si="14"/>
        <v/>
      </c>
      <c r="R52" s="8" t="str">
        <f t="shared" ca="1" si="15"/>
        <v>num</v>
      </c>
      <c r="S52" s="8" t="str">
        <f t="shared" si="16"/>
        <v/>
      </c>
      <c r="T52" s="8" t="str">
        <f t="shared" si="17"/>
        <v/>
      </c>
      <c r="U52" s="7">
        <f ca="1">IF(O52="","",OFFSET(program!$A$1,0,disasm!$A52+COLUMN()-COLUMN($U52)+IF($I52,0,1)))</f>
        <v>0</v>
      </c>
      <c r="V52" s="7" t="str">
        <f ca="1">IF(P52="","",OFFSET(program!$A$1,0,disasm!$A52+COLUMN()-COLUMN($U52)+IF($I52,0,1)))</f>
        <v/>
      </c>
      <c r="W52" s="7" t="str">
        <f ca="1">IF(Q52="","",OFFSET(program!$A$1,0,disasm!$A52+COLUMN()-COLUMN($U52)+IF($I52,0,1)))</f>
        <v/>
      </c>
      <c r="X52" s="3" t="str">
        <f t="shared" ca="1" si="18"/>
        <v>0</v>
      </c>
      <c r="Y52" s="3" t="str">
        <f t="shared" si="19"/>
        <v/>
      </c>
      <c r="Z52" s="3" t="str">
        <f t="shared" si="20"/>
        <v/>
      </c>
      <c r="AA52" s="3" t="str">
        <f ca="1">" "
&amp;AE52
&amp;IF(AND(OR(K52=5,K52=6),MOD(INT(J52/1000),10)=1)," A2","")
&amp;IF(AND(NOT(I52),J52=109,OFFSET(program!$A$1,0,disasm!$A52+1)&gt;0,NOT(ISNUMBER(FIND(" A1 "," "&amp;AE52&amp;" "))))," AUTOLABEL","")
&amp;" "</f>
        <v xml:space="preserve">  </v>
      </c>
    </row>
    <row r="53" spans="1:31" x14ac:dyDescent="0.2">
      <c r="A53" s="1">
        <f ca="1">A52+M52</f>
        <v>94</v>
      </c>
      <c r="B53" s="2" t="str">
        <f t="shared" ca="1" si="2"/>
        <v>stack+22</v>
      </c>
      <c r="C53" s="3" t="str">
        <f ca="1">_xlfn.TEXTJOIN(" ",FALSE,OFFSET(program!$A$1,0,A53,1,M53))</f>
        <v/>
      </c>
      <c r="D53" s="4" t="str">
        <f ca="1">IF($H53="data",".dat "&amp;X53,
IF($H53="str",".str " &amp; _xlfn.TEXTJOIN("",FALSE,OFFSET(program!$A$2,0,A53+1,1,M53-1)),
$L53&amp;" "&amp;_xlfn.TEXTJOIN(", ",TRUE,$X53:$Z53)
))</f>
        <v>.dat 0</v>
      </c>
      <c r="E53" s="19" t="b">
        <f t="shared" ca="1" si="3"/>
        <v>1</v>
      </c>
      <c r="F53" s="5" t="str">
        <f t="shared" ca="1" si="4"/>
        <v>stack</v>
      </c>
      <c r="G53" s="5">
        <f t="shared" ca="1" si="5"/>
        <v>72</v>
      </c>
      <c r="H53" s="5" t="str">
        <f t="shared" si="6"/>
        <v>data</v>
      </c>
      <c r="I53" s="13" t="b">
        <f t="shared" si="7"/>
        <v>1</v>
      </c>
      <c r="J53" s="6">
        <f ca="1">OFFSET(program!$A$1,0,disasm!A53)</f>
        <v>0</v>
      </c>
      <c r="K53" s="7">
        <f t="shared" ca="1" si="8"/>
        <v>0</v>
      </c>
      <c r="L53" s="7" t="e">
        <f t="shared" ca="1" si="9"/>
        <v>#VALUE!</v>
      </c>
      <c r="M53" s="7">
        <f t="shared" si="10"/>
        <v>1</v>
      </c>
      <c r="N53" s="7">
        <f t="shared" si="11"/>
        <v>1</v>
      </c>
      <c r="O53" s="8">
        <f t="shared" si="12"/>
        <v>1</v>
      </c>
      <c r="P53" s="8" t="str">
        <f t="shared" si="13"/>
        <v/>
      </c>
      <c r="Q53" s="8" t="str">
        <f t="shared" si="14"/>
        <v/>
      </c>
      <c r="R53" s="8" t="str">
        <f t="shared" ca="1" si="15"/>
        <v>num</v>
      </c>
      <c r="S53" s="8" t="str">
        <f t="shared" si="16"/>
        <v/>
      </c>
      <c r="T53" s="8" t="str">
        <f t="shared" si="17"/>
        <v/>
      </c>
      <c r="U53" s="7">
        <f ca="1">IF(O53="","",OFFSET(program!$A$1,0,disasm!$A53+COLUMN()-COLUMN($U53)+IF($I53,0,1)))</f>
        <v>0</v>
      </c>
      <c r="V53" s="7" t="str">
        <f ca="1">IF(P53="","",OFFSET(program!$A$1,0,disasm!$A53+COLUMN()-COLUMN($U53)+IF($I53,0,1)))</f>
        <v/>
      </c>
      <c r="W53" s="7" t="str">
        <f ca="1">IF(Q53="","",OFFSET(program!$A$1,0,disasm!$A53+COLUMN()-COLUMN($U53)+IF($I53,0,1)))</f>
        <v/>
      </c>
      <c r="X53" s="3" t="str">
        <f t="shared" ca="1" si="18"/>
        <v>0</v>
      </c>
      <c r="Y53" s="3" t="str">
        <f t="shared" si="19"/>
        <v/>
      </c>
      <c r="Z53" s="3" t="str">
        <f t="shared" si="20"/>
        <v/>
      </c>
      <c r="AA53" s="3" t="str">
        <f ca="1">" "
&amp;AE53
&amp;IF(AND(OR(K53=5,K53=6),MOD(INT(J53/1000),10)=1)," A2","")
&amp;IF(AND(NOT(I53),J53=109,OFFSET(program!$A$1,0,disasm!$A53+1)&gt;0,NOT(ISNUMBER(FIND(" A1 "," "&amp;AE53&amp;" "))))," AUTOLABEL","")
&amp;" "</f>
        <v xml:space="preserve">  </v>
      </c>
    </row>
    <row r="54" spans="1:31" x14ac:dyDescent="0.2">
      <c r="A54" s="1">
        <f ca="1">A53+M53</f>
        <v>95</v>
      </c>
      <c r="B54" s="2" t="str">
        <f t="shared" ca="1" si="2"/>
        <v>stack+23</v>
      </c>
      <c r="C54" s="3" t="str">
        <f ca="1">_xlfn.TEXTJOIN(" ",FALSE,OFFSET(program!$A$1,0,A54,1,M54))</f>
        <v/>
      </c>
      <c r="D54" s="4" t="str">
        <f ca="1">IF($H54="data",".dat "&amp;X54,
IF($H54="str",".str " &amp; _xlfn.TEXTJOIN("",FALSE,OFFSET(program!$A$2,0,A54+1,1,M54-1)),
$L54&amp;" "&amp;_xlfn.TEXTJOIN(", ",TRUE,$X54:$Z54)
))</f>
        <v>.dat 0</v>
      </c>
      <c r="E54" s="19" t="b">
        <f t="shared" ca="1" si="3"/>
        <v>1</v>
      </c>
      <c r="F54" s="5" t="str">
        <f t="shared" ca="1" si="4"/>
        <v>stack</v>
      </c>
      <c r="G54" s="5">
        <f t="shared" ca="1" si="5"/>
        <v>72</v>
      </c>
      <c r="H54" s="5" t="str">
        <f t="shared" si="6"/>
        <v>data</v>
      </c>
      <c r="I54" s="13" t="b">
        <f t="shared" si="7"/>
        <v>1</v>
      </c>
      <c r="J54" s="6">
        <f ca="1">OFFSET(program!$A$1,0,disasm!A54)</f>
        <v>0</v>
      </c>
      <c r="K54" s="7">
        <f t="shared" ca="1" si="8"/>
        <v>0</v>
      </c>
      <c r="L54" s="7" t="e">
        <f t="shared" ca="1" si="9"/>
        <v>#VALUE!</v>
      </c>
      <c r="M54" s="7">
        <f t="shared" si="10"/>
        <v>1</v>
      </c>
      <c r="N54" s="7">
        <f t="shared" si="11"/>
        <v>1</v>
      </c>
      <c r="O54" s="8">
        <f t="shared" si="12"/>
        <v>1</v>
      </c>
      <c r="P54" s="8" t="str">
        <f t="shared" si="13"/>
        <v/>
      </c>
      <c r="Q54" s="8" t="str">
        <f t="shared" si="14"/>
        <v/>
      </c>
      <c r="R54" s="8" t="str">
        <f t="shared" ca="1" si="15"/>
        <v>num</v>
      </c>
      <c r="S54" s="8" t="str">
        <f t="shared" si="16"/>
        <v/>
      </c>
      <c r="T54" s="8" t="str">
        <f t="shared" si="17"/>
        <v/>
      </c>
      <c r="U54" s="7">
        <f ca="1">IF(O54="","",OFFSET(program!$A$1,0,disasm!$A54+COLUMN()-COLUMN($U54)+IF($I54,0,1)))</f>
        <v>0</v>
      </c>
      <c r="V54" s="7" t="str">
        <f ca="1">IF(P54="","",OFFSET(program!$A$1,0,disasm!$A54+COLUMN()-COLUMN($U54)+IF($I54,0,1)))</f>
        <v/>
      </c>
      <c r="W54" s="7" t="str">
        <f ca="1">IF(Q54="","",OFFSET(program!$A$1,0,disasm!$A54+COLUMN()-COLUMN($U54)+IF($I54,0,1)))</f>
        <v/>
      </c>
      <c r="X54" s="3" t="str">
        <f t="shared" ca="1" si="18"/>
        <v>0</v>
      </c>
      <c r="Y54" s="3" t="str">
        <f t="shared" si="19"/>
        <v/>
      </c>
      <c r="Z54" s="3" t="str">
        <f t="shared" si="20"/>
        <v/>
      </c>
      <c r="AA54" s="3" t="str">
        <f ca="1">" "
&amp;AE54
&amp;IF(AND(OR(K54=5,K54=6),MOD(INT(J54/1000),10)=1)," A2","")
&amp;IF(AND(NOT(I54),J54=109,OFFSET(program!$A$1,0,disasm!$A54+1)&gt;0,NOT(ISNUMBER(FIND(" A1 "," "&amp;AE54&amp;" "))))," AUTOLABEL","")
&amp;" "</f>
        <v xml:space="preserve">  </v>
      </c>
    </row>
    <row r="55" spans="1:31" x14ac:dyDescent="0.2">
      <c r="A55" s="1">
        <f ca="1">A54+M54</f>
        <v>96</v>
      </c>
      <c r="B55" s="2" t="str">
        <f t="shared" ca="1" si="2"/>
        <v>stack+24</v>
      </c>
      <c r="C55" s="3" t="str">
        <f ca="1">_xlfn.TEXTJOIN(" ",FALSE,OFFSET(program!$A$1,0,A55,1,M55))</f>
        <v/>
      </c>
      <c r="D55" s="4" t="str">
        <f ca="1">IF($H55="data",".dat "&amp;X55,
IF($H55="str",".str " &amp; _xlfn.TEXTJOIN("",FALSE,OFFSET(program!$A$2,0,A55+1,1,M55-1)),
$L55&amp;" "&amp;_xlfn.TEXTJOIN(", ",TRUE,$X55:$Z55)
))</f>
        <v>.dat 0</v>
      </c>
      <c r="E55" s="19" t="b">
        <f t="shared" ca="1" si="3"/>
        <v>1</v>
      </c>
      <c r="F55" s="5" t="str">
        <f t="shared" ca="1" si="4"/>
        <v>stack</v>
      </c>
      <c r="G55" s="5">
        <f t="shared" ca="1" si="5"/>
        <v>72</v>
      </c>
      <c r="H55" s="5" t="str">
        <f t="shared" si="6"/>
        <v>data</v>
      </c>
      <c r="I55" s="13" t="b">
        <f t="shared" si="7"/>
        <v>1</v>
      </c>
      <c r="J55" s="6">
        <f ca="1">OFFSET(program!$A$1,0,disasm!A55)</f>
        <v>0</v>
      </c>
      <c r="K55" s="7">
        <f t="shared" ca="1" si="8"/>
        <v>0</v>
      </c>
      <c r="L55" s="7" t="e">
        <f t="shared" ca="1" si="9"/>
        <v>#VALUE!</v>
      </c>
      <c r="M55" s="7">
        <f t="shared" si="10"/>
        <v>1</v>
      </c>
      <c r="N55" s="7">
        <f t="shared" si="11"/>
        <v>1</v>
      </c>
      <c r="O55" s="8">
        <f t="shared" si="12"/>
        <v>1</v>
      </c>
      <c r="P55" s="8" t="str">
        <f t="shared" si="13"/>
        <v/>
      </c>
      <c r="Q55" s="8" t="str">
        <f t="shared" si="14"/>
        <v/>
      </c>
      <c r="R55" s="8" t="str">
        <f t="shared" ca="1" si="15"/>
        <v>num</v>
      </c>
      <c r="S55" s="8" t="str">
        <f t="shared" si="16"/>
        <v/>
      </c>
      <c r="T55" s="8" t="str">
        <f t="shared" si="17"/>
        <v/>
      </c>
      <c r="U55" s="7">
        <f ca="1">IF(O55="","",OFFSET(program!$A$1,0,disasm!$A55+COLUMN()-COLUMN($U55)+IF($I55,0,1)))</f>
        <v>0</v>
      </c>
      <c r="V55" s="7" t="str">
        <f ca="1">IF(P55="","",OFFSET(program!$A$1,0,disasm!$A55+COLUMN()-COLUMN($U55)+IF($I55,0,1)))</f>
        <v/>
      </c>
      <c r="W55" s="7" t="str">
        <f ca="1">IF(Q55="","",OFFSET(program!$A$1,0,disasm!$A55+COLUMN()-COLUMN($U55)+IF($I55,0,1)))</f>
        <v/>
      </c>
      <c r="X55" s="3" t="str">
        <f t="shared" ca="1" si="18"/>
        <v>0</v>
      </c>
      <c r="Y55" s="3" t="str">
        <f t="shared" si="19"/>
        <v/>
      </c>
      <c r="Z55" s="3" t="str">
        <f t="shared" si="20"/>
        <v/>
      </c>
      <c r="AA55" s="3" t="str">
        <f ca="1">" "
&amp;AE55
&amp;IF(AND(OR(K55=5,K55=6),MOD(INT(J55/1000),10)=1)," A2","")
&amp;IF(AND(NOT(I55),J55=109,OFFSET(program!$A$1,0,disasm!$A55+1)&gt;0,NOT(ISNUMBER(FIND(" A1 "," "&amp;AE55&amp;" "))))," AUTOLABEL","")
&amp;" "</f>
        <v xml:space="preserve">  </v>
      </c>
    </row>
    <row r="56" spans="1:31" x14ac:dyDescent="0.2">
      <c r="A56" s="1">
        <f ca="1">A55+M55</f>
        <v>97</v>
      </c>
      <c r="B56" s="2" t="str">
        <f t="shared" ca="1" si="2"/>
        <v>stack+25</v>
      </c>
      <c r="C56" s="3" t="str">
        <f ca="1">_xlfn.TEXTJOIN(" ",FALSE,OFFSET(program!$A$1,0,A56,1,M56))</f>
        <v/>
      </c>
      <c r="D56" s="4" t="str">
        <f ca="1">IF($H56="data",".dat "&amp;X56,
IF($H56="str",".str " &amp; _xlfn.TEXTJOIN("",FALSE,OFFSET(program!$A$2,0,A56+1,1,M56-1)),
$L56&amp;" "&amp;_xlfn.TEXTJOIN(", ",TRUE,$X56:$Z56)
))</f>
        <v>.dat 0</v>
      </c>
      <c r="E56" s="19" t="b">
        <f t="shared" ca="1" si="3"/>
        <v>1</v>
      </c>
      <c r="F56" s="5" t="str">
        <f t="shared" ca="1" si="4"/>
        <v>stack</v>
      </c>
      <c r="G56" s="5">
        <f t="shared" ca="1" si="5"/>
        <v>72</v>
      </c>
      <c r="H56" s="5" t="str">
        <f t="shared" si="6"/>
        <v>data</v>
      </c>
      <c r="I56" s="13" t="b">
        <f t="shared" si="7"/>
        <v>1</v>
      </c>
      <c r="J56" s="6">
        <f ca="1">OFFSET(program!$A$1,0,disasm!A56)</f>
        <v>0</v>
      </c>
      <c r="K56" s="7">
        <f t="shared" ca="1" si="8"/>
        <v>0</v>
      </c>
      <c r="L56" s="7" t="e">
        <f t="shared" ca="1" si="9"/>
        <v>#VALUE!</v>
      </c>
      <c r="M56" s="7">
        <f t="shared" si="10"/>
        <v>1</v>
      </c>
      <c r="N56" s="7">
        <f t="shared" si="11"/>
        <v>1</v>
      </c>
      <c r="O56" s="8">
        <f t="shared" si="12"/>
        <v>1</v>
      </c>
      <c r="P56" s="8" t="str">
        <f t="shared" si="13"/>
        <v/>
      </c>
      <c r="Q56" s="8" t="str">
        <f t="shared" si="14"/>
        <v/>
      </c>
      <c r="R56" s="8" t="str">
        <f t="shared" ca="1" si="15"/>
        <v>num</v>
      </c>
      <c r="S56" s="8" t="str">
        <f t="shared" si="16"/>
        <v/>
      </c>
      <c r="T56" s="8" t="str">
        <f t="shared" si="17"/>
        <v/>
      </c>
      <c r="U56" s="7">
        <f ca="1">IF(O56="","",OFFSET(program!$A$1,0,disasm!$A56+COLUMN()-COLUMN($U56)+IF($I56,0,1)))</f>
        <v>0</v>
      </c>
      <c r="V56" s="7" t="str">
        <f ca="1">IF(P56="","",OFFSET(program!$A$1,0,disasm!$A56+COLUMN()-COLUMN($U56)+IF($I56,0,1)))</f>
        <v/>
      </c>
      <c r="W56" s="7" t="str">
        <f ca="1">IF(Q56="","",OFFSET(program!$A$1,0,disasm!$A56+COLUMN()-COLUMN($U56)+IF($I56,0,1)))</f>
        <v/>
      </c>
      <c r="X56" s="3" t="str">
        <f t="shared" ca="1" si="18"/>
        <v>0</v>
      </c>
      <c r="Y56" s="3" t="str">
        <f t="shared" si="19"/>
        <v/>
      </c>
      <c r="Z56" s="3" t="str">
        <f t="shared" si="20"/>
        <v/>
      </c>
      <c r="AA56" s="3" t="str">
        <f ca="1">" "
&amp;AE56
&amp;IF(AND(OR(K56=5,K56=6),MOD(INT(J56/1000),10)=1)," A2","")
&amp;IF(AND(NOT(I56),J56=109,OFFSET(program!$A$1,0,disasm!$A56+1)&gt;0,NOT(ISNUMBER(FIND(" A1 "," "&amp;AE56&amp;" "))))," AUTOLABEL","")
&amp;" "</f>
        <v xml:space="preserve">  </v>
      </c>
    </row>
    <row r="57" spans="1:31" x14ac:dyDescent="0.2">
      <c r="A57" s="1">
        <f ca="1">A56+M56</f>
        <v>98</v>
      </c>
      <c r="B57" s="2" t="str">
        <f t="shared" ca="1" si="2"/>
        <v>stack+26</v>
      </c>
      <c r="C57" s="3" t="str">
        <f ca="1">_xlfn.TEXTJOIN(" ",FALSE,OFFSET(program!$A$1,0,A57,1,M57))</f>
        <v/>
      </c>
      <c r="D57" s="4" t="str">
        <f ca="1">IF($H57="data",".dat "&amp;X57,
IF($H57="str",".str " &amp; _xlfn.TEXTJOIN("",FALSE,OFFSET(program!$A$2,0,A57+1,1,M57-1)),
$L57&amp;" "&amp;_xlfn.TEXTJOIN(", ",TRUE,$X57:$Z57)
))</f>
        <v>.dat 0</v>
      </c>
      <c r="E57" s="19" t="b">
        <f t="shared" ca="1" si="3"/>
        <v>1</v>
      </c>
      <c r="F57" s="5" t="str">
        <f t="shared" ca="1" si="4"/>
        <v>stack</v>
      </c>
      <c r="G57" s="5">
        <f t="shared" ca="1" si="5"/>
        <v>72</v>
      </c>
      <c r="H57" s="5" t="str">
        <f t="shared" si="6"/>
        <v>data</v>
      </c>
      <c r="I57" s="13" t="b">
        <f t="shared" si="7"/>
        <v>1</v>
      </c>
      <c r="J57" s="6">
        <f ca="1">OFFSET(program!$A$1,0,disasm!A57)</f>
        <v>0</v>
      </c>
      <c r="K57" s="7">
        <f t="shared" ca="1" si="8"/>
        <v>0</v>
      </c>
      <c r="L57" s="7" t="e">
        <f t="shared" ca="1" si="9"/>
        <v>#VALUE!</v>
      </c>
      <c r="M57" s="7">
        <f t="shared" si="10"/>
        <v>1</v>
      </c>
      <c r="N57" s="7">
        <f t="shared" si="11"/>
        <v>1</v>
      </c>
      <c r="O57" s="8">
        <f t="shared" si="12"/>
        <v>1</v>
      </c>
      <c r="P57" s="8" t="str">
        <f t="shared" si="13"/>
        <v/>
      </c>
      <c r="Q57" s="8" t="str">
        <f t="shared" si="14"/>
        <v/>
      </c>
      <c r="R57" s="8" t="str">
        <f t="shared" ca="1" si="15"/>
        <v>num</v>
      </c>
      <c r="S57" s="8" t="str">
        <f t="shared" si="16"/>
        <v/>
      </c>
      <c r="T57" s="8" t="str">
        <f t="shared" si="17"/>
        <v/>
      </c>
      <c r="U57" s="7">
        <f ca="1">IF(O57="","",OFFSET(program!$A$1,0,disasm!$A57+COLUMN()-COLUMN($U57)+IF($I57,0,1)))</f>
        <v>0</v>
      </c>
      <c r="V57" s="7" t="str">
        <f ca="1">IF(P57="","",OFFSET(program!$A$1,0,disasm!$A57+COLUMN()-COLUMN($U57)+IF($I57,0,1)))</f>
        <v/>
      </c>
      <c r="W57" s="7" t="str">
        <f ca="1">IF(Q57="","",OFFSET(program!$A$1,0,disasm!$A57+COLUMN()-COLUMN($U57)+IF($I57,0,1)))</f>
        <v/>
      </c>
      <c r="X57" s="3" t="str">
        <f t="shared" ca="1" si="18"/>
        <v>0</v>
      </c>
      <c r="Y57" s="3" t="str">
        <f t="shared" si="19"/>
        <v/>
      </c>
      <c r="Z57" s="3" t="str">
        <f t="shared" si="20"/>
        <v/>
      </c>
      <c r="AA57" s="3" t="str">
        <f ca="1">" "
&amp;AE57
&amp;IF(AND(OR(K57=5,K57=6),MOD(INT(J57/1000),10)=1)," A2","")
&amp;IF(AND(NOT(I57),J57=109,OFFSET(program!$A$1,0,disasm!$A57+1)&gt;0,NOT(ISNUMBER(FIND(" A1 "," "&amp;AE57&amp;" "))))," AUTOLABEL","")
&amp;" "</f>
        <v xml:space="preserve">  </v>
      </c>
    </row>
    <row r="58" spans="1:31" x14ac:dyDescent="0.2">
      <c r="A58" s="1">
        <f ca="1">A57+M57</f>
        <v>99</v>
      </c>
      <c r="B58" s="2" t="str">
        <f t="shared" ca="1" si="2"/>
        <v>stack+27</v>
      </c>
      <c r="C58" s="3" t="str">
        <f ca="1">_xlfn.TEXTJOIN(" ",FALSE,OFFSET(program!$A$1,0,A58,1,M58))</f>
        <v/>
      </c>
      <c r="D58" s="4" t="str">
        <f ca="1">IF($H58="data",".dat "&amp;X58,
IF($H58="str",".str " &amp; _xlfn.TEXTJOIN("",FALSE,OFFSET(program!$A$2,0,A58+1,1,M58-1)),
$L58&amp;" "&amp;_xlfn.TEXTJOIN(", ",TRUE,$X58:$Z58)
))</f>
        <v>.dat 0</v>
      </c>
      <c r="E58" s="19" t="b">
        <f t="shared" ca="1" si="3"/>
        <v>1</v>
      </c>
      <c r="F58" s="5" t="str">
        <f t="shared" ca="1" si="4"/>
        <v>stack</v>
      </c>
      <c r="G58" s="5">
        <f t="shared" ca="1" si="5"/>
        <v>72</v>
      </c>
      <c r="H58" s="5" t="str">
        <f t="shared" si="6"/>
        <v>data</v>
      </c>
      <c r="I58" s="13" t="b">
        <f t="shared" si="7"/>
        <v>1</v>
      </c>
      <c r="J58" s="6">
        <f ca="1">OFFSET(program!$A$1,0,disasm!A58)</f>
        <v>0</v>
      </c>
      <c r="K58" s="7">
        <f t="shared" ca="1" si="8"/>
        <v>0</v>
      </c>
      <c r="L58" s="7" t="e">
        <f t="shared" ca="1" si="9"/>
        <v>#VALUE!</v>
      </c>
      <c r="M58" s="7">
        <f t="shared" si="10"/>
        <v>1</v>
      </c>
      <c r="N58" s="7">
        <f t="shared" si="11"/>
        <v>1</v>
      </c>
      <c r="O58" s="8">
        <f t="shared" si="12"/>
        <v>1</v>
      </c>
      <c r="P58" s="8" t="str">
        <f t="shared" si="13"/>
        <v/>
      </c>
      <c r="Q58" s="8" t="str">
        <f t="shared" si="14"/>
        <v/>
      </c>
      <c r="R58" s="8" t="str">
        <f t="shared" ca="1" si="15"/>
        <v>num</v>
      </c>
      <c r="S58" s="8" t="str">
        <f t="shared" si="16"/>
        <v/>
      </c>
      <c r="T58" s="8" t="str">
        <f t="shared" si="17"/>
        <v/>
      </c>
      <c r="U58" s="7">
        <f ca="1">IF(O58="","",OFFSET(program!$A$1,0,disasm!$A58+COLUMN()-COLUMN($U58)+IF($I58,0,1)))</f>
        <v>0</v>
      </c>
      <c r="V58" s="7" t="str">
        <f ca="1">IF(P58="","",OFFSET(program!$A$1,0,disasm!$A58+COLUMN()-COLUMN($U58)+IF($I58,0,1)))</f>
        <v/>
      </c>
      <c r="W58" s="7" t="str">
        <f ca="1">IF(Q58="","",OFFSET(program!$A$1,0,disasm!$A58+COLUMN()-COLUMN($U58)+IF($I58,0,1)))</f>
        <v/>
      </c>
      <c r="X58" s="3" t="str">
        <f t="shared" ca="1" si="18"/>
        <v>0</v>
      </c>
      <c r="Y58" s="3" t="str">
        <f t="shared" si="19"/>
        <v/>
      </c>
      <c r="Z58" s="3" t="str">
        <f t="shared" si="20"/>
        <v/>
      </c>
      <c r="AA58" s="3" t="str">
        <f ca="1">" "
&amp;AE58
&amp;IF(AND(OR(K58=5,K58=6),MOD(INT(J58/1000),10)=1)," A2","")
&amp;IF(AND(NOT(I58),J58=109,OFFSET(program!$A$1,0,disasm!$A58+1)&gt;0,NOT(ISNUMBER(FIND(" A1 "," "&amp;AE58&amp;" "))))," AUTOLABEL","")
&amp;" "</f>
        <v xml:space="preserve">  </v>
      </c>
    </row>
    <row r="59" spans="1:31" x14ac:dyDescent="0.2">
      <c r="A59" s="1">
        <f ca="1">A58+M58</f>
        <v>100</v>
      </c>
      <c r="B59" s="2" t="str">
        <f t="shared" ca="1" si="2"/>
        <v>stack+28</v>
      </c>
      <c r="C59" s="3" t="str">
        <f ca="1">_xlfn.TEXTJOIN(" ",FALSE,OFFSET(program!$A$1,0,A59,1,M59))</f>
        <v/>
      </c>
      <c r="D59" s="4" t="str">
        <f ca="1">IF($H59="data",".dat "&amp;X59,
IF($H59="str",".str " &amp; _xlfn.TEXTJOIN("",FALSE,OFFSET(program!$A$2,0,A59+1,1,M59-1)),
$L59&amp;" "&amp;_xlfn.TEXTJOIN(", ",TRUE,$X59:$Z59)
))</f>
        <v>.dat 0</v>
      </c>
      <c r="E59" s="19" t="b">
        <f t="shared" ca="1" si="3"/>
        <v>1</v>
      </c>
      <c r="F59" s="5" t="str">
        <f t="shared" ca="1" si="4"/>
        <v>stack</v>
      </c>
      <c r="G59" s="5">
        <f t="shared" ca="1" si="5"/>
        <v>72</v>
      </c>
      <c r="H59" s="5" t="str">
        <f t="shared" si="6"/>
        <v>data</v>
      </c>
      <c r="I59" s="13" t="b">
        <f t="shared" si="7"/>
        <v>1</v>
      </c>
      <c r="J59" s="6">
        <f ca="1">OFFSET(program!$A$1,0,disasm!A59)</f>
        <v>0</v>
      </c>
      <c r="K59" s="7">
        <f t="shared" ca="1" si="8"/>
        <v>0</v>
      </c>
      <c r="L59" s="7" t="e">
        <f t="shared" ca="1" si="9"/>
        <v>#VALUE!</v>
      </c>
      <c r="M59" s="7">
        <f t="shared" si="10"/>
        <v>1</v>
      </c>
      <c r="N59" s="7">
        <f t="shared" si="11"/>
        <v>1</v>
      </c>
      <c r="O59" s="8">
        <f t="shared" si="12"/>
        <v>1</v>
      </c>
      <c r="P59" s="8" t="str">
        <f t="shared" si="13"/>
        <v/>
      </c>
      <c r="Q59" s="8" t="str">
        <f t="shared" si="14"/>
        <v/>
      </c>
      <c r="R59" s="8" t="str">
        <f t="shared" ca="1" si="15"/>
        <v>num</v>
      </c>
      <c r="S59" s="8" t="str">
        <f t="shared" si="16"/>
        <v/>
      </c>
      <c r="T59" s="8" t="str">
        <f t="shared" si="17"/>
        <v/>
      </c>
      <c r="U59" s="7">
        <f ca="1">IF(O59="","",OFFSET(program!$A$1,0,disasm!$A59+COLUMN()-COLUMN($U59)+IF($I59,0,1)))</f>
        <v>0</v>
      </c>
      <c r="V59" s="7" t="str">
        <f ca="1">IF(P59="","",OFFSET(program!$A$1,0,disasm!$A59+COLUMN()-COLUMN($U59)+IF($I59,0,1)))</f>
        <v/>
      </c>
      <c r="W59" s="7" t="str">
        <f ca="1">IF(Q59="","",OFFSET(program!$A$1,0,disasm!$A59+COLUMN()-COLUMN($U59)+IF($I59,0,1)))</f>
        <v/>
      </c>
      <c r="X59" s="3" t="str">
        <f t="shared" ca="1" si="18"/>
        <v>0</v>
      </c>
      <c r="Y59" s="3" t="str">
        <f t="shared" si="19"/>
        <v/>
      </c>
      <c r="Z59" s="3" t="str">
        <f t="shared" si="20"/>
        <v/>
      </c>
      <c r="AA59" s="3" t="str">
        <f ca="1">" "
&amp;AE59
&amp;IF(AND(OR(K59=5,K59=6),MOD(INT(J59/1000),10)=1)," A2","")
&amp;IF(AND(NOT(I59),J59=109,OFFSET(program!$A$1,0,disasm!$A59+1)&gt;0,NOT(ISNUMBER(FIND(" A1 "," "&amp;AE59&amp;" "))))," AUTOLABEL","")
&amp;" "</f>
        <v xml:space="preserve">  </v>
      </c>
      <c r="AD59" s="12"/>
      <c r="AE59" s="12"/>
    </row>
    <row r="60" spans="1:31" x14ac:dyDescent="0.2">
      <c r="A60" s="1">
        <f ca="1">A59+M59</f>
        <v>101</v>
      </c>
      <c r="B60" s="2" t="str">
        <f t="shared" ca="1" si="2"/>
        <v>stack+29</v>
      </c>
      <c r="C60" s="3" t="str">
        <f ca="1">_xlfn.TEXTJOIN(" ",FALSE,OFFSET(program!$A$1,0,A60,1,M60))</f>
        <v/>
      </c>
      <c r="D60" s="4" t="str">
        <f ca="1">IF($H60="data",".dat "&amp;X60,
IF($H60="str",".str " &amp; _xlfn.TEXTJOIN("",FALSE,OFFSET(program!$A$2,0,A60+1,1,M60-1)),
$L60&amp;" "&amp;_xlfn.TEXTJOIN(", ",TRUE,$X60:$Z60)
))</f>
        <v>.dat 0</v>
      </c>
      <c r="E60" s="19" t="b">
        <f t="shared" ca="1" si="3"/>
        <v>1</v>
      </c>
      <c r="F60" s="5" t="str">
        <f t="shared" ca="1" si="4"/>
        <v>stack</v>
      </c>
      <c r="G60" s="5">
        <f t="shared" ca="1" si="5"/>
        <v>72</v>
      </c>
      <c r="H60" s="5" t="str">
        <f t="shared" si="6"/>
        <v>data</v>
      </c>
      <c r="I60" s="13" t="b">
        <f t="shared" si="7"/>
        <v>1</v>
      </c>
      <c r="J60" s="6">
        <f ca="1">OFFSET(program!$A$1,0,disasm!A60)</f>
        <v>0</v>
      </c>
      <c r="K60" s="7">
        <f t="shared" ca="1" si="8"/>
        <v>0</v>
      </c>
      <c r="L60" s="7" t="e">
        <f t="shared" ca="1" si="9"/>
        <v>#VALUE!</v>
      </c>
      <c r="M60" s="7">
        <f t="shared" si="10"/>
        <v>1</v>
      </c>
      <c r="N60" s="7">
        <f t="shared" si="11"/>
        <v>1</v>
      </c>
      <c r="O60" s="8">
        <f t="shared" si="12"/>
        <v>1</v>
      </c>
      <c r="P60" s="8" t="str">
        <f t="shared" si="13"/>
        <v/>
      </c>
      <c r="Q60" s="8" t="str">
        <f t="shared" si="14"/>
        <v/>
      </c>
      <c r="R60" s="8" t="str">
        <f t="shared" ca="1" si="15"/>
        <v>num</v>
      </c>
      <c r="S60" s="8" t="str">
        <f t="shared" si="16"/>
        <v/>
      </c>
      <c r="T60" s="8" t="str">
        <f t="shared" si="17"/>
        <v/>
      </c>
      <c r="U60" s="7">
        <f ca="1">IF(O60="","",OFFSET(program!$A$1,0,disasm!$A60+COLUMN()-COLUMN($U60)+IF($I60,0,1)))</f>
        <v>0</v>
      </c>
      <c r="V60" s="7" t="str">
        <f ca="1">IF(P60="","",OFFSET(program!$A$1,0,disasm!$A60+COLUMN()-COLUMN($U60)+IF($I60,0,1)))</f>
        <v/>
      </c>
      <c r="W60" s="7" t="str">
        <f ca="1">IF(Q60="","",OFFSET(program!$A$1,0,disasm!$A60+COLUMN()-COLUMN($U60)+IF($I60,0,1)))</f>
        <v/>
      </c>
      <c r="X60" s="3" t="str">
        <f t="shared" ca="1" si="18"/>
        <v>0</v>
      </c>
      <c r="Y60" s="3" t="str">
        <f t="shared" si="19"/>
        <v/>
      </c>
      <c r="Z60" s="3" t="str">
        <f t="shared" si="20"/>
        <v/>
      </c>
      <c r="AA60" s="3" t="str">
        <f ca="1">" "
&amp;AE60
&amp;IF(AND(OR(K60=5,K60=6),MOD(INT(J60/1000),10)=1)," A2","")
&amp;IF(AND(NOT(I60),J60=109,OFFSET(program!$A$1,0,disasm!$A60+1)&gt;0,NOT(ISNUMBER(FIND(" A1 "," "&amp;AE60&amp;" "))))," AUTOLABEL","")
&amp;" "</f>
        <v xml:space="preserve">  </v>
      </c>
    </row>
    <row r="61" spans="1:31" x14ac:dyDescent="0.2">
      <c r="A61" s="1">
        <f ca="1">A60+M60</f>
        <v>102</v>
      </c>
      <c r="B61" s="2" t="str">
        <f t="shared" ca="1" si="2"/>
        <v>stack+30</v>
      </c>
      <c r="C61" s="3" t="str">
        <f ca="1">_xlfn.TEXTJOIN(" ",FALSE,OFFSET(program!$A$1,0,A61,1,M61))</f>
        <v/>
      </c>
      <c r="D61" s="4" t="str">
        <f ca="1">IF($H61="data",".dat "&amp;X61,
IF($H61="str",".str " &amp; _xlfn.TEXTJOIN("",FALSE,OFFSET(program!$A$2,0,A61+1,1,M61-1)),
$L61&amp;" "&amp;_xlfn.TEXTJOIN(", ",TRUE,$X61:$Z61)
))</f>
        <v>.dat 0</v>
      </c>
      <c r="E61" s="19" t="b">
        <f t="shared" ca="1" si="3"/>
        <v>1</v>
      </c>
      <c r="F61" s="5" t="str">
        <f t="shared" ca="1" si="4"/>
        <v>stack</v>
      </c>
      <c r="G61" s="5">
        <f t="shared" ca="1" si="5"/>
        <v>72</v>
      </c>
      <c r="H61" s="5" t="str">
        <f t="shared" si="6"/>
        <v>data</v>
      </c>
      <c r="I61" s="13" t="b">
        <f t="shared" si="7"/>
        <v>1</v>
      </c>
      <c r="J61" s="6">
        <f ca="1">OFFSET(program!$A$1,0,disasm!A61)</f>
        <v>0</v>
      </c>
      <c r="K61" s="7">
        <f t="shared" ca="1" si="8"/>
        <v>0</v>
      </c>
      <c r="L61" s="7" t="e">
        <f t="shared" ca="1" si="9"/>
        <v>#VALUE!</v>
      </c>
      <c r="M61" s="7">
        <f t="shared" si="10"/>
        <v>1</v>
      </c>
      <c r="N61" s="7">
        <f t="shared" si="11"/>
        <v>1</v>
      </c>
      <c r="O61" s="8">
        <f t="shared" si="12"/>
        <v>1</v>
      </c>
      <c r="P61" s="8" t="str">
        <f t="shared" si="13"/>
        <v/>
      </c>
      <c r="Q61" s="8" t="str">
        <f t="shared" si="14"/>
        <v/>
      </c>
      <c r="R61" s="8" t="str">
        <f t="shared" ca="1" si="15"/>
        <v>num</v>
      </c>
      <c r="S61" s="8" t="str">
        <f t="shared" si="16"/>
        <v/>
      </c>
      <c r="T61" s="8" t="str">
        <f t="shared" si="17"/>
        <v/>
      </c>
      <c r="U61" s="7">
        <f ca="1">IF(O61="","",OFFSET(program!$A$1,0,disasm!$A61+COLUMN()-COLUMN($U61)+IF($I61,0,1)))</f>
        <v>0</v>
      </c>
      <c r="V61" s="7" t="str">
        <f ca="1">IF(P61="","",OFFSET(program!$A$1,0,disasm!$A61+COLUMN()-COLUMN($U61)+IF($I61,0,1)))</f>
        <v/>
      </c>
      <c r="W61" s="7" t="str">
        <f ca="1">IF(Q61="","",OFFSET(program!$A$1,0,disasm!$A61+COLUMN()-COLUMN($U61)+IF($I61,0,1)))</f>
        <v/>
      </c>
      <c r="X61" s="3" t="str">
        <f t="shared" ca="1" si="18"/>
        <v>0</v>
      </c>
      <c r="Y61" s="3" t="str">
        <f t="shared" si="19"/>
        <v/>
      </c>
      <c r="Z61" s="3" t="str">
        <f t="shared" si="20"/>
        <v/>
      </c>
      <c r="AA61" s="3" t="str">
        <f ca="1">" "
&amp;AE61
&amp;IF(AND(OR(K61=5,K61=6),MOD(INT(J61/1000),10)=1)," A2","")
&amp;IF(AND(NOT(I61),J61=109,OFFSET(program!$A$1,0,disasm!$A61+1)&gt;0,NOT(ISNUMBER(FIND(" A1 "," "&amp;AE61&amp;" "))))," AUTOLABEL","")
&amp;" "</f>
        <v xml:space="preserve">  </v>
      </c>
    </row>
    <row r="62" spans="1:31" x14ac:dyDescent="0.2">
      <c r="A62" s="1">
        <f ca="1">A61+M61</f>
        <v>103</v>
      </c>
      <c r="B62" s="2" t="str">
        <f t="shared" ca="1" si="2"/>
        <v>stack+31</v>
      </c>
      <c r="C62" s="3" t="str">
        <f ca="1">_xlfn.TEXTJOIN(" ",FALSE,OFFSET(program!$A$1,0,A62,1,M62))</f>
        <v/>
      </c>
      <c r="D62" s="4" t="str">
        <f ca="1">IF($H62="data",".dat "&amp;X62,
IF($H62="str",".str " &amp; _xlfn.TEXTJOIN("",FALSE,OFFSET(program!$A$2,0,A62+1,1,M62-1)),
$L62&amp;" "&amp;_xlfn.TEXTJOIN(", ",TRUE,$X62:$Z62)
))</f>
        <v>.dat 0</v>
      </c>
      <c r="E62" s="19" t="b">
        <f t="shared" ca="1" si="3"/>
        <v>1</v>
      </c>
      <c r="F62" s="5" t="str">
        <f t="shared" ca="1" si="4"/>
        <v>stack</v>
      </c>
      <c r="G62" s="5">
        <f t="shared" ca="1" si="5"/>
        <v>72</v>
      </c>
      <c r="H62" s="5" t="str">
        <f t="shared" si="6"/>
        <v>data</v>
      </c>
      <c r="I62" s="13" t="b">
        <f t="shared" si="7"/>
        <v>1</v>
      </c>
      <c r="J62" s="6">
        <f ca="1">OFFSET(program!$A$1,0,disasm!A62)</f>
        <v>0</v>
      </c>
      <c r="K62" s="7">
        <f t="shared" ca="1" si="8"/>
        <v>0</v>
      </c>
      <c r="L62" s="7" t="e">
        <f t="shared" ca="1" si="9"/>
        <v>#VALUE!</v>
      </c>
      <c r="M62" s="7">
        <f t="shared" si="10"/>
        <v>1</v>
      </c>
      <c r="N62" s="7">
        <f t="shared" si="11"/>
        <v>1</v>
      </c>
      <c r="O62" s="8">
        <f t="shared" si="12"/>
        <v>1</v>
      </c>
      <c r="P62" s="8" t="str">
        <f t="shared" si="13"/>
        <v/>
      </c>
      <c r="Q62" s="8" t="str">
        <f t="shared" si="14"/>
        <v/>
      </c>
      <c r="R62" s="8" t="str">
        <f t="shared" ca="1" si="15"/>
        <v>num</v>
      </c>
      <c r="S62" s="8" t="str">
        <f t="shared" si="16"/>
        <v/>
      </c>
      <c r="T62" s="8" t="str">
        <f t="shared" si="17"/>
        <v/>
      </c>
      <c r="U62" s="7">
        <f ca="1">IF(O62="","",OFFSET(program!$A$1,0,disasm!$A62+COLUMN()-COLUMN($U62)+IF($I62,0,1)))</f>
        <v>0</v>
      </c>
      <c r="V62" s="7" t="str">
        <f ca="1">IF(P62="","",OFFSET(program!$A$1,0,disasm!$A62+COLUMN()-COLUMN($U62)+IF($I62,0,1)))</f>
        <v/>
      </c>
      <c r="W62" s="7" t="str">
        <f ca="1">IF(Q62="","",OFFSET(program!$A$1,0,disasm!$A62+COLUMN()-COLUMN($U62)+IF($I62,0,1)))</f>
        <v/>
      </c>
      <c r="X62" s="3" t="str">
        <f t="shared" ca="1" si="18"/>
        <v>0</v>
      </c>
      <c r="Y62" s="3" t="str">
        <f t="shared" si="19"/>
        <v/>
      </c>
      <c r="Z62" s="3" t="str">
        <f t="shared" si="20"/>
        <v/>
      </c>
      <c r="AA62" s="3" t="str">
        <f ca="1">" "
&amp;AE62
&amp;IF(AND(OR(K62=5,K62=6),MOD(INT(J62/1000),10)=1)," A2","")
&amp;IF(AND(NOT(I62),J62=109,OFFSET(program!$A$1,0,disasm!$A62+1)&gt;0,NOT(ISNUMBER(FIND(" A1 "," "&amp;AE62&amp;" "))))," AUTOLABEL","")
&amp;" "</f>
        <v xml:space="preserve">  </v>
      </c>
    </row>
    <row r="63" spans="1:31" x14ac:dyDescent="0.2">
      <c r="A63" s="1">
        <f ca="1">A62+M62</f>
        <v>104</v>
      </c>
      <c r="B63" s="2" t="str">
        <f t="shared" ca="1" si="2"/>
        <v>stack+32</v>
      </c>
      <c r="C63" s="3" t="str">
        <f ca="1">_xlfn.TEXTJOIN(" ",FALSE,OFFSET(program!$A$1,0,A63,1,M63))</f>
        <v/>
      </c>
      <c r="D63" s="4" t="str">
        <f ca="1">IF($H63="data",".dat "&amp;X63,
IF($H63="str",".str " &amp; _xlfn.TEXTJOIN("",FALSE,OFFSET(program!$A$2,0,A63+1,1,M63-1)),
$L63&amp;" "&amp;_xlfn.TEXTJOIN(", ",TRUE,$X63:$Z63)
))</f>
        <v>.dat 0</v>
      </c>
      <c r="E63" s="19" t="b">
        <f t="shared" ca="1" si="3"/>
        <v>1</v>
      </c>
      <c r="F63" s="5" t="str">
        <f t="shared" ca="1" si="4"/>
        <v>stack</v>
      </c>
      <c r="G63" s="5">
        <f t="shared" ca="1" si="5"/>
        <v>72</v>
      </c>
      <c r="H63" s="5" t="str">
        <f t="shared" si="6"/>
        <v>data</v>
      </c>
      <c r="I63" s="13" t="b">
        <f t="shared" si="7"/>
        <v>1</v>
      </c>
      <c r="J63" s="6">
        <f ca="1">OFFSET(program!$A$1,0,disasm!A63)</f>
        <v>0</v>
      </c>
      <c r="K63" s="7">
        <f t="shared" ca="1" si="8"/>
        <v>0</v>
      </c>
      <c r="L63" s="7" t="e">
        <f t="shared" ca="1" si="9"/>
        <v>#VALUE!</v>
      </c>
      <c r="M63" s="7">
        <f t="shared" si="10"/>
        <v>1</v>
      </c>
      <c r="N63" s="7">
        <f t="shared" si="11"/>
        <v>1</v>
      </c>
      <c r="O63" s="8">
        <f t="shared" si="12"/>
        <v>1</v>
      </c>
      <c r="P63" s="8" t="str">
        <f t="shared" si="13"/>
        <v/>
      </c>
      <c r="Q63" s="8" t="str">
        <f t="shared" si="14"/>
        <v/>
      </c>
      <c r="R63" s="8" t="str">
        <f t="shared" ca="1" si="15"/>
        <v>num</v>
      </c>
      <c r="S63" s="8" t="str">
        <f t="shared" si="16"/>
        <v/>
      </c>
      <c r="T63" s="8" t="str">
        <f t="shared" si="17"/>
        <v/>
      </c>
      <c r="U63" s="7">
        <f ca="1">IF(O63="","",OFFSET(program!$A$1,0,disasm!$A63+COLUMN()-COLUMN($U63)+IF($I63,0,1)))</f>
        <v>0</v>
      </c>
      <c r="V63" s="7" t="str">
        <f ca="1">IF(P63="","",OFFSET(program!$A$1,0,disasm!$A63+COLUMN()-COLUMN($U63)+IF($I63,0,1)))</f>
        <v/>
      </c>
      <c r="W63" s="7" t="str">
        <f ca="1">IF(Q63="","",OFFSET(program!$A$1,0,disasm!$A63+COLUMN()-COLUMN($U63)+IF($I63,0,1)))</f>
        <v/>
      </c>
      <c r="X63" s="3" t="str">
        <f t="shared" ca="1" si="18"/>
        <v>0</v>
      </c>
      <c r="Y63" s="3" t="str">
        <f t="shared" si="19"/>
        <v/>
      </c>
      <c r="Z63" s="3" t="str">
        <f t="shared" si="20"/>
        <v/>
      </c>
      <c r="AA63" s="3" t="str">
        <f ca="1">" "
&amp;AE63
&amp;IF(AND(OR(K63=5,K63=6),MOD(INT(J63/1000),10)=1)," A2","")
&amp;IF(AND(NOT(I63),J63=109,OFFSET(program!$A$1,0,disasm!$A63+1)&gt;0,NOT(ISNUMBER(FIND(" A1 "," "&amp;AE63&amp;" "))))," AUTOLABEL","")
&amp;" "</f>
        <v xml:space="preserve">  </v>
      </c>
    </row>
    <row r="64" spans="1:31" x14ac:dyDescent="0.2">
      <c r="A64" s="1">
        <f ca="1">A63+M63</f>
        <v>105</v>
      </c>
      <c r="B64" s="2" t="str">
        <f t="shared" ca="1" si="2"/>
        <v>stack+33</v>
      </c>
      <c r="C64" s="3" t="str">
        <f ca="1">_xlfn.TEXTJOIN(" ",FALSE,OFFSET(program!$A$1,0,A64,1,M64))</f>
        <v/>
      </c>
      <c r="D64" s="4" t="str">
        <f ca="1">IF($H64="data",".dat "&amp;X64,
IF($H64="str",".str " &amp; _xlfn.TEXTJOIN("",FALSE,OFFSET(program!$A$2,0,A64+1,1,M64-1)),
$L64&amp;" "&amp;_xlfn.TEXTJOIN(", ",TRUE,$X64:$Z64)
))</f>
        <v>.dat 0</v>
      </c>
      <c r="E64" s="19" t="b">
        <f t="shared" ca="1" si="3"/>
        <v>1</v>
      </c>
      <c r="F64" s="5" t="str">
        <f t="shared" ca="1" si="4"/>
        <v>stack</v>
      </c>
      <c r="G64" s="5">
        <f t="shared" ca="1" si="5"/>
        <v>72</v>
      </c>
      <c r="H64" s="5" t="str">
        <f t="shared" si="6"/>
        <v>data</v>
      </c>
      <c r="I64" s="13" t="b">
        <f t="shared" si="7"/>
        <v>1</v>
      </c>
      <c r="J64" s="6">
        <f ca="1">OFFSET(program!$A$1,0,disasm!A64)</f>
        <v>0</v>
      </c>
      <c r="K64" s="7">
        <f t="shared" ca="1" si="8"/>
        <v>0</v>
      </c>
      <c r="L64" s="7" t="e">
        <f t="shared" ca="1" si="9"/>
        <v>#VALUE!</v>
      </c>
      <c r="M64" s="7">
        <f t="shared" si="10"/>
        <v>1</v>
      </c>
      <c r="N64" s="7">
        <f t="shared" si="11"/>
        <v>1</v>
      </c>
      <c r="O64" s="8">
        <f t="shared" si="12"/>
        <v>1</v>
      </c>
      <c r="P64" s="8" t="str">
        <f t="shared" si="13"/>
        <v/>
      </c>
      <c r="Q64" s="8" t="str">
        <f t="shared" si="14"/>
        <v/>
      </c>
      <c r="R64" s="8" t="str">
        <f t="shared" ca="1" si="15"/>
        <v>num</v>
      </c>
      <c r="S64" s="8" t="str">
        <f t="shared" si="16"/>
        <v/>
      </c>
      <c r="T64" s="8" t="str">
        <f t="shared" si="17"/>
        <v/>
      </c>
      <c r="U64" s="7">
        <f ca="1">IF(O64="","",OFFSET(program!$A$1,0,disasm!$A64+COLUMN()-COLUMN($U64)+IF($I64,0,1)))</f>
        <v>0</v>
      </c>
      <c r="V64" s="7" t="str">
        <f ca="1">IF(P64="","",OFFSET(program!$A$1,0,disasm!$A64+COLUMN()-COLUMN($U64)+IF($I64,0,1)))</f>
        <v/>
      </c>
      <c r="W64" s="7" t="str">
        <f ca="1">IF(Q64="","",OFFSET(program!$A$1,0,disasm!$A64+COLUMN()-COLUMN($U64)+IF($I64,0,1)))</f>
        <v/>
      </c>
      <c r="X64" s="3" t="str">
        <f t="shared" ca="1" si="18"/>
        <v>0</v>
      </c>
      <c r="Y64" s="3" t="str">
        <f t="shared" si="19"/>
        <v/>
      </c>
      <c r="Z64" s="3" t="str">
        <f t="shared" si="20"/>
        <v/>
      </c>
      <c r="AA64" s="3" t="str">
        <f ca="1">" "
&amp;AE64
&amp;IF(AND(OR(K64=5,K64=6),MOD(INT(J64/1000),10)=1)," A2","")
&amp;IF(AND(NOT(I64),J64=109,OFFSET(program!$A$1,0,disasm!$A64+1)&gt;0,NOT(ISNUMBER(FIND(" A1 "," "&amp;AE64&amp;" "))))," AUTOLABEL","")
&amp;" "</f>
        <v xml:space="preserve">  </v>
      </c>
    </row>
    <row r="65" spans="1:31" x14ac:dyDescent="0.2">
      <c r="A65" s="1">
        <f ca="1">A64+M64</f>
        <v>106</v>
      </c>
      <c r="B65" s="2" t="str">
        <f t="shared" ca="1" si="2"/>
        <v>stack+34</v>
      </c>
      <c r="C65" s="3" t="str">
        <f ca="1">_xlfn.TEXTJOIN(" ",FALSE,OFFSET(program!$A$1,0,A65,1,M65))</f>
        <v/>
      </c>
      <c r="D65" s="4" t="str">
        <f ca="1">IF($H65="data",".dat "&amp;X65,
IF($H65="str",".str " &amp; _xlfn.TEXTJOIN("",FALSE,OFFSET(program!$A$2,0,A65+1,1,M65-1)),
$L65&amp;" "&amp;_xlfn.TEXTJOIN(", ",TRUE,$X65:$Z65)
))</f>
        <v>.dat 0</v>
      </c>
      <c r="E65" s="19" t="b">
        <f t="shared" ca="1" si="3"/>
        <v>1</v>
      </c>
      <c r="F65" s="5" t="str">
        <f t="shared" ca="1" si="4"/>
        <v>stack</v>
      </c>
      <c r="G65" s="5">
        <f t="shared" ca="1" si="5"/>
        <v>72</v>
      </c>
      <c r="H65" s="5" t="str">
        <f t="shared" si="6"/>
        <v>data</v>
      </c>
      <c r="I65" s="13" t="b">
        <f t="shared" si="7"/>
        <v>1</v>
      </c>
      <c r="J65" s="6">
        <f ca="1">OFFSET(program!$A$1,0,disasm!A65)</f>
        <v>0</v>
      </c>
      <c r="K65" s="7">
        <f t="shared" ca="1" si="8"/>
        <v>0</v>
      </c>
      <c r="L65" s="7" t="e">
        <f t="shared" ca="1" si="9"/>
        <v>#VALUE!</v>
      </c>
      <c r="M65" s="7">
        <f t="shared" si="10"/>
        <v>1</v>
      </c>
      <c r="N65" s="7">
        <f t="shared" si="11"/>
        <v>1</v>
      </c>
      <c r="O65" s="8">
        <f t="shared" si="12"/>
        <v>1</v>
      </c>
      <c r="P65" s="8" t="str">
        <f t="shared" si="13"/>
        <v/>
      </c>
      <c r="Q65" s="8" t="str">
        <f t="shared" si="14"/>
        <v/>
      </c>
      <c r="R65" s="8" t="str">
        <f t="shared" ca="1" si="15"/>
        <v>num</v>
      </c>
      <c r="S65" s="8" t="str">
        <f t="shared" si="16"/>
        <v/>
      </c>
      <c r="T65" s="8" t="str">
        <f t="shared" si="17"/>
        <v/>
      </c>
      <c r="U65" s="7">
        <f ca="1">IF(O65="","",OFFSET(program!$A$1,0,disasm!$A65+COLUMN()-COLUMN($U65)+IF($I65,0,1)))</f>
        <v>0</v>
      </c>
      <c r="V65" s="7" t="str">
        <f ca="1">IF(P65="","",OFFSET(program!$A$1,0,disasm!$A65+COLUMN()-COLUMN($U65)+IF($I65,0,1)))</f>
        <v/>
      </c>
      <c r="W65" s="7" t="str">
        <f ca="1">IF(Q65="","",OFFSET(program!$A$1,0,disasm!$A65+COLUMN()-COLUMN($U65)+IF($I65,0,1)))</f>
        <v/>
      </c>
      <c r="X65" s="3" t="str">
        <f t="shared" ca="1" si="18"/>
        <v>0</v>
      </c>
      <c r="Y65" s="3" t="str">
        <f t="shared" si="19"/>
        <v/>
      </c>
      <c r="Z65" s="3" t="str">
        <f t="shared" si="20"/>
        <v/>
      </c>
      <c r="AA65" s="3" t="str">
        <f ca="1">" "
&amp;AE65
&amp;IF(AND(OR(K65=5,K65=6),MOD(INT(J65/1000),10)=1)," A2","")
&amp;IF(AND(NOT(I65),J65=109,OFFSET(program!$A$1,0,disasm!$A65+1)&gt;0,NOT(ISNUMBER(FIND(" A1 "," "&amp;AE65&amp;" "))))," AUTOLABEL","")
&amp;" "</f>
        <v xml:space="preserve">  </v>
      </c>
    </row>
    <row r="66" spans="1:31" x14ac:dyDescent="0.2">
      <c r="A66" s="1">
        <f ca="1">A65+M65</f>
        <v>107</v>
      </c>
      <c r="B66" s="2" t="str">
        <f t="shared" ca="1" si="2"/>
        <v>stack+35</v>
      </c>
      <c r="C66" s="3" t="str">
        <f ca="1">_xlfn.TEXTJOIN(" ",FALSE,OFFSET(program!$A$1,0,A66,1,M66))</f>
        <v/>
      </c>
      <c r="D66" s="4" t="str">
        <f ca="1">IF($H66="data",".dat "&amp;X66,
IF($H66="str",".str " &amp; _xlfn.TEXTJOIN("",FALSE,OFFSET(program!$A$2,0,A66+1,1,M66-1)),
$L66&amp;" "&amp;_xlfn.TEXTJOIN(", ",TRUE,$X66:$Z66)
))</f>
        <v>.dat 0</v>
      </c>
      <c r="E66" s="19" t="b">
        <f t="shared" ca="1" si="3"/>
        <v>1</v>
      </c>
      <c r="F66" s="5" t="str">
        <f t="shared" ca="1" si="4"/>
        <v>stack</v>
      </c>
      <c r="G66" s="5">
        <f t="shared" ca="1" si="5"/>
        <v>72</v>
      </c>
      <c r="H66" s="5" t="str">
        <f t="shared" si="6"/>
        <v>data</v>
      </c>
      <c r="I66" s="13" t="b">
        <f t="shared" si="7"/>
        <v>1</v>
      </c>
      <c r="J66" s="6">
        <f ca="1">OFFSET(program!$A$1,0,disasm!A66)</f>
        <v>0</v>
      </c>
      <c r="K66" s="7">
        <f t="shared" ca="1" si="8"/>
        <v>0</v>
      </c>
      <c r="L66" s="7" t="e">
        <f t="shared" ca="1" si="9"/>
        <v>#VALUE!</v>
      </c>
      <c r="M66" s="7">
        <f t="shared" si="10"/>
        <v>1</v>
      </c>
      <c r="N66" s="7">
        <f t="shared" si="11"/>
        <v>1</v>
      </c>
      <c r="O66" s="8">
        <f t="shared" si="12"/>
        <v>1</v>
      </c>
      <c r="P66" s="8" t="str">
        <f t="shared" si="13"/>
        <v/>
      </c>
      <c r="Q66" s="8" t="str">
        <f t="shared" si="14"/>
        <v/>
      </c>
      <c r="R66" s="8" t="str">
        <f t="shared" ca="1" si="15"/>
        <v>num</v>
      </c>
      <c r="S66" s="8" t="str">
        <f t="shared" si="16"/>
        <v/>
      </c>
      <c r="T66" s="8" t="str">
        <f t="shared" si="17"/>
        <v/>
      </c>
      <c r="U66" s="7">
        <f ca="1">IF(O66="","",OFFSET(program!$A$1,0,disasm!$A66+COLUMN()-COLUMN($U66)+IF($I66,0,1)))</f>
        <v>0</v>
      </c>
      <c r="V66" s="7" t="str">
        <f ca="1">IF(P66="","",OFFSET(program!$A$1,0,disasm!$A66+COLUMN()-COLUMN($U66)+IF($I66,0,1)))</f>
        <v/>
      </c>
      <c r="W66" s="7" t="str">
        <f ca="1">IF(Q66="","",OFFSET(program!$A$1,0,disasm!$A66+COLUMN()-COLUMN($U66)+IF($I66,0,1)))</f>
        <v/>
      </c>
      <c r="X66" s="3" t="str">
        <f t="shared" ca="1" si="18"/>
        <v>0</v>
      </c>
      <c r="Y66" s="3" t="str">
        <f t="shared" si="19"/>
        <v/>
      </c>
      <c r="Z66" s="3" t="str">
        <f t="shared" si="20"/>
        <v/>
      </c>
      <c r="AA66" s="3" t="str">
        <f ca="1">" "
&amp;AE66
&amp;IF(AND(OR(K66=5,K66=6),MOD(INT(J66/1000),10)=1)," A2","")
&amp;IF(AND(NOT(I66),J66=109,OFFSET(program!$A$1,0,disasm!$A66+1)&gt;0,NOT(ISNUMBER(FIND(" A1 "," "&amp;AE66&amp;" "))))," AUTOLABEL","")
&amp;" "</f>
        <v xml:space="preserve">  </v>
      </c>
    </row>
    <row r="67" spans="1:31" x14ac:dyDescent="0.2">
      <c r="A67" s="1">
        <f ca="1">A66+M66</f>
        <v>108</v>
      </c>
      <c r="B67" s="2" t="str">
        <f t="shared" ref="B67:B130" ca="1" si="21">$F67
&amp;IF(ISBLANK(AB67),
    IF($A67=$G67,
        "",
        "+"&amp;$A67-$G67
    ),
    "."&amp;AB67
)</f>
        <v>stack+36</v>
      </c>
      <c r="C67" s="3" t="str">
        <f ca="1">_xlfn.TEXTJOIN(" ",FALSE,OFFSET(program!$A$1,0,A67,1,M67))</f>
        <v/>
      </c>
      <c r="D67" s="4" t="str">
        <f ca="1">IF($H67="data",".dat "&amp;X67,
IF($H67="str",".str " &amp; _xlfn.TEXTJOIN("",FALSE,OFFSET(program!$A$2,0,A67+1,1,M67-1)),
$L67&amp;" "&amp;_xlfn.TEXTJOIN(", ",TRUE,$X67:$Z67)
))</f>
        <v>.dat 0</v>
      </c>
      <c r="E67" s="19" t="b">
        <f t="shared" ref="E67:E130" ca="1" si="22">IF(G67&lt;&gt;G66,NOT(E66),E66)</f>
        <v>1</v>
      </c>
      <c r="F67" s="5" t="str">
        <f t="shared" ref="F67:F130" ca="1" si="23">IF(ISBLANK($AD67),
    IF(ISNUMBER(FIND(" AUTOLABEL ",AA67)),IF(I67,"data","fun")&amp;A67,F66),
    $AD67
)</f>
        <v>stack</v>
      </c>
      <c r="G67" s="5">
        <f t="shared" ref="G67:G130" ca="1" si="24">IF(AND(ISBLANK($AD67),NOT(ISNUMBER(FIND(" AUTOLABEL ",AA67)))),G66,$A67)</f>
        <v>72</v>
      </c>
      <c r="H67" s="5" t="str">
        <f t="shared" ref="H67:H130" si="25">IF(ISNUMBER(FIND(" STR "," "&amp;AE67&amp;" ")),"str",
IF(ISNUMBER(FIND(" CODE "," "&amp;AE67&amp;" ")),"code",
IF(ISNUMBER(FIND(" DATA "," "&amp;AE67&amp;" ")),"data",
$H66
)))</f>
        <v>data</v>
      </c>
      <c r="I67" s="13" t="b">
        <f t="shared" ref="I67:I130" si="26">H67&lt;&gt;"code"</f>
        <v>1</v>
      </c>
      <c r="J67" s="6">
        <f ca="1">OFFSET(program!$A$1,0,disasm!A67)</f>
        <v>0</v>
      </c>
      <c r="K67" s="7">
        <f t="shared" ref="K67:K130" ca="1" si="27">MOD($J67,100)</f>
        <v>0</v>
      </c>
      <c r="L67" s="7" t="e">
        <f t="shared" ref="L67:L130" ca="1" si="28">IF(K67=99,"END",CHOOSE(K67,"ADD ","MUL ","IN  ","OUT ","J!=0","J=0 ","CMP&lt;","CMP=","SP+ "))</f>
        <v>#VALUE!</v>
      </c>
      <c r="M67" s="7">
        <f t="shared" ref="M67:M130" si="29">IF($H67="data",1,IF($H67="str",$J67+1,N67+1))</f>
        <v>1</v>
      </c>
      <c r="N67" s="7">
        <f t="shared" ref="N67:N130" si="30">IF($I67,1,IFERROR(CHOOSE($K67,3,3,1,1,2,2,3,3,1),0))</f>
        <v>1</v>
      </c>
      <c r="O67" s="8">
        <f t="shared" ref="O67:O130" si="31">IF(I67,1,IF($N67&gt;=1,MOD(INT($J67/100),10),""))</f>
        <v>1</v>
      </c>
      <c r="P67" s="8" t="str">
        <f t="shared" ref="P67:P130" si="32">IF($N67&gt;=2,MOD(INT($J67/1000),10),"")</f>
        <v/>
      </c>
      <c r="Q67" s="8" t="str">
        <f t="shared" ref="Q67:Q130" si="33">IF($N67&gt;=3,MOD(INT($J67/10000),10),"")</f>
        <v/>
      </c>
      <c r="R67" s="8" t="str">
        <f t="shared" ref="R67:R130" ca="1" si="34">IF(O67="","",
    IF(ISNUMBER(FIND(" A"&amp;R$1&amp;" ",$AA67)),"addr",
        IF(ISNUMBER(FIND(" C"&amp;R$1&amp;" ",$AA67)),"char",
            CHOOSE(O67+1,"addr","num","num")
        )
    )
)</f>
        <v>num</v>
      </c>
      <c r="S67" s="8" t="str">
        <f t="shared" ref="S67:S130" si="35">IF(P67="","",
    IF(ISNUMBER(FIND(" A"&amp;S$1&amp;" ",$AA67)),"addr",
        IF(ISNUMBER(FIND(" C"&amp;S$1&amp;" ",$AA67)),"char",
            CHOOSE(P67+1,"addr","num","num")
        )
    )
)</f>
        <v/>
      </c>
      <c r="T67" s="8" t="str">
        <f t="shared" ref="T67:T130" si="36">IF(Q67="","",
    IF(ISNUMBER(FIND(" A"&amp;T$1&amp;" ",$AA67)),"addr",
        IF(ISNUMBER(FIND(" C"&amp;T$1&amp;" ",$AA67)),"char",
            CHOOSE(Q67+1,"addr","num","num")
        )
    )
)</f>
        <v/>
      </c>
      <c r="U67" s="7">
        <f ca="1">IF(O67="","",OFFSET(program!$A$1,0,disasm!$A67+COLUMN()-COLUMN($U67)+IF($I67,0,1)))</f>
        <v>0</v>
      </c>
      <c r="V67" s="7" t="str">
        <f ca="1">IF(P67="","",OFFSET(program!$A$1,0,disasm!$A67+COLUMN()-COLUMN($U67)+IF($I67,0,1)))</f>
        <v/>
      </c>
      <c r="W67" s="7" t="str">
        <f ca="1">IF(Q67="","",OFFSET(program!$A$1,0,disasm!$A67+COLUMN()-COLUMN($U67)+IF($I67,0,1)))</f>
        <v/>
      </c>
      <c r="X67" s="3" t="str">
        <f t="shared" ref="X67:X130" ca="1" si="37">IF(O67="","",
  SUBSTITUTE(SUBSTITUTE(
    CHOOSE(1+O67,"[val]","val","[SP+val]"),
    "val",
    IF(R67="char","'"&amp;CHAR(U67)&amp;"'",
      IF(R67="addr",
        INDEX($B:$B,MATCH(U67,$A:$A,1))
          &amp; IF(INDEX($A:$A,MATCH(U67,$A:$A,1)) &lt; U67, ".a"&amp;(U67 - INDEX($A:$A,MATCH(U67,$A:$A,1))),""),
        U67
       )
    )
  ),"+-","-")
)</f>
        <v>0</v>
      </c>
      <c r="Y67" s="3" t="str">
        <f t="shared" ref="Y67:Y130" si="38">IF(P67="","",
  SUBSTITUTE(SUBSTITUTE(
    CHOOSE(1+P67,"[val]","val","[SP+val]"),
    "val",
    IF(S67="char","'"&amp;CHAR(V67)&amp;"'",
      IF(S67="addr",
        INDEX($B:$B,MATCH(V67,$A:$A,1))
          &amp; IF(INDEX($A:$A,MATCH(V67,$A:$A,1)) &lt; V67, ".a"&amp;(V67 - INDEX($A:$A,MATCH(V67,$A:$A,1))),""),
        V67
       )
    )
  ),"+-","-")
)</f>
        <v/>
      </c>
      <c r="Z67" s="3" t="str">
        <f t="shared" ref="Z67:Z130" si="39">IF(Q67="","",
  SUBSTITUTE(SUBSTITUTE(
    CHOOSE(1+Q67,"[val]","val","[SP+val]"),
    "val",
    IF(T67="char","'"&amp;CHAR(W67)&amp;"'",
      IF(T67="addr",
        INDEX($B:$B,MATCH(W67,$A:$A,1))
          &amp; IF(INDEX($A:$A,MATCH(W67,$A:$A,1)) &lt; W67, ".a"&amp;(W67 - INDEX($A:$A,MATCH(W67,$A:$A,1))),""),
        W67
       )
    )
  ),"+-","-")
)</f>
        <v/>
      </c>
      <c r="AA67" s="3" t="str">
        <f ca="1">" "
&amp;AE67
&amp;IF(AND(OR(K67=5,K67=6),MOD(INT(J67/1000),10)=1)," A2","")
&amp;IF(AND(NOT(I67),J67=109,OFFSET(program!$A$1,0,disasm!$A67+1)&gt;0,NOT(ISNUMBER(FIND(" A1 "," "&amp;AE67&amp;" "))))," AUTOLABEL","")
&amp;" "</f>
        <v xml:space="preserve">  </v>
      </c>
    </row>
    <row r="68" spans="1:31" x14ac:dyDescent="0.2">
      <c r="A68" s="1">
        <f ca="1">A67+M67</f>
        <v>109</v>
      </c>
      <c r="B68" s="2" t="str">
        <f t="shared" ca="1" si="21"/>
        <v>stack+37</v>
      </c>
      <c r="C68" s="3" t="str">
        <f ca="1">_xlfn.TEXTJOIN(" ",FALSE,OFFSET(program!$A$1,0,A68,1,M68))</f>
        <v/>
      </c>
      <c r="D68" s="4" t="str">
        <f ca="1">IF($H68="data",".dat "&amp;X68,
IF($H68="str",".str " &amp; _xlfn.TEXTJOIN("",FALSE,OFFSET(program!$A$2,0,A68+1,1,M68-1)),
$L68&amp;" "&amp;_xlfn.TEXTJOIN(", ",TRUE,$X68:$Z68)
))</f>
        <v>.dat 0</v>
      </c>
      <c r="E68" s="19" t="b">
        <f t="shared" ca="1" si="22"/>
        <v>1</v>
      </c>
      <c r="F68" s="5" t="str">
        <f t="shared" ca="1" si="23"/>
        <v>stack</v>
      </c>
      <c r="G68" s="5">
        <f t="shared" ca="1" si="24"/>
        <v>72</v>
      </c>
      <c r="H68" s="5" t="str">
        <f t="shared" si="25"/>
        <v>data</v>
      </c>
      <c r="I68" s="13" t="b">
        <f t="shared" si="26"/>
        <v>1</v>
      </c>
      <c r="J68" s="6">
        <f ca="1">OFFSET(program!$A$1,0,disasm!A68)</f>
        <v>0</v>
      </c>
      <c r="K68" s="7">
        <f t="shared" ca="1" si="27"/>
        <v>0</v>
      </c>
      <c r="L68" s="7" t="e">
        <f t="shared" ca="1" si="28"/>
        <v>#VALUE!</v>
      </c>
      <c r="M68" s="7">
        <f t="shared" si="29"/>
        <v>1</v>
      </c>
      <c r="N68" s="7">
        <f t="shared" si="30"/>
        <v>1</v>
      </c>
      <c r="O68" s="8">
        <f t="shared" si="31"/>
        <v>1</v>
      </c>
      <c r="P68" s="8" t="str">
        <f t="shared" si="32"/>
        <v/>
      </c>
      <c r="Q68" s="8" t="str">
        <f t="shared" si="33"/>
        <v/>
      </c>
      <c r="R68" s="8" t="str">
        <f t="shared" ca="1" si="34"/>
        <v>num</v>
      </c>
      <c r="S68" s="8" t="str">
        <f t="shared" si="35"/>
        <v/>
      </c>
      <c r="T68" s="8" t="str">
        <f t="shared" si="36"/>
        <v/>
      </c>
      <c r="U68" s="7">
        <f ca="1">IF(O68="","",OFFSET(program!$A$1,0,disasm!$A68+COLUMN()-COLUMN($U68)+IF($I68,0,1)))</f>
        <v>0</v>
      </c>
      <c r="V68" s="7" t="str">
        <f ca="1">IF(P68="","",OFFSET(program!$A$1,0,disasm!$A68+COLUMN()-COLUMN($U68)+IF($I68,0,1)))</f>
        <v/>
      </c>
      <c r="W68" s="7" t="str">
        <f ca="1">IF(Q68="","",OFFSET(program!$A$1,0,disasm!$A68+COLUMN()-COLUMN($U68)+IF($I68,0,1)))</f>
        <v/>
      </c>
      <c r="X68" s="3" t="str">
        <f t="shared" ca="1" si="37"/>
        <v>0</v>
      </c>
      <c r="Y68" s="3" t="str">
        <f t="shared" si="38"/>
        <v/>
      </c>
      <c r="Z68" s="3" t="str">
        <f t="shared" si="39"/>
        <v/>
      </c>
      <c r="AA68" s="3" t="str">
        <f ca="1">" "
&amp;AE68
&amp;IF(AND(OR(K68=5,K68=6),MOD(INT(J68/1000),10)=1)," A2","")
&amp;IF(AND(NOT(I68),J68=109,OFFSET(program!$A$1,0,disasm!$A68+1)&gt;0,NOT(ISNUMBER(FIND(" A1 "," "&amp;AE68&amp;" "))))," AUTOLABEL","")
&amp;" "</f>
        <v xml:space="preserve">  </v>
      </c>
    </row>
    <row r="69" spans="1:31" x14ac:dyDescent="0.2">
      <c r="A69" s="1">
        <f ca="1">A68+M68</f>
        <v>110</v>
      </c>
      <c r="B69" s="2" t="str">
        <f t="shared" ca="1" si="21"/>
        <v>stack+38</v>
      </c>
      <c r="C69" s="3" t="str">
        <f ca="1">_xlfn.TEXTJOIN(" ",FALSE,OFFSET(program!$A$1,0,A69,1,M69))</f>
        <v/>
      </c>
      <c r="D69" s="4" t="str">
        <f ca="1">IF($H69="data",".dat "&amp;X69,
IF($H69="str",".str " &amp; _xlfn.TEXTJOIN("",FALSE,OFFSET(program!$A$2,0,A69+1,1,M69-1)),
$L69&amp;" "&amp;_xlfn.TEXTJOIN(", ",TRUE,$X69:$Z69)
))</f>
        <v>.dat 0</v>
      </c>
      <c r="E69" s="19" t="b">
        <f t="shared" ca="1" si="22"/>
        <v>1</v>
      </c>
      <c r="F69" s="5" t="str">
        <f t="shared" ca="1" si="23"/>
        <v>stack</v>
      </c>
      <c r="G69" s="5">
        <f t="shared" ca="1" si="24"/>
        <v>72</v>
      </c>
      <c r="H69" s="5" t="str">
        <f t="shared" si="25"/>
        <v>data</v>
      </c>
      <c r="I69" s="13" t="b">
        <f t="shared" si="26"/>
        <v>1</v>
      </c>
      <c r="J69" s="6">
        <f ca="1">OFFSET(program!$A$1,0,disasm!A69)</f>
        <v>0</v>
      </c>
      <c r="K69" s="7">
        <f t="shared" ca="1" si="27"/>
        <v>0</v>
      </c>
      <c r="L69" s="7" t="e">
        <f t="shared" ca="1" si="28"/>
        <v>#VALUE!</v>
      </c>
      <c r="M69" s="7">
        <f t="shared" si="29"/>
        <v>1</v>
      </c>
      <c r="N69" s="7">
        <f t="shared" si="30"/>
        <v>1</v>
      </c>
      <c r="O69" s="8">
        <f t="shared" si="31"/>
        <v>1</v>
      </c>
      <c r="P69" s="8" t="str">
        <f t="shared" si="32"/>
        <v/>
      </c>
      <c r="Q69" s="8" t="str">
        <f t="shared" si="33"/>
        <v/>
      </c>
      <c r="R69" s="8" t="str">
        <f t="shared" ca="1" si="34"/>
        <v>num</v>
      </c>
      <c r="S69" s="8" t="str">
        <f t="shared" si="35"/>
        <v/>
      </c>
      <c r="T69" s="8" t="str">
        <f t="shared" si="36"/>
        <v/>
      </c>
      <c r="U69" s="7">
        <f ca="1">IF(O69="","",OFFSET(program!$A$1,0,disasm!$A69+COLUMN()-COLUMN($U69)+IF($I69,0,1)))</f>
        <v>0</v>
      </c>
      <c r="V69" s="7" t="str">
        <f ca="1">IF(P69="","",OFFSET(program!$A$1,0,disasm!$A69+COLUMN()-COLUMN($U69)+IF($I69,0,1)))</f>
        <v/>
      </c>
      <c r="W69" s="7" t="str">
        <f ca="1">IF(Q69="","",OFFSET(program!$A$1,0,disasm!$A69+COLUMN()-COLUMN($U69)+IF($I69,0,1)))</f>
        <v/>
      </c>
      <c r="X69" s="3" t="str">
        <f t="shared" ca="1" si="37"/>
        <v>0</v>
      </c>
      <c r="Y69" s="3" t="str">
        <f t="shared" si="38"/>
        <v/>
      </c>
      <c r="Z69" s="3" t="str">
        <f t="shared" si="39"/>
        <v/>
      </c>
      <c r="AA69" s="3" t="str">
        <f ca="1">" "
&amp;AE69
&amp;IF(AND(OR(K69=5,K69=6),MOD(INT(J69/1000),10)=1)," A2","")
&amp;IF(AND(NOT(I69),J69=109,OFFSET(program!$A$1,0,disasm!$A69+1)&gt;0,NOT(ISNUMBER(FIND(" A1 "," "&amp;AE69&amp;" "))))," AUTOLABEL","")
&amp;" "</f>
        <v xml:space="preserve">  </v>
      </c>
    </row>
    <row r="70" spans="1:31" x14ac:dyDescent="0.2">
      <c r="A70" s="1">
        <f ca="1">A69+M69</f>
        <v>111</v>
      </c>
      <c r="B70" s="2" t="str">
        <f t="shared" ca="1" si="21"/>
        <v>stack+39</v>
      </c>
      <c r="C70" s="3" t="str">
        <f ca="1">_xlfn.TEXTJOIN(" ",FALSE,OFFSET(program!$A$1,0,A70,1,M70))</f>
        <v/>
      </c>
      <c r="D70" s="4" t="str">
        <f ca="1">IF($H70="data",".dat "&amp;X70,
IF($H70="str",".str " &amp; _xlfn.TEXTJOIN("",FALSE,OFFSET(program!$A$2,0,A70+1,1,M70-1)),
$L70&amp;" "&amp;_xlfn.TEXTJOIN(", ",TRUE,$X70:$Z70)
))</f>
        <v>.dat 0</v>
      </c>
      <c r="E70" s="19" t="b">
        <f t="shared" ca="1" si="22"/>
        <v>1</v>
      </c>
      <c r="F70" s="5" t="str">
        <f t="shared" ca="1" si="23"/>
        <v>stack</v>
      </c>
      <c r="G70" s="5">
        <f t="shared" ca="1" si="24"/>
        <v>72</v>
      </c>
      <c r="H70" s="5" t="str">
        <f t="shared" si="25"/>
        <v>data</v>
      </c>
      <c r="I70" s="13" t="b">
        <f t="shared" si="26"/>
        <v>1</v>
      </c>
      <c r="J70" s="6">
        <f ca="1">OFFSET(program!$A$1,0,disasm!A70)</f>
        <v>0</v>
      </c>
      <c r="K70" s="7">
        <f t="shared" ca="1" si="27"/>
        <v>0</v>
      </c>
      <c r="L70" s="7" t="e">
        <f t="shared" ca="1" si="28"/>
        <v>#VALUE!</v>
      </c>
      <c r="M70" s="7">
        <f t="shared" si="29"/>
        <v>1</v>
      </c>
      <c r="N70" s="7">
        <f t="shared" si="30"/>
        <v>1</v>
      </c>
      <c r="O70" s="8">
        <f t="shared" si="31"/>
        <v>1</v>
      </c>
      <c r="P70" s="8" t="str">
        <f t="shared" si="32"/>
        <v/>
      </c>
      <c r="Q70" s="8" t="str">
        <f t="shared" si="33"/>
        <v/>
      </c>
      <c r="R70" s="8" t="str">
        <f t="shared" ca="1" si="34"/>
        <v>num</v>
      </c>
      <c r="S70" s="8" t="str">
        <f t="shared" si="35"/>
        <v/>
      </c>
      <c r="T70" s="8" t="str">
        <f t="shared" si="36"/>
        <v/>
      </c>
      <c r="U70" s="7">
        <f ca="1">IF(O70="","",OFFSET(program!$A$1,0,disasm!$A70+COLUMN()-COLUMN($U70)+IF($I70,0,1)))</f>
        <v>0</v>
      </c>
      <c r="V70" s="7" t="str">
        <f ca="1">IF(P70="","",OFFSET(program!$A$1,0,disasm!$A70+COLUMN()-COLUMN($U70)+IF($I70,0,1)))</f>
        <v/>
      </c>
      <c r="W70" s="7" t="str">
        <f ca="1">IF(Q70="","",OFFSET(program!$A$1,0,disasm!$A70+COLUMN()-COLUMN($U70)+IF($I70,0,1)))</f>
        <v/>
      </c>
      <c r="X70" s="3" t="str">
        <f t="shared" ca="1" si="37"/>
        <v>0</v>
      </c>
      <c r="Y70" s="3" t="str">
        <f t="shared" si="38"/>
        <v/>
      </c>
      <c r="Z70" s="3" t="str">
        <f t="shared" si="39"/>
        <v/>
      </c>
      <c r="AA70" s="3" t="str">
        <f ca="1">" "
&amp;AE70
&amp;IF(AND(OR(K70=5,K70=6),MOD(INT(J70/1000),10)=1)," A2","")
&amp;IF(AND(NOT(I70),J70=109,OFFSET(program!$A$1,0,disasm!$A70+1)&gt;0,NOT(ISNUMBER(FIND(" A1 "," "&amp;AE70&amp;" "))))," AUTOLABEL","")
&amp;" "</f>
        <v xml:space="preserve">  </v>
      </c>
    </row>
    <row r="71" spans="1:31" x14ac:dyDescent="0.2">
      <c r="A71" s="1">
        <f ca="1">A70+M70</f>
        <v>112</v>
      </c>
      <c r="B71" s="2" t="str">
        <f t="shared" ca="1" si="21"/>
        <v>stack+40</v>
      </c>
      <c r="C71" s="3" t="str">
        <f ca="1">_xlfn.TEXTJOIN(" ",FALSE,OFFSET(program!$A$1,0,A71,1,M71))</f>
        <v/>
      </c>
      <c r="D71" s="4" t="str">
        <f ca="1">IF($H71="data",".dat "&amp;X71,
IF($H71="str",".str " &amp; _xlfn.TEXTJOIN("",FALSE,OFFSET(program!$A$2,0,A71+1,1,M71-1)),
$L71&amp;" "&amp;_xlfn.TEXTJOIN(", ",TRUE,$X71:$Z71)
))</f>
        <v>.dat 0</v>
      </c>
      <c r="E71" s="19" t="b">
        <f t="shared" ca="1" si="22"/>
        <v>1</v>
      </c>
      <c r="F71" s="5" t="str">
        <f t="shared" ca="1" si="23"/>
        <v>stack</v>
      </c>
      <c r="G71" s="5">
        <f t="shared" ca="1" si="24"/>
        <v>72</v>
      </c>
      <c r="H71" s="5" t="str">
        <f t="shared" si="25"/>
        <v>data</v>
      </c>
      <c r="I71" s="13" t="b">
        <f t="shared" si="26"/>
        <v>1</v>
      </c>
      <c r="J71" s="6">
        <f ca="1">OFFSET(program!$A$1,0,disasm!A71)</f>
        <v>0</v>
      </c>
      <c r="K71" s="7">
        <f t="shared" ca="1" si="27"/>
        <v>0</v>
      </c>
      <c r="L71" s="7" t="e">
        <f t="shared" ca="1" si="28"/>
        <v>#VALUE!</v>
      </c>
      <c r="M71" s="7">
        <f t="shared" si="29"/>
        <v>1</v>
      </c>
      <c r="N71" s="7">
        <f t="shared" si="30"/>
        <v>1</v>
      </c>
      <c r="O71" s="8">
        <f t="shared" si="31"/>
        <v>1</v>
      </c>
      <c r="P71" s="8" t="str">
        <f t="shared" si="32"/>
        <v/>
      </c>
      <c r="Q71" s="8" t="str">
        <f t="shared" si="33"/>
        <v/>
      </c>
      <c r="R71" s="8" t="str">
        <f t="shared" ca="1" si="34"/>
        <v>num</v>
      </c>
      <c r="S71" s="8" t="str">
        <f t="shared" si="35"/>
        <v/>
      </c>
      <c r="T71" s="8" t="str">
        <f t="shared" si="36"/>
        <v/>
      </c>
      <c r="U71" s="7">
        <f ca="1">IF(O71="","",OFFSET(program!$A$1,0,disasm!$A71+COLUMN()-COLUMN($U71)+IF($I71,0,1)))</f>
        <v>0</v>
      </c>
      <c r="V71" s="7" t="str">
        <f ca="1">IF(P71="","",OFFSET(program!$A$1,0,disasm!$A71+COLUMN()-COLUMN($U71)+IF($I71,0,1)))</f>
        <v/>
      </c>
      <c r="W71" s="7" t="str">
        <f ca="1">IF(Q71="","",OFFSET(program!$A$1,0,disasm!$A71+COLUMN()-COLUMN($U71)+IF($I71,0,1)))</f>
        <v/>
      </c>
      <c r="X71" s="3" t="str">
        <f t="shared" ca="1" si="37"/>
        <v>0</v>
      </c>
      <c r="Y71" s="3" t="str">
        <f t="shared" si="38"/>
        <v/>
      </c>
      <c r="Z71" s="3" t="str">
        <f t="shared" si="39"/>
        <v/>
      </c>
      <c r="AA71" s="3" t="str">
        <f ca="1">" "
&amp;AE71
&amp;IF(AND(OR(K71=5,K71=6),MOD(INT(J71/1000),10)=1)," A2","")
&amp;IF(AND(NOT(I71),J71=109,OFFSET(program!$A$1,0,disasm!$A71+1)&gt;0,NOT(ISNUMBER(FIND(" A1 "," "&amp;AE71&amp;" "))))," AUTOLABEL","")
&amp;" "</f>
        <v xml:space="preserve">  </v>
      </c>
    </row>
    <row r="72" spans="1:31" x14ac:dyDescent="0.2">
      <c r="A72" s="1">
        <f ca="1">A71+M71</f>
        <v>113</v>
      </c>
      <c r="B72" s="2" t="str">
        <f t="shared" ca="1" si="21"/>
        <v>stack+41</v>
      </c>
      <c r="C72" s="3" t="str">
        <f ca="1">_xlfn.TEXTJOIN(" ",FALSE,OFFSET(program!$A$1,0,A72,1,M72))</f>
        <v/>
      </c>
      <c r="D72" s="4" t="str">
        <f ca="1">IF($H72="data",".dat "&amp;X72,
IF($H72="str",".str " &amp; _xlfn.TEXTJOIN("",FALSE,OFFSET(program!$A$2,0,A72+1,1,M72-1)),
$L72&amp;" "&amp;_xlfn.TEXTJOIN(", ",TRUE,$X72:$Z72)
))</f>
        <v>.dat 0</v>
      </c>
      <c r="E72" s="19" t="b">
        <f t="shared" ca="1" si="22"/>
        <v>1</v>
      </c>
      <c r="F72" s="5" t="str">
        <f t="shared" ca="1" si="23"/>
        <v>stack</v>
      </c>
      <c r="G72" s="5">
        <f t="shared" ca="1" si="24"/>
        <v>72</v>
      </c>
      <c r="H72" s="5" t="str">
        <f t="shared" si="25"/>
        <v>data</v>
      </c>
      <c r="I72" s="13" t="b">
        <f t="shared" si="26"/>
        <v>1</v>
      </c>
      <c r="J72" s="6">
        <f ca="1">OFFSET(program!$A$1,0,disasm!A72)</f>
        <v>0</v>
      </c>
      <c r="K72" s="7">
        <f t="shared" ca="1" si="27"/>
        <v>0</v>
      </c>
      <c r="L72" s="7" t="e">
        <f t="shared" ca="1" si="28"/>
        <v>#VALUE!</v>
      </c>
      <c r="M72" s="7">
        <f t="shared" si="29"/>
        <v>1</v>
      </c>
      <c r="N72" s="7">
        <f t="shared" si="30"/>
        <v>1</v>
      </c>
      <c r="O72" s="8">
        <f t="shared" si="31"/>
        <v>1</v>
      </c>
      <c r="P72" s="8" t="str">
        <f t="shared" si="32"/>
        <v/>
      </c>
      <c r="Q72" s="8" t="str">
        <f t="shared" si="33"/>
        <v/>
      </c>
      <c r="R72" s="8" t="str">
        <f t="shared" ca="1" si="34"/>
        <v>num</v>
      </c>
      <c r="S72" s="8" t="str">
        <f t="shared" si="35"/>
        <v/>
      </c>
      <c r="T72" s="8" t="str">
        <f t="shared" si="36"/>
        <v/>
      </c>
      <c r="U72" s="7">
        <f ca="1">IF(O72="","",OFFSET(program!$A$1,0,disasm!$A72+COLUMN()-COLUMN($U72)+IF($I72,0,1)))</f>
        <v>0</v>
      </c>
      <c r="V72" s="7" t="str">
        <f ca="1">IF(P72="","",OFFSET(program!$A$1,0,disasm!$A72+COLUMN()-COLUMN($U72)+IF($I72,0,1)))</f>
        <v/>
      </c>
      <c r="W72" s="7" t="str">
        <f ca="1">IF(Q72="","",OFFSET(program!$A$1,0,disasm!$A72+COLUMN()-COLUMN($U72)+IF($I72,0,1)))</f>
        <v/>
      </c>
      <c r="X72" s="3" t="str">
        <f t="shared" ca="1" si="37"/>
        <v>0</v>
      </c>
      <c r="Y72" s="3" t="str">
        <f t="shared" si="38"/>
        <v/>
      </c>
      <c r="Z72" s="3" t="str">
        <f t="shared" si="39"/>
        <v/>
      </c>
      <c r="AA72" s="3" t="str">
        <f ca="1">" "
&amp;AE72
&amp;IF(AND(OR(K72=5,K72=6),MOD(INT(J72/1000),10)=1)," A2","")
&amp;IF(AND(NOT(I72),J72=109,OFFSET(program!$A$1,0,disasm!$A72+1)&gt;0,NOT(ISNUMBER(FIND(" A1 "," "&amp;AE72&amp;" "))))," AUTOLABEL","")
&amp;" "</f>
        <v xml:space="preserve">  </v>
      </c>
      <c r="AD72" s="12"/>
      <c r="AE72" s="12"/>
    </row>
    <row r="73" spans="1:31" x14ac:dyDescent="0.2">
      <c r="A73" s="1">
        <f ca="1">A72+M72</f>
        <v>114</v>
      </c>
      <c r="B73" s="2" t="str">
        <f t="shared" ca="1" si="21"/>
        <v>stack+42</v>
      </c>
      <c r="C73" s="3" t="str">
        <f ca="1">_xlfn.TEXTJOIN(" ",FALSE,OFFSET(program!$A$1,0,A73,1,M73))</f>
        <v/>
      </c>
      <c r="D73" s="4" t="str">
        <f ca="1">IF($H73="data",".dat "&amp;X73,
IF($H73="str",".str " &amp; _xlfn.TEXTJOIN("",FALSE,OFFSET(program!$A$2,0,A73+1,1,M73-1)),
$L73&amp;" "&amp;_xlfn.TEXTJOIN(", ",TRUE,$X73:$Z73)
))</f>
        <v>.dat 0</v>
      </c>
      <c r="E73" s="19" t="b">
        <f t="shared" ca="1" si="22"/>
        <v>1</v>
      </c>
      <c r="F73" s="5" t="str">
        <f t="shared" ca="1" si="23"/>
        <v>stack</v>
      </c>
      <c r="G73" s="5">
        <f t="shared" ca="1" si="24"/>
        <v>72</v>
      </c>
      <c r="H73" s="5" t="str">
        <f t="shared" si="25"/>
        <v>data</v>
      </c>
      <c r="I73" s="13" t="b">
        <f t="shared" si="26"/>
        <v>1</v>
      </c>
      <c r="J73" s="6">
        <f ca="1">OFFSET(program!$A$1,0,disasm!A73)</f>
        <v>0</v>
      </c>
      <c r="K73" s="7">
        <f t="shared" ca="1" si="27"/>
        <v>0</v>
      </c>
      <c r="L73" s="7" t="e">
        <f t="shared" ca="1" si="28"/>
        <v>#VALUE!</v>
      </c>
      <c r="M73" s="7">
        <f t="shared" si="29"/>
        <v>1</v>
      </c>
      <c r="N73" s="7">
        <f t="shared" si="30"/>
        <v>1</v>
      </c>
      <c r="O73" s="8">
        <f t="shared" si="31"/>
        <v>1</v>
      </c>
      <c r="P73" s="8" t="str">
        <f t="shared" si="32"/>
        <v/>
      </c>
      <c r="Q73" s="8" t="str">
        <f t="shared" si="33"/>
        <v/>
      </c>
      <c r="R73" s="8" t="str">
        <f t="shared" ca="1" si="34"/>
        <v>num</v>
      </c>
      <c r="S73" s="8" t="str">
        <f t="shared" si="35"/>
        <v/>
      </c>
      <c r="T73" s="8" t="str">
        <f t="shared" si="36"/>
        <v/>
      </c>
      <c r="U73" s="7">
        <f ca="1">IF(O73="","",OFFSET(program!$A$1,0,disasm!$A73+COLUMN()-COLUMN($U73)+IF($I73,0,1)))</f>
        <v>0</v>
      </c>
      <c r="V73" s="7" t="str">
        <f ca="1">IF(P73="","",OFFSET(program!$A$1,0,disasm!$A73+COLUMN()-COLUMN($U73)+IF($I73,0,1)))</f>
        <v/>
      </c>
      <c r="W73" s="7" t="str">
        <f ca="1">IF(Q73="","",OFFSET(program!$A$1,0,disasm!$A73+COLUMN()-COLUMN($U73)+IF($I73,0,1)))</f>
        <v/>
      </c>
      <c r="X73" s="3" t="str">
        <f t="shared" ca="1" si="37"/>
        <v>0</v>
      </c>
      <c r="Y73" s="3" t="str">
        <f t="shared" si="38"/>
        <v/>
      </c>
      <c r="Z73" s="3" t="str">
        <f t="shared" si="39"/>
        <v/>
      </c>
      <c r="AA73" s="3" t="str">
        <f ca="1">" "
&amp;AE73
&amp;IF(AND(OR(K73=5,K73=6),MOD(INT(J73/1000),10)=1)," A2","")
&amp;IF(AND(NOT(I73),J73=109,OFFSET(program!$A$1,0,disasm!$A73+1)&gt;0,NOT(ISNUMBER(FIND(" A1 "," "&amp;AE73&amp;" "))))," AUTOLABEL","")
&amp;" "</f>
        <v xml:space="preserve">  </v>
      </c>
    </row>
    <row r="74" spans="1:31" x14ac:dyDescent="0.2">
      <c r="A74" s="1">
        <f ca="1">A73+M73</f>
        <v>115</v>
      </c>
      <c r="B74" s="2" t="str">
        <f t="shared" ca="1" si="21"/>
        <v>stack+43</v>
      </c>
      <c r="C74" s="3" t="str">
        <f ca="1">_xlfn.TEXTJOIN(" ",FALSE,OFFSET(program!$A$1,0,A74,1,M74))</f>
        <v/>
      </c>
      <c r="D74" s="4" t="str">
        <f ca="1">IF($H74="data",".dat "&amp;X74,
IF($H74="str",".str " &amp; _xlfn.TEXTJOIN("",FALSE,OFFSET(program!$A$2,0,A74+1,1,M74-1)),
$L74&amp;" "&amp;_xlfn.TEXTJOIN(", ",TRUE,$X74:$Z74)
))</f>
        <v>.dat 0</v>
      </c>
      <c r="E74" s="19" t="b">
        <f t="shared" ca="1" si="22"/>
        <v>1</v>
      </c>
      <c r="F74" s="5" t="str">
        <f t="shared" ca="1" si="23"/>
        <v>stack</v>
      </c>
      <c r="G74" s="5">
        <f t="shared" ca="1" si="24"/>
        <v>72</v>
      </c>
      <c r="H74" s="5" t="str">
        <f t="shared" si="25"/>
        <v>data</v>
      </c>
      <c r="I74" s="13" t="b">
        <f t="shared" si="26"/>
        <v>1</v>
      </c>
      <c r="J74" s="6">
        <f ca="1">OFFSET(program!$A$1,0,disasm!A74)</f>
        <v>0</v>
      </c>
      <c r="K74" s="7">
        <f t="shared" ca="1" si="27"/>
        <v>0</v>
      </c>
      <c r="L74" s="7" t="e">
        <f t="shared" ca="1" si="28"/>
        <v>#VALUE!</v>
      </c>
      <c r="M74" s="7">
        <f t="shared" si="29"/>
        <v>1</v>
      </c>
      <c r="N74" s="7">
        <f t="shared" si="30"/>
        <v>1</v>
      </c>
      <c r="O74" s="8">
        <f t="shared" si="31"/>
        <v>1</v>
      </c>
      <c r="P74" s="8" t="str">
        <f t="shared" si="32"/>
        <v/>
      </c>
      <c r="Q74" s="8" t="str">
        <f t="shared" si="33"/>
        <v/>
      </c>
      <c r="R74" s="8" t="str">
        <f t="shared" ca="1" si="34"/>
        <v>num</v>
      </c>
      <c r="S74" s="8" t="str">
        <f t="shared" si="35"/>
        <v/>
      </c>
      <c r="T74" s="8" t="str">
        <f t="shared" si="36"/>
        <v/>
      </c>
      <c r="U74" s="7">
        <f ca="1">IF(O74="","",OFFSET(program!$A$1,0,disasm!$A74+COLUMN()-COLUMN($U74)+IF($I74,0,1)))</f>
        <v>0</v>
      </c>
      <c r="V74" s="7" t="str">
        <f ca="1">IF(P74="","",OFFSET(program!$A$1,0,disasm!$A74+COLUMN()-COLUMN($U74)+IF($I74,0,1)))</f>
        <v/>
      </c>
      <c r="W74" s="7" t="str">
        <f ca="1">IF(Q74="","",OFFSET(program!$A$1,0,disasm!$A74+COLUMN()-COLUMN($U74)+IF($I74,0,1)))</f>
        <v/>
      </c>
      <c r="X74" s="3" t="str">
        <f t="shared" ca="1" si="37"/>
        <v>0</v>
      </c>
      <c r="Y74" s="3" t="str">
        <f t="shared" si="38"/>
        <v/>
      </c>
      <c r="Z74" s="3" t="str">
        <f t="shared" si="39"/>
        <v/>
      </c>
      <c r="AA74" s="3" t="str">
        <f ca="1">" "
&amp;AE74
&amp;IF(AND(OR(K74=5,K74=6),MOD(INT(J74/1000),10)=1)," A2","")
&amp;IF(AND(NOT(I74),J74=109,OFFSET(program!$A$1,0,disasm!$A74+1)&gt;0,NOT(ISNUMBER(FIND(" A1 "," "&amp;AE74&amp;" "))))," AUTOLABEL","")
&amp;" "</f>
        <v xml:space="preserve">  </v>
      </c>
    </row>
    <row r="75" spans="1:31" x14ac:dyDescent="0.2">
      <c r="A75" s="1">
        <f ca="1">A74+M74</f>
        <v>116</v>
      </c>
      <c r="B75" s="2" t="str">
        <f t="shared" ca="1" si="21"/>
        <v>stack+44</v>
      </c>
      <c r="C75" s="3" t="str">
        <f ca="1">_xlfn.TEXTJOIN(" ",FALSE,OFFSET(program!$A$1,0,A75,1,M75))</f>
        <v/>
      </c>
      <c r="D75" s="4" t="str">
        <f ca="1">IF($H75="data",".dat "&amp;X75,
IF($H75="str",".str " &amp; _xlfn.TEXTJOIN("",FALSE,OFFSET(program!$A$2,0,A75+1,1,M75-1)),
$L75&amp;" "&amp;_xlfn.TEXTJOIN(", ",TRUE,$X75:$Z75)
))</f>
        <v>.dat 0</v>
      </c>
      <c r="E75" s="19" t="b">
        <f t="shared" ca="1" si="22"/>
        <v>1</v>
      </c>
      <c r="F75" s="5" t="str">
        <f t="shared" ca="1" si="23"/>
        <v>stack</v>
      </c>
      <c r="G75" s="5">
        <f t="shared" ca="1" si="24"/>
        <v>72</v>
      </c>
      <c r="H75" s="5" t="str">
        <f t="shared" si="25"/>
        <v>data</v>
      </c>
      <c r="I75" s="13" t="b">
        <f t="shared" si="26"/>
        <v>1</v>
      </c>
      <c r="J75" s="6">
        <f ca="1">OFFSET(program!$A$1,0,disasm!A75)</f>
        <v>0</v>
      </c>
      <c r="K75" s="7">
        <f t="shared" ca="1" si="27"/>
        <v>0</v>
      </c>
      <c r="L75" s="7" t="e">
        <f t="shared" ca="1" si="28"/>
        <v>#VALUE!</v>
      </c>
      <c r="M75" s="7">
        <f t="shared" si="29"/>
        <v>1</v>
      </c>
      <c r="N75" s="7">
        <f t="shared" si="30"/>
        <v>1</v>
      </c>
      <c r="O75" s="8">
        <f t="shared" si="31"/>
        <v>1</v>
      </c>
      <c r="P75" s="8" t="str">
        <f t="shared" si="32"/>
        <v/>
      </c>
      <c r="Q75" s="8" t="str">
        <f t="shared" si="33"/>
        <v/>
      </c>
      <c r="R75" s="8" t="str">
        <f t="shared" ca="1" si="34"/>
        <v>num</v>
      </c>
      <c r="S75" s="8" t="str">
        <f t="shared" si="35"/>
        <v/>
      </c>
      <c r="T75" s="8" t="str">
        <f t="shared" si="36"/>
        <v/>
      </c>
      <c r="U75" s="7">
        <f ca="1">IF(O75="","",OFFSET(program!$A$1,0,disasm!$A75+COLUMN()-COLUMN($U75)+IF($I75,0,1)))</f>
        <v>0</v>
      </c>
      <c r="V75" s="7" t="str">
        <f ca="1">IF(P75="","",OFFSET(program!$A$1,0,disasm!$A75+COLUMN()-COLUMN($U75)+IF($I75,0,1)))</f>
        <v/>
      </c>
      <c r="W75" s="7" t="str">
        <f ca="1">IF(Q75="","",OFFSET(program!$A$1,0,disasm!$A75+COLUMN()-COLUMN($U75)+IF($I75,0,1)))</f>
        <v/>
      </c>
      <c r="X75" s="3" t="str">
        <f t="shared" ca="1" si="37"/>
        <v>0</v>
      </c>
      <c r="Y75" s="3" t="str">
        <f t="shared" si="38"/>
        <v/>
      </c>
      <c r="Z75" s="3" t="str">
        <f t="shared" si="39"/>
        <v/>
      </c>
      <c r="AA75" s="3" t="str">
        <f ca="1">" "
&amp;AE75
&amp;IF(AND(OR(K75=5,K75=6),MOD(INT(J75/1000),10)=1)," A2","")
&amp;IF(AND(NOT(I75),J75=109,OFFSET(program!$A$1,0,disasm!$A75+1)&gt;0,NOT(ISNUMBER(FIND(" A1 "," "&amp;AE75&amp;" "))))," AUTOLABEL","")
&amp;" "</f>
        <v xml:space="preserve">  </v>
      </c>
    </row>
    <row r="76" spans="1:31" x14ac:dyDescent="0.2">
      <c r="A76" s="1">
        <f ca="1">A75+M75</f>
        <v>117</v>
      </c>
      <c r="B76" s="2" t="str">
        <f t="shared" ca="1" si="21"/>
        <v>stack+45</v>
      </c>
      <c r="C76" s="3" t="str">
        <f ca="1">_xlfn.TEXTJOIN(" ",FALSE,OFFSET(program!$A$1,0,A76,1,M76))</f>
        <v/>
      </c>
      <c r="D76" s="4" t="str">
        <f ca="1">IF($H76="data",".dat "&amp;X76,
IF($H76="str",".str " &amp; _xlfn.TEXTJOIN("",FALSE,OFFSET(program!$A$2,0,A76+1,1,M76-1)),
$L76&amp;" "&amp;_xlfn.TEXTJOIN(", ",TRUE,$X76:$Z76)
))</f>
        <v>.dat 0</v>
      </c>
      <c r="E76" s="19" t="b">
        <f t="shared" ca="1" si="22"/>
        <v>1</v>
      </c>
      <c r="F76" s="5" t="str">
        <f t="shared" ca="1" si="23"/>
        <v>stack</v>
      </c>
      <c r="G76" s="5">
        <f t="shared" ca="1" si="24"/>
        <v>72</v>
      </c>
      <c r="H76" s="5" t="str">
        <f t="shared" si="25"/>
        <v>data</v>
      </c>
      <c r="I76" s="13" t="b">
        <f t="shared" si="26"/>
        <v>1</v>
      </c>
      <c r="J76" s="6">
        <f ca="1">OFFSET(program!$A$1,0,disasm!A76)</f>
        <v>0</v>
      </c>
      <c r="K76" s="7">
        <f t="shared" ca="1" si="27"/>
        <v>0</v>
      </c>
      <c r="L76" s="7" t="e">
        <f t="shared" ca="1" si="28"/>
        <v>#VALUE!</v>
      </c>
      <c r="M76" s="7">
        <f t="shared" si="29"/>
        <v>1</v>
      </c>
      <c r="N76" s="7">
        <f t="shared" si="30"/>
        <v>1</v>
      </c>
      <c r="O76" s="8">
        <f t="shared" si="31"/>
        <v>1</v>
      </c>
      <c r="P76" s="8" t="str">
        <f t="shared" si="32"/>
        <v/>
      </c>
      <c r="Q76" s="8" t="str">
        <f t="shared" si="33"/>
        <v/>
      </c>
      <c r="R76" s="8" t="str">
        <f t="shared" ca="1" si="34"/>
        <v>num</v>
      </c>
      <c r="S76" s="8" t="str">
        <f t="shared" si="35"/>
        <v/>
      </c>
      <c r="T76" s="8" t="str">
        <f t="shared" si="36"/>
        <v/>
      </c>
      <c r="U76" s="7">
        <f ca="1">IF(O76="","",OFFSET(program!$A$1,0,disasm!$A76+COLUMN()-COLUMN($U76)+IF($I76,0,1)))</f>
        <v>0</v>
      </c>
      <c r="V76" s="7" t="str">
        <f ca="1">IF(P76="","",OFFSET(program!$A$1,0,disasm!$A76+COLUMN()-COLUMN($U76)+IF($I76,0,1)))</f>
        <v/>
      </c>
      <c r="W76" s="7" t="str">
        <f ca="1">IF(Q76="","",OFFSET(program!$A$1,0,disasm!$A76+COLUMN()-COLUMN($U76)+IF($I76,0,1)))</f>
        <v/>
      </c>
      <c r="X76" s="3" t="str">
        <f t="shared" ca="1" si="37"/>
        <v>0</v>
      </c>
      <c r="Y76" s="3" t="str">
        <f t="shared" si="38"/>
        <v/>
      </c>
      <c r="Z76" s="3" t="str">
        <f t="shared" si="39"/>
        <v/>
      </c>
      <c r="AA76" s="3" t="str">
        <f ca="1">" "
&amp;AE76
&amp;IF(AND(OR(K76=5,K76=6),MOD(INT(J76/1000),10)=1)," A2","")
&amp;IF(AND(NOT(I76),J76=109,OFFSET(program!$A$1,0,disasm!$A76+1)&gt;0,NOT(ISNUMBER(FIND(" A1 "," "&amp;AE76&amp;" "))))," AUTOLABEL","")
&amp;" "</f>
        <v xml:space="preserve">  </v>
      </c>
    </row>
    <row r="77" spans="1:31" x14ac:dyDescent="0.2">
      <c r="A77" s="1">
        <f ca="1">A76+M76</f>
        <v>118</v>
      </c>
      <c r="B77" s="2" t="str">
        <f t="shared" ca="1" si="21"/>
        <v>stack+46</v>
      </c>
      <c r="C77" s="3" t="str">
        <f ca="1">_xlfn.TEXTJOIN(" ",FALSE,OFFSET(program!$A$1,0,A77,1,M77))</f>
        <v/>
      </c>
      <c r="D77" s="4" t="str">
        <f ca="1">IF($H77="data",".dat "&amp;X77,
IF($H77="str",".str " &amp; _xlfn.TEXTJOIN("",FALSE,OFFSET(program!$A$2,0,A77+1,1,M77-1)),
$L77&amp;" "&amp;_xlfn.TEXTJOIN(", ",TRUE,$X77:$Z77)
))</f>
        <v>.dat 0</v>
      </c>
      <c r="E77" s="19" t="b">
        <f t="shared" ca="1" si="22"/>
        <v>1</v>
      </c>
      <c r="F77" s="5" t="str">
        <f t="shared" ca="1" si="23"/>
        <v>stack</v>
      </c>
      <c r="G77" s="5">
        <f t="shared" ca="1" si="24"/>
        <v>72</v>
      </c>
      <c r="H77" s="5" t="str">
        <f t="shared" si="25"/>
        <v>data</v>
      </c>
      <c r="I77" s="13" t="b">
        <f t="shared" si="26"/>
        <v>1</v>
      </c>
      <c r="J77" s="6">
        <f ca="1">OFFSET(program!$A$1,0,disasm!A77)</f>
        <v>0</v>
      </c>
      <c r="K77" s="7">
        <f t="shared" ca="1" si="27"/>
        <v>0</v>
      </c>
      <c r="L77" s="7" t="e">
        <f t="shared" ca="1" si="28"/>
        <v>#VALUE!</v>
      </c>
      <c r="M77" s="7">
        <f t="shared" si="29"/>
        <v>1</v>
      </c>
      <c r="N77" s="7">
        <f t="shared" si="30"/>
        <v>1</v>
      </c>
      <c r="O77" s="8">
        <f t="shared" si="31"/>
        <v>1</v>
      </c>
      <c r="P77" s="8" t="str">
        <f t="shared" si="32"/>
        <v/>
      </c>
      <c r="Q77" s="8" t="str">
        <f t="shared" si="33"/>
        <v/>
      </c>
      <c r="R77" s="8" t="str">
        <f t="shared" ca="1" si="34"/>
        <v>num</v>
      </c>
      <c r="S77" s="8" t="str">
        <f t="shared" si="35"/>
        <v/>
      </c>
      <c r="T77" s="8" t="str">
        <f t="shared" si="36"/>
        <v/>
      </c>
      <c r="U77" s="7">
        <f ca="1">IF(O77="","",OFFSET(program!$A$1,0,disasm!$A77+COLUMN()-COLUMN($U77)+IF($I77,0,1)))</f>
        <v>0</v>
      </c>
      <c r="V77" s="7" t="str">
        <f ca="1">IF(P77="","",OFFSET(program!$A$1,0,disasm!$A77+COLUMN()-COLUMN($U77)+IF($I77,0,1)))</f>
        <v/>
      </c>
      <c r="W77" s="7" t="str">
        <f ca="1">IF(Q77="","",OFFSET(program!$A$1,0,disasm!$A77+COLUMN()-COLUMN($U77)+IF($I77,0,1)))</f>
        <v/>
      </c>
      <c r="X77" s="3" t="str">
        <f t="shared" ca="1" si="37"/>
        <v>0</v>
      </c>
      <c r="Y77" s="3" t="str">
        <f t="shared" si="38"/>
        <v/>
      </c>
      <c r="Z77" s="3" t="str">
        <f t="shared" si="39"/>
        <v/>
      </c>
      <c r="AA77" s="3" t="str">
        <f ca="1">" "
&amp;AE77
&amp;IF(AND(OR(K77=5,K77=6),MOD(INT(J77/1000),10)=1)," A2","")
&amp;IF(AND(NOT(I77),J77=109,OFFSET(program!$A$1,0,disasm!$A77+1)&gt;0,NOT(ISNUMBER(FIND(" A1 "," "&amp;AE77&amp;" "))))," AUTOLABEL","")
&amp;" "</f>
        <v xml:space="preserve">  </v>
      </c>
    </row>
    <row r="78" spans="1:31" x14ac:dyDescent="0.2">
      <c r="A78" s="1">
        <f ca="1">A77+M77</f>
        <v>119</v>
      </c>
      <c r="B78" s="2" t="str">
        <f t="shared" ca="1" si="21"/>
        <v>stack+47</v>
      </c>
      <c r="C78" s="3" t="str">
        <f ca="1">_xlfn.TEXTJOIN(" ",FALSE,OFFSET(program!$A$1,0,A78,1,M78))</f>
        <v/>
      </c>
      <c r="D78" s="4" t="str">
        <f ca="1">IF($H78="data",".dat "&amp;X78,
IF($H78="str",".str " &amp; _xlfn.TEXTJOIN("",FALSE,OFFSET(program!$A$2,0,A78+1,1,M78-1)),
$L78&amp;" "&amp;_xlfn.TEXTJOIN(", ",TRUE,$X78:$Z78)
))</f>
        <v>.dat 0</v>
      </c>
      <c r="E78" s="19" t="b">
        <f t="shared" ca="1" si="22"/>
        <v>1</v>
      </c>
      <c r="F78" s="5" t="str">
        <f t="shared" ca="1" si="23"/>
        <v>stack</v>
      </c>
      <c r="G78" s="5">
        <f t="shared" ca="1" si="24"/>
        <v>72</v>
      </c>
      <c r="H78" s="5" t="str">
        <f t="shared" si="25"/>
        <v>data</v>
      </c>
      <c r="I78" s="13" t="b">
        <f t="shared" si="26"/>
        <v>1</v>
      </c>
      <c r="J78" s="6">
        <f ca="1">OFFSET(program!$A$1,0,disasm!A78)</f>
        <v>0</v>
      </c>
      <c r="K78" s="7">
        <f t="shared" ca="1" si="27"/>
        <v>0</v>
      </c>
      <c r="L78" s="7" t="e">
        <f t="shared" ca="1" si="28"/>
        <v>#VALUE!</v>
      </c>
      <c r="M78" s="7">
        <f t="shared" si="29"/>
        <v>1</v>
      </c>
      <c r="N78" s="7">
        <f t="shared" si="30"/>
        <v>1</v>
      </c>
      <c r="O78" s="8">
        <f t="shared" si="31"/>
        <v>1</v>
      </c>
      <c r="P78" s="8" t="str">
        <f t="shared" si="32"/>
        <v/>
      </c>
      <c r="Q78" s="8" t="str">
        <f t="shared" si="33"/>
        <v/>
      </c>
      <c r="R78" s="8" t="str">
        <f t="shared" ca="1" si="34"/>
        <v>num</v>
      </c>
      <c r="S78" s="8" t="str">
        <f t="shared" si="35"/>
        <v/>
      </c>
      <c r="T78" s="8" t="str">
        <f t="shared" si="36"/>
        <v/>
      </c>
      <c r="U78" s="7">
        <f ca="1">IF(O78="","",OFFSET(program!$A$1,0,disasm!$A78+COLUMN()-COLUMN($U78)+IF($I78,0,1)))</f>
        <v>0</v>
      </c>
      <c r="V78" s="7" t="str">
        <f ca="1">IF(P78="","",OFFSET(program!$A$1,0,disasm!$A78+COLUMN()-COLUMN($U78)+IF($I78,0,1)))</f>
        <v/>
      </c>
      <c r="W78" s="7" t="str">
        <f ca="1">IF(Q78="","",OFFSET(program!$A$1,0,disasm!$A78+COLUMN()-COLUMN($U78)+IF($I78,0,1)))</f>
        <v/>
      </c>
      <c r="X78" s="3" t="str">
        <f t="shared" ca="1" si="37"/>
        <v>0</v>
      </c>
      <c r="Y78" s="3" t="str">
        <f t="shared" si="38"/>
        <v/>
      </c>
      <c r="Z78" s="3" t="str">
        <f t="shared" si="39"/>
        <v/>
      </c>
      <c r="AA78" s="3" t="str">
        <f ca="1">" "
&amp;AE78
&amp;IF(AND(OR(K78=5,K78=6),MOD(INT(J78/1000),10)=1)," A2","")
&amp;IF(AND(NOT(I78),J78=109,OFFSET(program!$A$1,0,disasm!$A78+1)&gt;0,NOT(ISNUMBER(FIND(" A1 "," "&amp;AE78&amp;" "))))," AUTOLABEL","")
&amp;" "</f>
        <v xml:space="preserve">  </v>
      </c>
    </row>
    <row r="79" spans="1:31" x14ac:dyDescent="0.2">
      <c r="A79" s="1">
        <f ca="1">A78+M78</f>
        <v>120</v>
      </c>
      <c r="B79" s="2" t="str">
        <f t="shared" ca="1" si="21"/>
        <v>stack+48</v>
      </c>
      <c r="C79" s="3" t="str">
        <f ca="1">_xlfn.TEXTJOIN(" ",FALSE,OFFSET(program!$A$1,0,A79,1,M79))</f>
        <v/>
      </c>
      <c r="D79" s="4" t="str">
        <f ca="1">IF($H79="data",".dat "&amp;X79,
IF($H79="str",".str " &amp; _xlfn.TEXTJOIN("",FALSE,OFFSET(program!$A$2,0,A79+1,1,M79-1)),
$L79&amp;" "&amp;_xlfn.TEXTJOIN(", ",TRUE,$X79:$Z79)
))</f>
        <v>.dat 0</v>
      </c>
      <c r="E79" s="19" t="b">
        <f t="shared" ca="1" si="22"/>
        <v>1</v>
      </c>
      <c r="F79" s="5" t="str">
        <f t="shared" ca="1" si="23"/>
        <v>stack</v>
      </c>
      <c r="G79" s="5">
        <f t="shared" ca="1" si="24"/>
        <v>72</v>
      </c>
      <c r="H79" s="5" t="str">
        <f t="shared" si="25"/>
        <v>data</v>
      </c>
      <c r="I79" s="13" t="b">
        <f t="shared" si="26"/>
        <v>1</v>
      </c>
      <c r="J79" s="6">
        <f ca="1">OFFSET(program!$A$1,0,disasm!A79)</f>
        <v>0</v>
      </c>
      <c r="K79" s="7">
        <f t="shared" ca="1" si="27"/>
        <v>0</v>
      </c>
      <c r="L79" s="7" t="e">
        <f t="shared" ca="1" si="28"/>
        <v>#VALUE!</v>
      </c>
      <c r="M79" s="7">
        <f t="shared" si="29"/>
        <v>1</v>
      </c>
      <c r="N79" s="7">
        <f t="shared" si="30"/>
        <v>1</v>
      </c>
      <c r="O79" s="8">
        <f t="shared" si="31"/>
        <v>1</v>
      </c>
      <c r="P79" s="8" t="str">
        <f t="shared" si="32"/>
        <v/>
      </c>
      <c r="Q79" s="8" t="str">
        <f t="shared" si="33"/>
        <v/>
      </c>
      <c r="R79" s="8" t="str">
        <f t="shared" ca="1" si="34"/>
        <v>num</v>
      </c>
      <c r="S79" s="8" t="str">
        <f t="shared" si="35"/>
        <v/>
      </c>
      <c r="T79" s="8" t="str">
        <f t="shared" si="36"/>
        <v/>
      </c>
      <c r="U79" s="7">
        <f ca="1">IF(O79="","",OFFSET(program!$A$1,0,disasm!$A79+COLUMN()-COLUMN($U79)+IF($I79,0,1)))</f>
        <v>0</v>
      </c>
      <c r="V79" s="7" t="str">
        <f ca="1">IF(P79="","",OFFSET(program!$A$1,0,disasm!$A79+COLUMN()-COLUMN($U79)+IF($I79,0,1)))</f>
        <v/>
      </c>
      <c r="W79" s="7" t="str">
        <f ca="1">IF(Q79="","",OFFSET(program!$A$1,0,disasm!$A79+COLUMN()-COLUMN($U79)+IF($I79,0,1)))</f>
        <v/>
      </c>
      <c r="X79" s="3" t="str">
        <f t="shared" ca="1" si="37"/>
        <v>0</v>
      </c>
      <c r="Y79" s="3" t="str">
        <f t="shared" si="38"/>
        <v/>
      </c>
      <c r="Z79" s="3" t="str">
        <f t="shared" si="39"/>
        <v/>
      </c>
      <c r="AA79" s="3" t="str">
        <f ca="1">" "
&amp;AE79
&amp;IF(AND(OR(K79=5,K79=6),MOD(INT(J79/1000),10)=1)," A2","")
&amp;IF(AND(NOT(I79),J79=109,OFFSET(program!$A$1,0,disasm!$A79+1)&gt;0,NOT(ISNUMBER(FIND(" A1 "," "&amp;AE79&amp;" "))))," AUTOLABEL","")
&amp;" "</f>
        <v xml:space="preserve">  </v>
      </c>
    </row>
    <row r="80" spans="1:31" x14ac:dyDescent="0.2">
      <c r="A80" s="1">
        <f ca="1">A79+M79</f>
        <v>121</v>
      </c>
      <c r="B80" s="2" t="str">
        <f t="shared" ca="1" si="21"/>
        <v>stack+49</v>
      </c>
      <c r="C80" s="3" t="str">
        <f ca="1">_xlfn.TEXTJOIN(" ",FALSE,OFFSET(program!$A$1,0,A80,1,M80))</f>
        <v/>
      </c>
      <c r="D80" s="4" t="str">
        <f ca="1">IF($H80="data",".dat "&amp;X80,
IF($H80="str",".str " &amp; _xlfn.TEXTJOIN("",FALSE,OFFSET(program!$A$2,0,A80+1,1,M80-1)),
$L80&amp;" "&amp;_xlfn.TEXTJOIN(", ",TRUE,$X80:$Z80)
))</f>
        <v>.dat 0</v>
      </c>
      <c r="E80" s="19" t="b">
        <f t="shared" ca="1" si="22"/>
        <v>1</v>
      </c>
      <c r="F80" s="5" t="str">
        <f t="shared" ca="1" si="23"/>
        <v>stack</v>
      </c>
      <c r="G80" s="5">
        <f t="shared" ca="1" si="24"/>
        <v>72</v>
      </c>
      <c r="H80" s="5" t="str">
        <f t="shared" si="25"/>
        <v>data</v>
      </c>
      <c r="I80" s="13" t="b">
        <f t="shared" si="26"/>
        <v>1</v>
      </c>
      <c r="J80" s="6">
        <f ca="1">OFFSET(program!$A$1,0,disasm!A80)</f>
        <v>0</v>
      </c>
      <c r="K80" s="7">
        <f t="shared" ca="1" si="27"/>
        <v>0</v>
      </c>
      <c r="L80" s="7" t="e">
        <f t="shared" ca="1" si="28"/>
        <v>#VALUE!</v>
      </c>
      <c r="M80" s="7">
        <f t="shared" si="29"/>
        <v>1</v>
      </c>
      <c r="N80" s="7">
        <f t="shared" si="30"/>
        <v>1</v>
      </c>
      <c r="O80" s="8">
        <f t="shared" si="31"/>
        <v>1</v>
      </c>
      <c r="P80" s="8" t="str">
        <f t="shared" si="32"/>
        <v/>
      </c>
      <c r="Q80" s="8" t="str">
        <f t="shared" si="33"/>
        <v/>
      </c>
      <c r="R80" s="8" t="str">
        <f t="shared" ca="1" si="34"/>
        <v>num</v>
      </c>
      <c r="S80" s="8" t="str">
        <f t="shared" si="35"/>
        <v/>
      </c>
      <c r="T80" s="8" t="str">
        <f t="shared" si="36"/>
        <v/>
      </c>
      <c r="U80" s="7">
        <f ca="1">IF(O80="","",OFFSET(program!$A$1,0,disasm!$A80+COLUMN()-COLUMN($U80)+IF($I80,0,1)))</f>
        <v>0</v>
      </c>
      <c r="V80" s="7" t="str">
        <f ca="1">IF(P80="","",OFFSET(program!$A$1,0,disasm!$A80+COLUMN()-COLUMN($U80)+IF($I80,0,1)))</f>
        <v/>
      </c>
      <c r="W80" s="7" t="str">
        <f ca="1">IF(Q80="","",OFFSET(program!$A$1,0,disasm!$A80+COLUMN()-COLUMN($U80)+IF($I80,0,1)))</f>
        <v/>
      </c>
      <c r="X80" s="3" t="str">
        <f t="shared" ca="1" si="37"/>
        <v>0</v>
      </c>
      <c r="Y80" s="3" t="str">
        <f t="shared" si="38"/>
        <v/>
      </c>
      <c r="Z80" s="3" t="str">
        <f t="shared" si="39"/>
        <v/>
      </c>
      <c r="AA80" s="3" t="str">
        <f ca="1">" "
&amp;AE80
&amp;IF(AND(OR(K80=5,K80=6),MOD(INT(J80/1000),10)=1)," A2","")
&amp;IF(AND(NOT(I80),J80=109,OFFSET(program!$A$1,0,disasm!$A80+1)&gt;0,NOT(ISNUMBER(FIND(" A1 "," "&amp;AE80&amp;" "))))," AUTOLABEL","")
&amp;" "</f>
        <v xml:space="preserve">  </v>
      </c>
    </row>
    <row r="81" spans="1:27" x14ac:dyDescent="0.2">
      <c r="A81" s="1">
        <f ca="1">A80+M80</f>
        <v>122</v>
      </c>
      <c r="B81" s="2" t="str">
        <f t="shared" ca="1" si="21"/>
        <v>stack+50</v>
      </c>
      <c r="C81" s="3" t="str">
        <f ca="1">_xlfn.TEXTJOIN(" ",FALSE,OFFSET(program!$A$1,0,A81,1,M81))</f>
        <v/>
      </c>
      <c r="D81" s="4" t="str">
        <f ca="1">IF($H81="data",".dat "&amp;X81,
IF($H81="str",".str " &amp; _xlfn.TEXTJOIN("",FALSE,OFFSET(program!$A$2,0,A81+1,1,M81-1)),
$L81&amp;" "&amp;_xlfn.TEXTJOIN(", ",TRUE,$X81:$Z81)
))</f>
        <v>.dat 0</v>
      </c>
      <c r="E81" s="19" t="b">
        <f t="shared" ca="1" si="22"/>
        <v>1</v>
      </c>
      <c r="F81" s="5" t="str">
        <f t="shared" ca="1" si="23"/>
        <v>stack</v>
      </c>
      <c r="G81" s="5">
        <f t="shared" ca="1" si="24"/>
        <v>72</v>
      </c>
      <c r="H81" s="5" t="str">
        <f t="shared" si="25"/>
        <v>data</v>
      </c>
      <c r="I81" s="13" t="b">
        <f t="shared" si="26"/>
        <v>1</v>
      </c>
      <c r="J81" s="6">
        <f ca="1">OFFSET(program!$A$1,0,disasm!A81)</f>
        <v>0</v>
      </c>
      <c r="K81" s="7">
        <f t="shared" ca="1" si="27"/>
        <v>0</v>
      </c>
      <c r="L81" s="7" t="e">
        <f t="shared" ca="1" si="28"/>
        <v>#VALUE!</v>
      </c>
      <c r="M81" s="7">
        <f t="shared" si="29"/>
        <v>1</v>
      </c>
      <c r="N81" s="7">
        <f t="shared" si="30"/>
        <v>1</v>
      </c>
      <c r="O81" s="8">
        <f t="shared" si="31"/>
        <v>1</v>
      </c>
      <c r="P81" s="8" t="str">
        <f t="shared" si="32"/>
        <v/>
      </c>
      <c r="Q81" s="8" t="str">
        <f t="shared" si="33"/>
        <v/>
      </c>
      <c r="R81" s="8" t="str">
        <f t="shared" ca="1" si="34"/>
        <v>num</v>
      </c>
      <c r="S81" s="8" t="str">
        <f t="shared" si="35"/>
        <v/>
      </c>
      <c r="T81" s="8" t="str">
        <f t="shared" si="36"/>
        <v/>
      </c>
      <c r="U81" s="7">
        <f ca="1">IF(O81="","",OFFSET(program!$A$1,0,disasm!$A81+COLUMN()-COLUMN($U81)+IF($I81,0,1)))</f>
        <v>0</v>
      </c>
      <c r="V81" s="7" t="str">
        <f ca="1">IF(P81="","",OFFSET(program!$A$1,0,disasm!$A81+COLUMN()-COLUMN($U81)+IF($I81,0,1)))</f>
        <v/>
      </c>
      <c r="W81" s="7" t="str">
        <f ca="1">IF(Q81="","",OFFSET(program!$A$1,0,disasm!$A81+COLUMN()-COLUMN($U81)+IF($I81,0,1)))</f>
        <v/>
      </c>
      <c r="X81" s="3" t="str">
        <f t="shared" ca="1" si="37"/>
        <v>0</v>
      </c>
      <c r="Y81" s="3" t="str">
        <f t="shared" si="38"/>
        <v/>
      </c>
      <c r="Z81" s="3" t="str">
        <f t="shared" si="39"/>
        <v/>
      </c>
      <c r="AA81" s="3" t="str">
        <f ca="1">" "
&amp;AE81
&amp;IF(AND(OR(K81=5,K81=6),MOD(INT(J81/1000),10)=1)," A2","")
&amp;IF(AND(NOT(I81),J81=109,OFFSET(program!$A$1,0,disasm!$A81+1)&gt;0,NOT(ISNUMBER(FIND(" A1 "," "&amp;AE81&amp;" "))))," AUTOLABEL","")
&amp;" "</f>
        <v xml:space="preserve">  </v>
      </c>
    </row>
    <row r="82" spans="1:27" x14ac:dyDescent="0.2">
      <c r="A82" s="1">
        <f ca="1">A81+M81</f>
        <v>123</v>
      </c>
      <c r="B82" s="2" t="str">
        <f t="shared" ca="1" si="21"/>
        <v>stack+51</v>
      </c>
      <c r="C82" s="3" t="str">
        <f ca="1">_xlfn.TEXTJOIN(" ",FALSE,OFFSET(program!$A$1,0,A82,1,M82))</f>
        <v/>
      </c>
      <c r="D82" s="4" t="str">
        <f ca="1">IF($H82="data",".dat "&amp;X82,
IF($H82="str",".str " &amp; _xlfn.TEXTJOIN("",FALSE,OFFSET(program!$A$2,0,A82+1,1,M82-1)),
$L82&amp;" "&amp;_xlfn.TEXTJOIN(", ",TRUE,$X82:$Z82)
))</f>
        <v>.dat 0</v>
      </c>
      <c r="E82" s="19" t="b">
        <f t="shared" ca="1" si="22"/>
        <v>1</v>
      </c>
      <c r="F82" s="5" t="str">
        <f t="shared" ca="1" si="23"/>
        <v>stack</v>
      </c>
      <c r="G82" s="5">
        <f t="shared" ca="1" si="24"/>
        <v>72</v>
      </c>
      <c r="H82" s="5" t="str">
        <f t="shared" si="25"/>
        <v>data</v>
      </c>
      <c r="I82" s="13" t="b">
        <f t="shared" si="26"/>
        <v>1</v>
      </c>
      <c r="J82" s="6">
        <f ca="1">OFFSET(program!$A$1,0,disasm!A82)</f>
        <v>0</v>
      </c>
      <c r="K82" s="7">
        <f t="shared" ca="1" si="27"/>
        <v>0</v>
      </c>
      <c r="L82" s="7" t="e">
        <f t="shared" ca="1" si="28"/>
        <v>#VALUE!</v>
      </c>
      <c r="M82" s="7">
        <f t="shared" si="29"/>
        <v>1</v>
      </c>
      <c r="N82" s="7">
        <f t="shared" si="30"/>
        <v>1</v>
      </c>
      <c r="O82" s="8">
        <f t="shared" si="31"/>
        <v>1</v>
      </c>
      <c r="P82" s="8" t="str">
        <f t="shared" si="32"/>
        <v/>
      </c>
      <c r="Q82" s="8" t="str">
        <f t="shared" si="33"/>
        <v/>
      </c>
      <c r="R82" s="8" t="str">
        <f t="shared" ca="1" si="34"/>
        <v>num</v>
      </c>
      <c r="S82" s="8" t="str">
        <f t="shared" si="35"/>
        <v/>
      </c>
      <c r="T82" s="8" t="str">
        <f t="shared" si="36"/>
        <v/>
      </c>
      <c r="U82" s="7">
        <f ca="1">IF(O82="","",OFFSET(program!$A$1,0,disasm!$A82+COLUMN()-COLUMN($U82)+IF($I82,0,1)))</f>
        <v>0</v>
      </c>
      <c r="V82" s="7" t="str">
        <f ca="1">IF(P82="","",OFFSET(program!$A$1,0,disasm!$A82+COLUMN()-COLUMN($U82)+IF($I82,0,1)))</f>
        <v/>
      </c>
      <c r="W82" s="7" t="str">
        <f ca="1">IF(Q82="","",OFFSET(program!$A$1,0,disasm!$A82+COLUMN()-COLUMN($U82)+IF($I82,0,1)))</f>
        <v/>
      </c>
      <c r="X82" s="3" t="str">
        <f t="shared" ca="1" si="37"/>
        <v>0</v>
      </c>
      <c r="Y82" s="3" t="str">
        <f t="shared" si="38"/>
        <v/>
      </c>
      <c r="Z82" s="3" t="str">
        <f t="shared" si="39"/>
        <v/>
      </c>
      <c r="AA82" s="3" t="str">
        <f ca="1">" "
&amp;AE82
&amp;IF(AND(OR(K82=5,K82=6),MOD(INT(J82/1000),10)=1)," A2","")
&amp;IF(AND(NOT(I82),J82=109,OFFSET(program!$A$1,0,disasm!$A82+1)&gt;0,NOT(ISNUMBER(FIND(" A1 "," "&amp;AE82&amp;" "))))," AUTOLABEL","")
&amp;" "</f>
        <v xml:space="preserve">  </v>
      </c>
    </row>
    <row r="83" spans="1:27" x14ac:dyDescent="0.2">
      <c r="A83" s="1">
        <f ca="1">A82+M82</f>
        <v>124</v>
      </c>
      <c r="B83" s="2" t="str">
        <f t="shared" ca="1" si="21"/>
        <v>stack+52</v>
      </c>
      <c r="C83" s="3" t="str">
        <f ca="1">_xlfn.TEXTJOIN(" ",FALSE,OFFSET(program!$A$1,0,A83,1,M83))</f>
        <v/>
      </c>
      <c r="D83" s="4" t="str">
        <f ca="1">IF($H83="data",".dat "&amp;X83,
IF($H83="str",".str " &amp; _xlfn.TEXTJOIN("",FALSE,OFFSET(program!$A$2,0,A83+1,1,M83-1)),
$L83&amp;" "&amp;_xlfn.TEXTJOIN(", ",TRUE,$X83:$Z83)
))</f>
        <v>.dat 0</v>
      </c>
      <c r="E83" s="19" t="b">
        <f t="shared" ca="1" si="22"/>
        <v>1</v>
      </c>
      <c r="F83" s="5" t="str">
        <f t="shared" ca="1" si="23"/>
        <v>stack</v>
      </c>
      <c r="G83" s="5">
        <f t="shared" ca="1" si="24"/>
        <v>72</v>
      </c>
      <c r="H83" s="5" t="str">
        <f t="shared" si="25"/>
        <v>data</v>
      </c>
      <c r="I83" s="13" t="b">
        <f t="shared" si="26"/>
        <v>1</v>
      </c>
      <c r="J83" s="6">
        <f ca="1">OFFSET(program!$A$1,0,disasm!A83)</f>
        <v>0</v>
      </c>
      <c r="K83" s="7">
        <f t="shared" ca="1" si="27"/>
        <v>0</v>
      </c>
      <c r="L83" s="7" t="e">
        <f t="shared" ca="1" si="28"/>
        <v>#VALUE!</v>
      </c>
      <c r="M83" s="7">
        <f t="shared" si="29"/>
        <v>1</v>
      </c>
      <c r="N83" s="7">
        <f t="shared" si="30"/>
        <v>1</v>
      </c>
      <c r="O83" s="8">
        <f t="shared" si="31"/>
        <v>1</v>
      </c>
      <c r="P83" s="8" t="str">
        <f t="shared" si="32"/>
        <v/>
      </c>
      <c r="Q83" s="8" t="str">
        <f t="shared" si="33"/>
        <v/>
      </c>
      <c r="R83" s="8" t="str">
        <f t="shared" ca="1" si="34"/>
        <v>num</v>
      </c>
      <c r="S83" s="8" t="str">
        <f t="shared" si="35"/>
        <v/>
      </c>
      <c r="T83" s="8" t="str">
        <f t="shared" si="36"/>
        <v/>
      </c>
      <c r="U83" s="7">
        <f ca="1">IF(O83="","",OFFSET(program!$A$1,0,disasm!$A83+COLUMN()-COLUMN($U83)+IF($I83,0,1)))</f>
        <v>0</v>
      </c>
      <c r="V83" s="7" t="str">
        <f ca="1">IF(P83="","",OFFSET(program!$A$1,0,disasm!$A83+COLUMN()-COLUMN($U83)+IF($I83,0,1)))</f>
        <v/>
      </c>
      <c r="W83" s="7" t="str">
        <f ca="1">IF(Q83="","",OFFSET(program!$A$1,0,disasm!$A83+COLUMN()-COLUMN($U83)+IF($I83,0,1)))</f>
        <v/>
      </c>
      <c r="X83" s="3" t="str">
        <f t="shared" ca="1" si="37"/>
        <v>0</v>
      </c>
      <c r="Y83" s="3" t="str">
        <f t="shared" si="38"/>
        <v/>
      </c>
      <c r="Z83" s="3" t="str">
        <f t="shared" si="39"/>
        <v/>
      </c>
      <c r="AA83" s="3" t="str">
        <f ca="1">" "
&amp;AE83
&amp;IF(AND(OR(K83=5,K83=6),MOD(INT(J83/1000),10)=1)," A2","")
&amp;IF(AND(NOT(I83),J83=109,OFFSET(program!$A$1,0,disasm!$A83+1)&gt;0,NOT(ISNUMBER(FIND(" A1 "," "&amp;AE83&amp;" "))))," AUTOLABEL","")
&amp;" "</f>
        <v xml:space="preserve">  </v>
      </c>
    </row>
    <row r="84" spans="1:27" x14ac:dyDescent="0.2">
      <c r="A84" s="1">
        <f ca="1">A83+M83</f>
        <v>125</v>
      </c>
      <c r="B84" s="2" t="str">
        <f t="shared" ca="1" si="21"/>
        <v>stack+53</v>
      </c>
      <c r="C84" s="3" t="str">
        <f ca="1">_xlfn.TEXTJOIN(" ",FALSE,OFFSET(program!$A$1,0,A84,1,M84))</f>
        <v/>
      </c>
      <c r="D84" s="4" t="str">
        <f ca="1">IF($H84="data",".dat "&amp;X84,
IF($H84="str",".str " &amp; _xlfn.TEXTJOIN("",FALSE,OFFSET(program!$A$2,0,A84+1,1,M84-1)),
$L84&amp;" "&amp;_xlfn.TEXTJOIN(", ",TRUE,$X84:$Z84)
))</f>
        <v>.dat 0</v>
      </c>
      <c r="E84" s="19" t="b">
        <f t="shared" ca="1" si="22"/>
        <v>1</v>
      </c>
      <c r="F84" s="5" t="str">
        <f t="shared" ca="1" si="23"/>
        <v>stack</v>
      </c>
      <c r="G84" s="5">
        <f t="shared" ca="1" si="24"/>
        <v>72</v>
      </c>
      <c r="H84" s="5" t="str">
        <f t="shared" si="25"/>
        <v>data</v>
      </c>
      <c r="I84" s="13" t="b">
        <f t="shared" si="26"/>
        <v>1</v>
      </c>
      <c r="J84" s="6">
        <f ca="1">OFFSET(program!$A$1,0,disasm!A84)</f>
        <v>0</v>
      </c>
      <c r="K84" s="7">
        <f t="shared" ca="1" si="27"/>
        <v>0</v>
      </c>
      <c r="L84" s="7" t="e">
        <f t="shared" ca="1" si="28"/>
        <v>#VALUE!</v>
      </c>
      <c r="M84" s="7">
        <f t="shared" si="29"/>
        <v>1</v>
      </c>
      <c r="N84" s="7">
        <f t="shared" si="30"/>
        <v>1</v>
      </c>
      <c r="O84" s="8">
        <f t="shared" si="31"/>
        <v>1</v>
      </c>
      <c r="P84" s="8" t="str">
        <f t="shared" si="32"/>
        <v/>
      </c>
      <c r="Q84" s="8" t="str">
        <f t="shared" si="33"/>
        <v/>
      </c>
      <c r="R84" s="8" t="str">
        <f t="shared" ca="1" si="34"/>
        <v>num</v>
      </c>
      <c r="S84" s="8" t="str">
        <f t="shared" si="35"/>
        <v/>
      </c>
      <c r="T84" s="8" t="str">
        <f t="shared" si="36"/>
        <v/>
      </c>
      <c r="U84" s="7">
        <f ca="1">IF(O84="","",OFFSET(program!$A$1,0,disasm!$A84+COLUMN()-COLUMN($U84)+IF($I84,0,1)))</f>
        <v>0</v>
      </c>
      <c r="V84" s="7" t="str">
        <f ca="1">IF(P84="","",OFFSET(program!$A$1,0,disasm!$A84+COLUMN()-COLUMN($U84)+IF($I84,0,1)))</f>
        <v/>
      </c>
      <c r="W84" s="7" t="str">
        <f ca="1">IF(Q84="","",OFFSET(program!$A$1,0,disasm!$A84+COLUMN()-COLUMN($U84)+IF($I84,0,1)))</f>
        <v/>
      </c>
      <c r="X84" s="3" t="str">
        <f t="shared" ca="1" si="37"/>
        <v>0</v>
      </c>
      <c r="Y84" s="3" t="str">
        <f t="shared" si="38"/>
        <v/>
      </c>
      <c r="Z84" s="3" t="str">
        <f t="shared" si="39"/>
        <v/>
      </c>
      <c r="AA84" s="3" t="str">
        <f ca="1">" "
&amp;AE84
&amp;IF(AND(OR(K84=5,K84=6),MOD(INT(J84/1000),10)=1)," A2","")
&amp;IF(AND(NOT(I84),J84=109,OFFSET(program!$A$1,0,disasm!$A84+1)&gt;0,NOT(ISNUMBER(FIND(" A1 "," "&amp;AE84&amp;" "))))," AUTOLABEL","")
&amp;" "</f>
        <v xml:space="preserve">  </v>
      </c>
    </row>
    <row r="85" spans="1:27" x14ac:dyDescent="0.2">
      <c r="A85" s="1">
        <f ca="1">A84+M84</f>
        <v>126</v>
      </c>
      <c r="B85" s="2" t="str">
        <f t="shared" ca="1" si="21"/>
        <v>stack+54</v>
      </c>
      <c r="C85" s="3" t="str">
        <f ca="1">_xlfn.TEXTJOIN(" ",FALSE,OFFSET(program!$A$1,0,A85,1,M85))</f>
        <v/>
      </c>
      <c r="D85" s="4" t="str">
        <f ca="1">IF($H85="data",".dat "&amp;X85,
IF($H85="str",".str " &amp; _xlfn.TEXTJOIN("",FALSE,OFFSET(program!$A$2,0,A85+1,1,M85-1)),
$L85&amp;" "&amp;_xlfn.TEXTJOIN(", ",TRUE,$X85:$Z85)
))</f>
        <v>.dat 0</v>
      </c>
      <c r="E85" s="19" t="b">
        <f t="shared" ca="1" si="22"/>
        <v>1</v>
      </c>
      <c r="F85" s="5" t="str">
        <f t="shared" ca="1" si="23"/>
        <v>stack</v>
      </c>
      <c r="G85" s="5">
        <f t="shared" ca="1" si="24"/>
        <v>72</v>
      </c>
      <c r="H85" s="5" t="str">
        <f t="shared" si="25"/>
        <v>data</v>
      </c>
      <c r="I85" s="13" t="b">
        <f t="shared" si="26"/>
        <v>1</v>
      </c>
      <c r="J85" s="6">
        <f ca="1">OFFSET(program!$A$1,0,disasm!A85)</f>
        <v>0</v>
      </c>
      <c r="K85" s="7">
        <f t="shared" ca="1" si="27"/>
        <v>0</v>
      </c>
      <c r="L85" s="7" t="e">
        <f t="shared" ca="1" si="28"/>
        <v>#VALUE!</v>
      </c>
      <c r="M85" s="7">
        <f t="shared" si="29"/>
        <v>1</v>
      </c>
      <c r="N85" s="7">
        <f t="shared" si="30"/>
        <v>1</v>
      </c>
      <c r="O85" s="8">
        <f t="shared" si="31"/>
        <v>1</v>
      </c>
      <c r="P85" s="8" t="str">
        <f t="shared" si="32"/>
        <v/>
      </c>
      <c r="Q85" s="8" t="str">
        <f t="shared" si="33"/>
        <v/>
      </c>
      <c r="R85" s="8" t="str">
        <f t="shared" ca="1" si="34"/>
        <v>num</v>
      </c>
      <c r="S85" s="8" t="str">
        <f t="shared" si="35"/>
        <v/>
      </c>
      <c r="T85" s="8" t="str">
        <f t="shared" si="36"/>
        <v/>
      </c>
      <c r="U85" s="7">
        <f ca="1">IF(O85="","",OFFSET(program!$A$1,0,disasm!$A85+COLUMN()-COLUMN($U85)+IF($I85,0,1)))</f>
        <v>0</v>
      </c>
      <c r="V85" s="7" t="str">
        <f ca="1">IF(P85="","",OFFSET(program!$A$1,0,disasm!$A85+COLUMN()-COLUMN($U85)+IF($I85,0,1)))</f>
        <v/>
      </c>
      <c r="W85" s="7" t="str">
        <f ca="1">IF(Q85="","",OFFSET(program!$A$1,0,disasm!$A85+COLUMN()-COLUMN($U85)+IF($I85,0,1)))</f>
        <v/>
      </c>
      <c r="X85" s="3" t="str">
        <f t="shared" ca="1" si="37"/>
        <v>0</v>
      </c>
      <c r="Y85" s="3" t="str">
        <f t="shared" si="38"/>
        <v/>
      </c>
      <c r="Z85" s="3" t="str">
        <f t="shared" si="39"/>
        <v/>
      </c>
      <c r="AA85" s="3" t="str">
        <f ca="1">" "
&amp;AE85
&amp;IF(AND(OR(K85=5,K85=6),MOD(INT(J85/1000),10)=1)," A2","")
&amp;IF(AND(NOT(I85),J85=109,OFFSET(program!$A$1,0,disasm!$A85+1)&gt;0,NOT(ISNUMBER(FIND(" A1 "," "&amp;AE85&amp;" "))))," AUTOLABEL","")
&amp;" "</f>
        <v xml:space="preserve">  </v>
      </c>
    </row>
    <row r="86" spans="1:27" x14ac:dyDescent="0.2">
      <c r="A86" s="1">
        <f ca="1">A85+M85</f>
        <v>127</v>
      </c>
      <c r="B86" s="2" t="str">
        <f t="shared" ca="1" si="21"/>
        <v>stack+55</v>
      </c>
      <c r="C86" s="3" t="str">
        <f ca="1">_xlfn.TEXTJOIN(" ",FALSE,OFFSET(program!$A$1,0,A86,1,M86))</f>
        <v/>
      </c>
      <c r="D86" s="4" t="str">
        <f ca="1">IF($H86="data",".dat "&amp;X86,
IF($H86="str",".str " &amp; _xlfn.TEXTJOIN("",FALSE,OFFSET(program!$A$2,0,A86+1,1,M86-1)),
$L86&amp;" "&amp;_xlfn.TEXTJOIN(", ",TRUE,$X86:$Z86)
))</f>
        <v>.dat 0</v>
      </c>
      <c r="E86" s="19" t="b">
        <f t="shared" ca="1" si="22"/>
        <v>1</v>
      </c>
      <c r="F86" s="5" t="str">
        <f t="shared" ca="1" si="23"/>
        <v>stack</v>
      </c>
      <c r="G86" s="5">
        <f t="shared" ca="1" si="24"/>
        <v>72</v>
      </c>
      <c r="H86" s="5" t="str">
        <f t="shared" si="25"/>
        <v>data</v>
      </c>
      <c r="I86" s="13" t="b">
        <f t="shared" si="26"/>
        <v>1</v>
      </c>
      <c r="J86" s="6">
        <f ca="1">OFFSET(program!$A$1,0,disasm!A86)</f>
        <v>0</v>
      </c>
      <c r="K86" s="7">
        <f t="shared" ca="1" si="27"/>
        <v>0</v>
      </c>
      <c r="L86" s="7" t="e">
        <f t="shared" ca="1" si="28"/>
        <v>#VALUE!</v>
      </c>
      <c r="M86" s="7">
        <f t="shared" si="29"/>
        <v>1</v>
      </c>
      <c r="N86" s="7">
        <f t="shared" si="30"/>
        <v>1</v>
      </c>
      <c r="O86" s="8">
        <f t="shared" si="31"/>
        <v>1</v>
      </c>
      <c r="P86" s="8" t="str">
        <f t="shared" si="32"/>
        <v/>
      </c>
      <c r="Q86" s="8" t="str">
        <f t="shared" si="33"/>
        <v/>
      </c>
      <c r="R86" s="8" t="str">
        <f t="shared" ca="1" si="34"/>
        <v>num</v>
      </c>
      <c r="S86" s="8" t="str">
        <f t="shared" si="35"/>
        <v/>
      </c>
      <c r="T86" s="8" t="str">
        <f t="shared" si="36"/>
        <v/>
      </c>
      <c r="U86" s="7">
        <f ca="1">IF(O86="","",OFFSET(program!$A$1,0,disasm!$A86+COLUMN()-COLUMN($U86)+IF($I86,0,1)))</f>
        <v>0</v>
      </c>
      <c r="V86" s="7" t="str">
        <f ca="1">IF(P86="","",OFFSET(program!$A$1,0,disasm!$A86+COLUMN()-COLUMN($U86)+IF($I86,0,1)))</f>
        <v/>
      </c>
      <c r="W86" s="7" t="str">
        <f ca="1">IF(Q86="","",OFFSET(program!$A$1,0,disasm!$A86+COLUMN()-COLUMN($U86)+IF($I86,0,1)))</f>
        <v/>
      </c>
      <c r="X86" s="3" t="str">
        <f t="shared" ca="1" si="37"/>
        <v>0</v>
      </c>
      <c r="Y86" s="3" t="str">
        <f t="shared" si="38"/>
        <v/>
      </c>
      <c r="Z86" s="3" t="str">
        <f t="shared" si="39"/>
        <v/>
      </c>
      <c r="AA86" s="3" t="str">
        <f ca="1">" "
&amp;AE86
&amp;IF(AND(OR(K86=5,K86=6),MOD(INT(J86/1000),10)=1)," A2","")
&amp;IF(AND(NOT(I86),J86=109,OFFSET(program!$A$1,0,disasm!$A86+1)&gt;0,NOT(ISNUMBER(FIND(" A1 "," "&amp;AE86&amp;" "))))," AUTOLABEL","")
&amp;" "</f>
        <v xml:space="preserve">  </v>
      </c>
    </row>
    <row r="87" spans="1:27" x14ac:dyDescent="0.2">
      <c r="A87" s="1">
        <f ca="1">A86+M86</f>
        <v>128</v>
      </c>
      <c r="B87" s="2" t="str">
        <f t="shared" ca="1" si="21"/>
        <v>stack+56</v>
      </c>
      <c r="C87" s="3" t="str">
        <f ca="1">_xlfn.TEXTJOIN(" ",FALSE,OFFSET(program!$A$1,0,A87,1,M87))</f>
        <v/>
      </c>
      <c r="D87" s="4" t="str">
        <f ca="1">IF($H87="data",".dat "&amp;X87,
IF($H87="str",".str " &amp; _xlfn.TEXTJOIN("",FALSE,OFFSET(program!$A$2,0,A87+1,1,M87-1)),
$L87&amp;" "&amp;_xlfn.TEXTJOIN(", ",TRUE,$X87:$Z87)
))</f>
        <v>.dat 0</v>
      </c>
      <c r="E87" s="19" t="b">
        <f t="shared" ca="1" si="22"/>
        <v>1</v>
      </c>
      <c r="F87" s="5" t="str">
        <f t="shared" ca="1" si="23"/>
        <v>stack</v>
      </c>
      <c r="G87" s="5">
        <f t="shared" ca="1" si="24"/>
        <v>72</v>
      </c>
      <c r="H87" s="5" t="str">
        <f t="shared" si="25"/>
        <v>data</v>
      </c>
      <c r="I87" s="13" t="b">
        <f t="shared" si="26"/>
        <v>1</v>
      </c>
      <c r="J87" s="6">
        <f ca="1">OFFSET(program!$A$1,0,disasm!A87)</f>
        <v>0</v>
      </c>
      <c r="K87" s="7">
        <f t="shared" ca="1" si="27"/>
        <v>0</v>
      </c>
      <c r="L87" s="7" t="e">
        <f t="shared" ca="1" si="28"/>
        <v>#VALUE!</v>
      </c>
      <c r="M87" s="7">
        <f t="shared" si="29"/>
        <v>1</v>
      </c>
      <c r="N87" s="7">
        <f t="shared" si="30"/>
        <v>1</v>
      </c>
      <c r="O87" s="8">
        <f t="shared" si="31"/>
        <v>1</v>
      </c>
      <c r="P87" s="8" t="str">
        <f t="shared" si="32"/>
        <v/>
      </c>
      <c r="Q87" s="8" t="str">
        <f t="shared" si="33"/>
        <v/>
      </c>
      <c r="R87" s="8" t="str">
        <f t="shared" ca="1" si="34"/>
        <v>num</v>
      </c>
      <c r="S87" s="8" t="str">
        <f t="shared" si="35"/>
        <v/>
      </c>
      <c r="T87" s="8" t="str">
        <f t="shared" si="36"/>
        <v/>
      </c>
      <c r="U87" s="7">
        <f ca="1">IF(O87="","",OFFSET(program!$A$1,0,disasm!$A87+COLUMN()-COLUMN($U87)+IF($I87,0,1)))</f>
        <v>0</v>
      </c>
      <c r="V87" s="7" t="str">
        <f ca="1">IF(P87="","",OFFSET(program!$A$1,0,disasm!$A87+COLUMN()-COLUMN($U87)+IF($I87,0,1)))</f>
        <v/>
      </c>
      <c r="W87" s="7" t="str">
        <f ca="1">IF(Q87="","",OFFSET(program!$A$1,0,disasm!$A87+COLUMN()-COLUMN($U87)+IF($I87,0,1)))</f>
        <v/>
      </c>
      <c r="X87" s="3" t="str">
        <f t="shared" ca="1" si="37"/>
        <v>0</v>
      </c>
      <c r="Y87" s="3" t="str">
        <f t="shared" si="38"/>
        <v/>
      </c>
      <c r="Z87" s="3" t="str">
        <f t="shared" si="39"/>
        <v/>
      </c>
      <c r="AA87" s="3" t="str">
        <f ca="1">" "
&amp;AE87
&amp;IF(AND(OR(K87=5,K87=6),MOD(INT(J87/1000),10)=1)," A2","")
&amp;IF(AND(NOT(I87),J87=109,OFFSET(program!$A$1,0,disasm!$A87+1)&gt;0,NOT(ISNUMBER(FIND(" A1 "," "&amp;AE87&amp;" "))))," AUTOLABEL","")
&amp;" "</f>
        <v xml:space="preserve">  </v>
      </c>
    </row>
    <row r="88" spans="1:27" x14ac:dyDescent="0.2">
      <c r="A88" s="1">
        <f ca="1">A87+M87</f>
        <v>129</v>
      </c>
      <c r="B88" s="2" t="str">
        <f t="shared" ca="1" si="21"/>
        <v>stack+57</v>
      </c>
      <c r="C88" s="3" t="str">
        <f ca="1">_xlfn.TEXTJOIN(" ",FALSE,OFFSET(program!$A$1,0,A88,1,M88))</f>
        <v/>
      </c>
      <c r="D88" s="4" t="str">
        <f ca="1">IF($H88="data",".dat "&amp;X88,
IF($H88="str",".str " &amp; _xlfn.TEXTJOIN("",FALSE,OFFSET(program!$A$2,0,A88+1,1,M88-1)),
$L88&amp;" "&amp;_xlfn.TEXTJOIN(", ",TRUE,$X88:$Z88)
))</f>
        <v>.dat 0</v>
      </c>
      <c r="E88" s="19" t="b">
        <f t="shared" ca="1" si="22"/>
        <v>1</v>
      </c>
      <c r="F88" s="5" t="str">
        <f t="shared" ca="1" si="23"/>
        <v>stack</v>
      </c>
      <c r="G88" s="5">
        <f t="shared" ca="1" si="24"/>
        <v>72</v>
      </c>
      <c r="H88" s="5" t="str">
        <f t="shared" si="25"/>
        <v>data</v>
      </c>
      <c r="I88" s="13" t="b">
        <f t="shared" si="26"/>
        <v>1</v>
      </c>
      <c r="J88" s="6">
        <f ca="1">OFFSET(program!$A$1,0,disasm!A88)</f>
        <v>0</v>
      </c>
      <c r="K88" s="7">
        <f t="shared" ca="1" si="27"/>
        <v>0</v>
      </c>
      <c r="L88" s="7" t="e">
        <f t="shared" ca="1" si="28"/>
        <v>#VALUE!</v>
      </c>
      <c r="M88" s="7">
        <f t="shared" si="29"/>
        <v>1</v>
      </c>
      <c r="N88" s="7">
        <f t="shared" si="30"/>
        <v>1</v>
      </c>
      <c r="O88" s="8">
        <f t="shared" si="31"/>
        <v>1</v>
      </c>
      <c r="P88" s="8" t="str">
        <f t="shared" si="32"/>
        <v/>
      </c>
      <c r="Q88" s="8" t="str">
        <f t="shared" si="33"/>
        <v/>
      </c>
      <c r="R88" s="8" t="str">
        <f t="shared" ca="1" si="34"/>
        <v>num</v>
      </c>
      <c r="S88" s="8" t="str">
        <f t="shared" si="35"/>
        <v/>
      </c>
      <c r="T88" s="8" t="str">
        <f t="shared" si="36"/>
        <v/>
      </c>
      <c r="U88" s="7">
        <f ca="1">IF(O88="","",OFFSET(program!$A$1,0,disasm!$A88+COLUMN()-COLUMN($U88)+IF($I88,0,1)))</f>
        <v>0</v>
      </c>
      <c r="V88" s="7" t="str">
        <f ca="1">IF(P88="","",OFFSET(program!$A$1,0,disasm!$A88+COLUMN()-COLUMN($U88)+IF($I88,0,1)))</f>
        <v/>
      </c>
      <c r="W88" s="7" t="str">
        <f ca="1">IF(Q88="","",OFFSET(program!$A$1,0,disasm!$A88+COLUMN()-COLUMN($U88)+IF($I88,0,1)))</f>
        <v/>
      </c>
      <c r="X88" s="3" t="str">
        <f t="shared" ca="1" si="37"/>
        <v>0</v>
      </c>
      <c r="Y88" s="3" t="str">
        <f t="shared" si="38"/>
        <v/>
      </c>
      <c r="Z88" s="3" t="str">
        <f t="shared" si="39"/>
        <v/>
      </c>
      <c r="AA88" s="3" t="str">
        <f ca="1">" "
&amp;AE88
&amp;IF(AND(OR(K88=5,K88=6),MOD(INT(J88/1000),10)=1)," A2","")
&amp;IF(AND(NOT(I88),J88=109,OFFSET(program!$A$1,0,disasm!$A88+1)&gt;0,NOT(ISNUMBER(FIND(" A1 "," "&amp;AE88&amp;" "))))," AUTOLABEL","")
&amp;" "</f>
        <v xml:space="preserve">  </v>
      </c>
    </row>
    <row r="89" spans="1:27" x14ac:dyDescent="0.2">
      <c r="A89" s="1">
        <f ca="1">A88+M88</f>
        <v>130</v>
      </c>
      <c r="B89" s="2" t="str">
        <f t="shared" ca="1" si="21"/>
        <v>stack+58</v>
      </c>
      <c r="C89" s="3" t="str">
        <f ca="1">_xlfn.TEXTJOIN(" ",FALSE,OFFSET(program!$A$1,0,A89,1,M89))</f>
        <v/>
      </c>
      <c r="D89" s="4" t="str">
        <f ca="1">IF($H89="data",".dat "&amp;X89,
IF($H89="str",".str " &amp; _xlfn.TEXTJOIN("",FALSE,OFFSET(program!$A$2,0,A89+1,1,M89-1)),
$L89&amp;" "&amp;_xlfn.TEXTJOIN(", ",TRUE,$X89:$Z89)
))</f>
        <v>.dat 0</v>
      </c>
      <c r="E89" s="19" t="b">
        <f t="shared" ca="1" si="22"/>
        <v>1</v>
      </c>
      <c r="F89" s="5" t="str">
        <f t="shared" ca="1" si="23"/>
        <v>stack</v>
      </c>
      <c r="G89" s="5">
        <f t="shared" ca="1" si="24"/>
        <v>72</v>
      </c>
      <c r="H89" s="5" t="str">
        <f t="shared" si="25"/>
        <v>data</v>
      </c>
      <c r="I89" s="13" t="b">
        <f t="shared" si="26"/>
        <v>1</v>
      </c>
      <c r="J89" s="6">
        <f ca="1">OFFSET(program!$A$1,0,disasm!A89)</f>
        <v>0</v>
      </c>
      <c r="K89" s="7">
        <f t="shared" ca="1" si="27"/>
        <v>0</v>
      </c>
      <c r="L89" s="7" t="e">
        <f t="shared" ca="1" si="28"/>
        <v>#VALUE!</v>
      </c>
      <c r="M89" s="7">
        <f t="shared" si="29"/>
        <v>1</v>
      </c>
      <c r="N89" s="7">
        <f t="shared" si="30"/>
        <v>1</v>
      </c>
      <c r="O89" s="8">
        <f t="shared" si="31"/>
        <v>1</v>
      </c>
      <c r="P89" s="8" t="str">
        <f t="shared" si="32"/>
        <v/>
      </c>
      <c r="Q89" s="8" t="str">
        <f t="shared" si="33"/>
        <v/>
      </c>
      <c r="R89" s="8" t="str">
        <f t="shared" ca="1" si="34"/>
        <v>num</v>
      </c>
      <c r="S89" s="8" t="str">
        <f t="shared" si="35"/>
        <v/>
      </c>
      <c r="T89" s="8" t="str">
        <f t="shared" si="36"/>
        <v/>
      </c>
      <c r="U89" s="7">
        <f ca="1">IF(O89="","",OFFSET(program!$A$1,0,disasm!$A89+COLUMN()-COLUMN($U89)+IF($I89,0,1)))</f>
        <v>0</v>
      </c>
      <c r="V89" s="7" t="str">
        <f ca="1">IF(P89="","",OFFSET(program!$A$1,0,disasm!$A89+COLUMN()-COLUMN($U89)+IF($I89,0,1)))</f>
        <v/>
      </c>
      <c r="W89" s="7" t="str">
        <f ca="1">IF(Q89="","",OFFSET(program!$A$1,0,disasm!$A89+COLUMN()-COLUMN($U89)+IF($I89,0,1)))</f>
        <v/>
      </c>
      <c r="X89" s="3" t="str">
        <f t="shared" ca="1" si="37"/>
        <v>0</v>
      </c>
      <c r="Y89" s="3" t="str">
        <f t="shared" si="38"/>
        <v/>
      </c>
      <c r="Z89" s="3" t="str">
        <f t="shared" si="39"/>
        <v/>
      </c>
      <c r="AA89" s="3" t="str">
        <f ca="1">" "
&amp;AE89
&amp;IF(AND(OR(K89=5,K89=6),MOD(INT(J89/1000),10)=1)," A2","")
&amp;IF(AND(NOT(I89),J89=109,OFFSET(program!$A$1,0,disasm!$A89+1)&gt;0,NOT(ISNUMBER(FIND(" A1 "," "&amp;AE89&amp;" "))))," AUTOLABEL","")
&amp;" "</f>
        <v xml:space="preserve">  </v>
      </c>
    </row>
    <row r="90" spans="1:27" x14ac:dyDescent="0.2">
      <c r="A90" s="1">
        <f ca="1">A89+M89</f>
        <v>131</v>
      </c>
      <c r="B90" s="2" t="str">
        <f t="shared" ca="1" si="21"/>
        <v>stack+59</v>
      </c>
      <c r="C90" s="3" t="str">
        <f ca="1">_xlfn.TEXTJOIN(" ",FALSE,OFFSET(program!$A$1,0,A90,1,M90))</f>
        <v/>
      </c>
      <c r="D90" s="4" t="str">
        <f ca="1">IF($H90="data",".dat "&amp;X90,
IF($H90="str",".str " &amp; _xlfn.TEXTJOIN("",FALSE,OFFSET(program!$A$2,0,A90+1,1,M90-1)),
$L90&amp;" "&amp;_xlfn.TEXTJOIN(", ",TRUE,$X90:$Z90)
))</f>
        <v>.dat 0</v>
      </c>
      <c r="E90" s="19" t="b">
        <f t="shared" ca="1" si="22"/>
        <v>1</v>
      </c>
      <c r="F90" s="5" t="str">
        <f t="shared" ca="1" si="23"/>
        <v>stack</v>
      </c>
      <c r="G90" s="5">
        <f t="shared" ca="1" si="24"/>
        <v>72</v>
      </c>
      <c r="H90" s="5" t="str">
        <f t="shared" si="25"/>
        <v>data</v>
      </c>
      <c r="I90" s="13" t="b">
        <f t="shared" si="26"/>
        <v>1</v>
      </c>
      <c r="J90" s="6">
        <f ca="1">OFFSET(program!$A$1,0,disasm!A90)</f>
        <v>0</v>
      </c>
      <c r="K90" s="7">
        <f t="shared" ca="1" si="27"/>
        <v>0</v>
      </c>
      <c r="L90" s="7" t="e">
        <f t="shared" ca="1" si="28"/>
        <v>#VALUE!</v>
      </c>
      <c r="M90" s="7">
        <f t="shared" si="29"/>
        <v>1</v>
      </c>
      <c r="N90" s="7">
        <f t="shared" si="30"/>
        <v>1</v>
      </c>
      <c r="O90" s="8">
        <f t="shared" si="31"/>
        <v>1</v>
      </c>
      <c r="P90" s="8" t="str">
        <f t="shared" si="32"/>
        <v/>
      </c>
      <c r="Q90" s="8" t="str">
        <f t="shared" si="33"/>
        <v/>
      </c>
      <c r="R90" s="8" t="str">
        <f t="shared" ca="1" si="34"/>
        <v>num</v>
      </c>
      <c r="S90" s="8" t="str">
        <f t="shared" si="35"/>
        <v/>
      </c>
      <c r="T90" s="8" t="str">
        <f t="shared" si="36"/>
        <v/>
      </c>
      <c r="U90" s="7">
        <f ca="1">IF(O90="","",OFFSET(program!$A$1,0,disasm!$A90+COLUMN()-COLUMN($U90)+IF($I90,0,1)))</f>
        <v>0</v>
      </c>
      <c r="V90" s="7" t="str">
        <f ca="1">IF(P90="","",OFFSET(program!$A$1,0,disasm!$A90+COLUMN()-COLUMN($U90)+IF($I90,0,1)))</f>
        <v/>
      </c>
      <c r="W90" s="7" t="str">
        <f ca="1">IF(Q90="","",OFFSET(program!$A$1,0,disasm!$A90+COLUMN()-COLUMN($U90)+IF($I90,0,1)))</f>
        <v/>
      </c>
      <c r="X90" s="3" t="str">
        <f t="shared" ca="1" si="37"/>
        <v>0</v>
      </c>
      <c r="Y90" s="3" t="str">
        <f t="shared" si="38"/>
        <v/>
      </c>
      <c r="Z90" s="3" t="str">
        <f t="shared" si="39"/>
        <v/>
      </c>
      <c r="AA90" s="3" t="str">
        <f ca="1">" "
&amp;AE90
&amp;IF(AND(OR(K90=5,K90=6),MOD(INT(J90/1000),10)=1)," A2","")
&amp;IF(AND(NOT(I90),J90=109,OFFSET(program!$A$1,0,disasm!$A90+1)&gt;0,NOT(ISNUMBER(FIND(" A1 "," "&amp;AE90&amp;" "))))," AUTOLABEL","")
&amp;" "</f>
        <v xml:space="preserve">  </v>
      </c>
    </row>
    <row r="91" spans="1:27" x14ac:dyDescent="0.2">
      <c r="A91" s="1">
        <f ca="1">A90+M90</f>
        <v>132</v>
      </c>
      <c r="B91" s="2" t="str">
        <f t="shared" ca="1" si="21"/>
        <v>stack+60</v>
      </c>
      <c r="C91" s="3" t="str">
        <f ca="1">_xlfn.TEXTJOIN(" ",FALSE,OFFSET(program!$A$1,0,A91,1,M91))</f>
        <v/>
      </c>
      <c r="D91" s="4" t="str">
        <f ca="1">IF($H91="data",".dat "&amp;X91,
IF($H91="str",".str " &amp; _xlfn.TEXTJOIN("",FALSE,OFFSET(program!$A$2,0,A91+1,1,M91-1)),
$L91&amp;" "&amp;_xlfn.TEXTJOIN(", ",TRUE,$X91:$Z91)
))</f>
        <v>.dat 0</v>
      </c>
      <c r="E91" s="19" t="b">
        <f t="shared" ca="1" si="22"/>
        <v>1</v>
      </c>
      <c r="F91" s="5" t="str">
        <f t="shared" ca="1" si="23"/>
        <v>stack</v>
      </c>
      <c r="G91" s="5">
        <f t="shared" ca="1" si="24"/>
        <v>72</v>
      </c>
      <c r="H91" s="5" t="str">
        <f t="shared" si="25"/>
        <v>data</v>
      </c>
      <c r="I91" s="13" t="b">
        <f t="shared" si="26"/>
        <v>1</v>
      </c>
      <c r="J91" s="6">
        <f ca="1">OFFSET(program!$A$1,0,disasm!A91)</f>
        <v>0</v>
      </c>
      <c r="K91" s="7">
        <f t="shared" ca="1" si="27"/>
        <v>0</v>
      </c>
      <c r="L91" s="7" t="e">
        <f t="shared" ca="1" si="28"/>
        <v>#VALUE!</v>
      </c>
      <c r="M91" s="7">
        <f t="shared" si="29"/>
        <v>1</v>
      </c>
      <c r="N91" s="7">
        <f t="shared" si="30"/>
        <v>1</v>
      </c>
      <c r="O91" s="8">
        <f t="shared" si="31"/>
        <v>1</v>
      </c>
      <c r="P91" s="8" t="str">
        <f t="shared" si="32"/>
        <v/>
      </c>
      <c r="Q91" s="8" t="str">
        <f t="shared" si="33"/>
        <v/>
      </c>
      <c r="R91" s="8" t="str">
        <f t="shared" ca="1" si="34"/>
        <v>num</v>
      </c>
      <c r="S91" s="8" t="str">
        <f t="shared" si="35"/>
        <v/>
      </c>
      <c r="T91" s="8" t="str">
        <f t="shared" si="36"/>
        <v/>
      </c>
      <c r="U91" s="7">
        <f ca="1">IF(O91="","",OFFSET(program!$A$1,0,disasm!$A91+COLUMN()-COLUMN($U91)+IF($I91,0,1)))</f>
        <v>0</v>
      </c>
      <c r="V91" s="7" t="str">
        <f ca="1">IF(P91="","",OFFSET(program!$A$1,0,disasm!$A91+COLUMN()-COLUMN($U91)+IF($I91,0,1)))</f>
        <v/>
      </c>
      <c r="W91" s="7" t="str">
        <f ca="1">IF(Q91="","",OFFSET(program!$A$1,0,disasm!$A91+COLUMN()-COLUMN($U91)+IF($I91,0,1)))</f>
        <v/>
      </c>
      <c r="X91" s="3" t="str">
        <f t="shared" ca="1" si="37"/>
        <v>0</v>
      </c>
      <c r="Y91" s="3" t="str">
        <f t="shared" si="38"/>
        <v/>
      </c>
      <c r="Z91" s="3" t="str">
        <f t="shared" si="39"/>
        <v/>
      </c>
      <c r="AA91" s="3" t="str">
        <f ca="1">" "
&amp;AE91
&amp;IF(AND(OR(K91=5,K91=6),MOD(INT(J91/1000),10)=1)," A2","")
&amp;IF(AND(NOT(I91),J91=109,OFFSET(program!$A$1,0,disasm!$A91+1)&gt;0,NOT(ISNUMBER(FIND(" A1 "," "&amp;AE91&amp;" "))))," AUTOLABEL","")
&amp;" "</f>
        <v xml:space="preserve">  </v>
      </c>
    </row>
    <row r="92" spans="1:27" x14ac:dyDescent="0.2">
      <c r="A92" s="1">
        <f ca="1">A91+M91</f>
        <v>133</v>
      </c>
      <c r="B92" s="2" t="str">
        <f t="shared" ca="1" si="21"/>
        <v>stack+61</v>
      </c>
      <c r="C92" s="3" t="str">
        <f ca="1">_xlfn.TEXTJOIN(" ",FALSE,OFFSET(program!$A$1,0,A92,1,M92))</f>
        <v/>
      </c>
      <c r="D92" s="4" t="str">
        <f ca="1">IF($H92="data",".dat "&amp;X92,
IF($H92="str",".str " &amp; _xlfn.TEXTJOIN("",FALSE,OFFSET(program!$A$2,0,A92+1,1,M92-1)),
$L92&amp;" "&amp;_xlfn.TEXTJOIN(", ",TRUE,$X92:$Z92)
))</f>
        <v>.dat 0</v>
      </c>
      <c r="E92" s="19" t="b">
        <f t="shared" ca="1" si="22"/>
        <v>1</v>
      </c>
      <c r="F92" s="5" t="str">
        <f t="shared" ca="1" si="23"/>
        <v>stack</v>
      </c>
      <c r="G92" s="5">
        <f t="shared" ca="1" si="24"/>
        <v>72</v>
      </c>
      <c r="H92" s="5" t="str">
        <f t="shared" si="25"/>
        <v>data</v>
      </c>
      <c r="I92" s="13" t="b">
        <f t="shared" si="26"/>
        <v>1</v>
      </c>
      <c r="J92" s="6">
        <f ca="1">OFFSET(program!$A$1,0,disasm!A92)</f>
        <v>0</v>
      </c>
      <c r="K92" s="7">
        <f t="shared" ca="1" si="27"/>
        <v>0</v>
      </c>
      <c r="L92" s="7" t="e">
        <f t="shared" ca="1" si="28"/>
        <v>#VALUE!</v>
      </c>
      <c r="M92" s="7">
        <f t="shared" si="29"/>
        <v>1</v>
      </c>
      <c r="N92" s="7">
        <f t="shared" si="30"/>
        <v>1</v>
      </c>
      <c r="O92" s="8">
        <f t="shared" si="31"/>
        <v>1</v>
      </c>
      <c r="P92" s="8" t="str">
        <f t="shared" si="32"/>
        <v/>
      </c>
      <c r="Q92" s="8" t="str">
        <f t="shared" si="33"/>
        <v/>
      </c>
      <c r="R92" s="8" t="str">
        <f t="shared" ca="1" si="34"/>
        <v>num</v>
      </c>
      <c r="S92" s="8" t="str">
        <f t="shared" si="35"/>
        <v/>
      </c>
      <c r="T92" s="8" t="str">
        <f t="shared" si="36"/>
        <v/>
      </c>
      <c r="U92" s="7">
        <f ca="1">IF(O92="","",OFFSET(program!$A$1,0,disasm!$A92+COLUMN()-COLUMN($U92)+IF($I92,0,1)))</f>
        <v>0</v>
      </c>
      <c r="V92" s="7" t="str">
        <f ca="1">IF(P92="","",OFFSET(program!$A$1,0,disasm!$A92+COLUMN()-COLUMN($U92)+IF($I92,0,1)))</f>
        <v/>
      </c>
      <c r="W92" s="7" t="str">
        <f ca="1">IF(Q92="","",OFFSET(program!$A$1,0,disasm!$A92+COLUMN()-COLUMN($U92)+IF($I92,0,1)))</f>
        <v/>
      </c>
      <c r="X92" s="3" t="str">
        <f t="shared" ca="1" si="37"/>
        <v>0</v>
      </c>
      <c r="Y92" s="3" t="str">
        <f t="shared" si="38"/>
        <v/>
      </c>
      <c r="Z92" s="3" t="str">
        <f t="shared" si="39"/>
        <v/>
      </c>
      <c r="AA92" s="3" t="str">
        <f ca="1">" "
&amp;AE92
&amp;IF(AND(OR(K92=5,K92=6),MOD(INT(J92/1000),10)=1)," A2","")
&amp;IF(AND(NOT(I92),J92=109,OFFSET(program!$A$1,0,disasm!$A92+1)&gt;0,NOT(ISNUMBER(FIND(" A1 "," "&amp;AE92&amp;" "))))," AUTOLABEL","")
&amp;" "</f>
        <v xml:space="preserve">  </v>
      </c>
    </row>
    <row r="93" spans="1:27" x14ac:dyDescent="0.2">
      <c r="A93" s="1">
        <f ca="1">A92+M92</f>
        <v>134</v>
      </c>
      <c r="B93" s="2" t="str">
        <f t="shared" ca="1" si="21"/>
        <v>stack+62</v>
      </c>
      <c r="C93" s="3" t="str">
        <f ca="1">_xlfn.TEXTJOIN(" ",FALSE,OFFSET(program!$A$1,0,A93,1,M93))</f>
        <v/>
      </c>
      <c r="D93" s="4" t="str">
        <f ca="1">IF($H93="data",".dat "&amp;X93,
IF($H93="str",".str " &amp; _xlfn.TEXTJOIN("",FALSE,OFFSET(program!$A$2,0,A93+1,1,M93-1)),
$L93&amp;" "&amp;_xlfn.TEXTJOIN(", ",TRUE,$X93:$Z93)
))</f>
        <v>.dat 0</v>
      </c>
      <c r="E93" s="19" t="b">
        <f t="shared" ca="1" si="22"/>
        <v>1</v>
      </c>
      <c r="F93" s="5" t="str">
        <f t="shared" ca="1" si="23"/>
        <v>stack</v>
      </c>
      <c r="G93" s="5">
        <f t="shared" ca="1" si="24"/>
        <v>72</v>
      </c>
      <c r="H93" s="5" t="str">
        <f t="shared" si="25"/>
        <v>data</v>
      </c>
      <c r="I93" s="13" t="b">
        <f t="shared" si="26"/>
        <v>1</v>
      </c>
      <c r="J93" s="6">
        <f ca="1">OFFSET(program!$A$1,0,disasm!A93)</f>
        <v>0</v>
      </c>
      <c r="K93" s="7">
        <f t="shared" ca="1" si="27"/>
        <v>0</v>
      </c>
      <c r="L93" s="7" t="e">
        <f t="shared" ca="1" si="28"/>
        <v>#VALUE!</v>
      </c>
      <c r="M93" s="7">
        <f t="shared" si="29"/>
        <v>1</v>
      </c>
      <c r="N93" s="7">
        <f t="shared" si="30"/>
        <v>1</v>
      </c>
      <c r="O93" s="8">
        <f t="shared" si="31"/>
        <v>1</v>
      </c>
      <c r="P93" s="8" t="str">
        <f t="shared" si="32"/>
        <v/>
      </c>
      <c r="Q93" s="8" t="str">
        <f t="shared" si="33"/>
        <v/>
      </c>
      <c r="R93" s="8" t="str">
        <f t="shared" ca="1" si="34"/>
        <v>num</v>
      </c>
      <c r="S93" s="8" t="str">
        <f t="shared" si="35"/>
        <v/>
      </c>
      <c r="T93" s="8" t="str">
        <f t="shared" si="36"/>
        <v/>
      </c>
      <c r="U93" s="7">
        <f ca="1">IF(O93="","",OFFSET(program!$A$1,0,disasm!$A93+COLUMN()-COLUMN($U93)+IF($I93,0,1)))</f>
        <v>0</v>
      </c>
      <c r="V93" s="7" t="str">
        <f ca="1">IF(P93="","",OFFSET(program!$A$1,0,disasm!$A93+COLUMN()-COLUMN($U93)+IF($I93,0,1)))</f>
        <v/>
      </c>
      <c r="W93" s="7" t="str">
        <f ca="1">IF(Q93="","",OFFSET(program!$A$1,0,disasm!$A93+COLUMN()-COLUMN($U93)+IF($I93,0,1)))</f>
        <v/>
      </c>
      <c r="X93" s="3" t="str">
        <f t="shared" ca="1" si="37"/>
        <v>0</v>
      </c>
      <c r="Y93" s="3" t="str">
        <f t="shared" si="38"/>
        <v/>
      </c>
      <c r="Z93" s="3" t="str">
        <f t="shared" si="39"/>
        <v/>
      </c>
      <c r="AA93" s="3" t="str">
        <f ca="1">" "
&amp;AE93
&amp;IF(AND(OR(K93=5,K93=6),MOD(INT(J93/1000),10)=1)," A2","")
&amp;IF(AND(NOT(I93),J93=109,OFFSET(program!$A$1,0,disasm!$A93+1)&gt;0,NOT(ISNUMBER(FIND(" A1 "," "&amp;AE93&amp;" "))))," AUTOLABEL","")
&amp;" "</f>
        <v xml:space="preserve">  </v>
      </c>
    </row>
    <row r="94" spans="1:27" x14ac:dyDescent="0.2">
      <c r="A94" s="1">
        <f ca="1">A93+M93</f>
        <v>135</v>
      </c>
      <c r="B94" s="2" t="str">
        <f t="shared" ca="1" si="21"/>
        <v>stack+63</v>
      </c>
      <c r="C94" s="3" t="str">
        <f ca="1">_xlfn.TEXTJOIN(" ",FALSE,OFFSET(program!$A$1,0,A94,1,M94))</f>
        <v/>
      </c>
      <c r="D94" s="4" t="str">
        <f ca="1">IF($H94="data",".dat "&amp;X94,
IF($H94="str",".str " &amp; _xlfn.TEXTJOIN("",FALSE,OFFSET(program!$A$2,0,A94+1,1,M94-1)),
$L94&amp;" "&amp;_xlfn.TEXTJOIN(", ",TRUE,$X94:$Z94)
))</f>
        <v>.dat 0</v>
      </c>
      <c r="E94" s="19" t="b">
        <f t="shared" ca="1" si="22"/>
        <v>1</v>
      </c>
      <c r="F94" s="5" t="str">
        <f t="shared" ca="1" si="23"/>
        <v>stack</v>
      </c>
      <c r="G94" s="5">
        <f t="shared" ca="1" si="24"/>
        <v>72</v>
      </c>
      <c r="H94" s="5" t="str">
        <f t="shared" si="25"/>
        <v>data</v>
      </c>
      <c r="I94" s="13" t="b">
        <f t="shared" si="26"/>
        <v>1</v>
      </c>
      <c r="J94" s="6">
        <f ca="1">OFFSET(program!$A$1,0,disasm!A94)</f>
        <v>0</v>
      </c>
      <c r="K94" s="7">
        <f t="shared" ca="1" si="27"/>
        <v>0</v>
      </c>
      <c r="L94" s="7" t="e">
        <f t="shared" ca="1" si="28"/>
        <v>#VALUE!</v>
      </c>
      <c r="M94" s="7">
        <f t="shared" si="29"/>
        <v>1</v>
      </c>
      <c r="N94" s="7">
        <f t="shared" si="30"/>
        <v>1</v>
      </c>
      <c r="O94" s="8">
        <f t="shared" si="31"/>
        <v>1</v>
      </c>
      <c r="P94" s="8" t="str">
        <f t="shared" si="32"/>
        <v/>
      </c>
      <c r="Q94" s="8" t="str">
        <f t="shared" si="33"/>
        <v/>
      </c>
      <c r="R94" s="8" t="str">
        <f t="shared" ca="1" si="34"/>
        <v>num</v>
      </c>
      <c r="S94" s="8" t="str">
        <f t="shared" si="35"/>
        <v/>
      </c>
      <c r="T94" s="8" t="str">
        <f t="shared" si="36"/>
        <v/>
      </c>
      <c r="U94" s="7">
        <f ca="1">IF(O94="","",OFFSET(program!$A$1,0,disasm!$A94+COLUMN()-COLUMN($U94)+IF($I94,0,1)))</f>
        <v>0</v>
      </c>
      <c r="V94" s="7" t="str">
        <f ca="1">IF(P94="","",OFFSET(program!$A$1,0,disasm!$A94+COLUMN()-COLUMN($U94)+IF($I94,0,1)))</f>
        <v/>
      </c>
      <c r="W94" s="7" t="str">
        <f ca="1">IF(Q94="","",OFFSET(program!$A$1,0,disasm!$A94+COLUMN()-COLUMN($U94)+IF($I94,0,1)))</f>
        <v/>
      </c>
      <c r="X94" s="3" t="str">
        <f t="shared" ca="1" si="37"/>
        <v>0</v>
      </c>
      <c r="Y94" s="3" t="str">
        <f t="shared" si="38"/>
        <v/>
      </c>
      <c r="Z94" s="3" t="str">
        <f t="shared" si="39"/>
        <v/>
      </c>
      <c r="AA94" s="3" t="str">
        <f ca="1">" "
&amp;AE94
&amp;IF(AND(OR(K94=5,K94=6),MOD(INT(J94/1000),10)=1)," A2","")
&amp;IF(AND(NOT(I94),J94=109,OFFSET(program!$A$1,0,disasm!$A94+1)&gt;0,NOT(ISNUMBER(FIND(" A1 "," "&amp;AE94&amp;" "))))," AUTOLABEL","")
&amp;" "</f>
        <v xml:space="preserve">  </v>
      </c>
    </row>
    <row r="95" spans="1:27" x14ac:dyDescent="0.2">
      <c r="A95" s="1">
        <f ca="1">A94+M94</f>
        <v>136</v>
      </c>
      <c r="B95" s="2" t="str">
        <f t="shared" ca="1" si="21"/>
        <v>stack+64</v>
      </c>
      <c r="C95" s="3" t="str">
        <f ca="1">_xlfn.TEXTJOIN(" ",FALSE,OFFSET(program!$A$1,0,A95,1,M95))</f>
        <v/>
      </c>
      <c r="D95" s="4" t="str">
        <f ca="1">IF($H95="data",".dat "&amp;X95,
IF($H95="str",".str " &amp; _xlfn.TEXTJOIN("",FALSE,OFFSET(program!$A$2,0,A95+1,1,M95-1)),
$L95&amp;" "&amp;_xlfn.TEXTJOIN(", ",TRUE,$X95:$Z95)
))</f>
        <v>.dat 0</v>
      </c>
      <c r="E95" s="19" t="b">
        <f t="shared" ca="1" si="22"/>
        <v>1</v>
      </c>
      <c r="F95" s="5" t="str">
        <f t="shared" ca="1" si="23"/>
        <v>stack</v>
      </c>
      <c r="G95" s="5">
        <f t="shared" ca="1" si="24"/>
        <v>72</v>
      </c>
      <c r="H95" s="5" t="str">
        <f t="shared" si="25"/>
        <v>data</v>
      </c>
      <c r="I95" s="13" t="b">
        <f t="shared" si="26"/>
        <v>1</v>
      </c>
      <c r="J95" s="6">
        <f ca="1">OFFSET(program!$A$1,0,disasm!A95)</f>
        <v>0</v>
      </c>
      <c r="K95" s="7">
        <f t="shared" ca="1" si="27"/>
        <v>0</v>
      </c>
      <c r="L95" s="7" t="e">
        <f t="shared" ca="1" si="28"/>
        <v>#VALUE!</v>
      </c>
      <c r="M95" s="7">
        <f t="shared" si="29"/>
        <v>1</v>
      </c>
      <c r="N95" s="7">
        <f t="shared" si="30"/>
        <v>1</v>
      </c>
      <c r="O95" s="8">
        <f t="shared" si="31"/>
        <v>1</v>
      </c>
      <c r="P95" s="8" t="str">
        <f t="shared" si="32"/>
        <v/>
      </c>
      <c r="Q95" s="8" t="str">
        <f t="shared" si="33"/>
        <v/>
      </c>
      <c r="R95" s="8" t="str">
        <f t="shared" ca="1" si="34"/>
        <v>num</v>
      </c>
      <c r="S95" s="8" t="str">
        <f t="shared" si="35"/>
        <v/>
      </c>
      <c r="T95" s="8" t="str">
        <f t="shared" si="36"/>
        <v/>
      </c>
      <c r="U95" s="7">
        <f ca="1">IF(O95="","",OFFSET(program!$A$1,0,disasm!$A95+COLUMN()-COLUMN($U95)+IF($I95,0,1)))</f>
        <v>0</v>
      </c>
      <c r="V95" s="7" t="str">
        <f ca="1">IF(P95="","",OFFSET(program!$A$1,0,disasm!$A95+COLUMN()-COLUMN($U95)+IF($I95,0,1)))</f>
        <v/>
      </c>
      <c r="W95" s="7" t="str">
        <f ca="1">IF(Q95="","",OFFSET(program!$A$1,0,disasm!$A95+COLUMN()-COLUMN($U95)+IF($I95,0,1)))</f>
        <v/>
      </c>
      <c r="X95" s="3" t="str">
        <f t="shared" ca="1" si="37"/>
        <v>0</v>
      </c>
      <c r="Y95" s="3" t="str">
        <f t="shared" si="38"/>
        <v/>
      </c>
      <c r="Z95" s="3" t="str">
        <f t="shared" si="39"/>
        <v/>
      </c>
      <c r="AA95" s="3" t="str">
        <f ca="1">" "
&amp;AE95
&amp;IF(AND(OR(K95=5,K95=6),MOD(INT(J95/1000),10)=1)," A2","")
&amp;IF(AND(NOT(I95),J95=109,OFFSET(program!$A$1,0,disasm!$A95+1)&gt;0,NOT(ISNUMBER(FIND(" A1 "," "&amp;AE95&amp;" "))))," AUTOLABEL","")
&amp;" "</f>
        <v xml:space="preserve">  </v>
      </c>
    </row>
    <row r="96" spans="1:27" x14ac:dyDescent="0.2">
      <c r="A96" s="1">
        <f ca="1">A95+M95</f>
        <v>137</v>
      </c>
      <c r="B96" s="2" t="str">
        <f t="shared" ca="1" si="21"/>
        <v>stack+65</v>
      </c>
      <c r="C96" s="3" t="str">
        <f ca="1">_xlfn.TEXTJOIN(" ",FALSE,OFFSET(program!$A$1,0,A96,1,M96))</f>
        <v/>
      </c>
      <c r="D96" s="4" t="str">
        <f ca="1">IF($H96="data",".dat "&amp;X96,
IF($H96="str",".str " &amp; _xlfn.TEXTJOIN("",FALSE,OFFSET(program!$A$2,0,A96+1,1,M96-1)),
$L96&amp;" "&amp;_xlfn.TEXTJOIN(", ",TRUE,$X96:$Z96)
))</f>
        <v>.dat 0</v>
      </c>
      <c r="E96" s="19" t="b">
        <f t="shared" ca="1" si="22"/>
        <v>1</v>
      </c>
      <c r="F96" s="5" t="str">
        <f t="shared" ca="1" si="23"/>
        <v>stack</v>
      </c>
      <c r="G96" s="5">
        <f t="shared" ca="1" si="24"/>
        <v>72</v>
      </c>
      <c r="H96" s="5" t="str">
        <f t="shared" si="25"/>
        <v>data</v>
      </c>
      <c r="I96" s="13" t="b">
        <f t="shared" si="26"/>
        <v>1</v>
      </c>
      <c r="J96" s="6">
        <f ca="1">OFFSET(program!$A$1,0,disasm!A96)</f>
        <v>0</v>
      </c>
      <c r="K96" s="7">
        <f t="shared" ca="1" si="27"/>
        <v>0</v>
      </c>
      <c r="L96" s="7" t="e">
        <f t="shared" ca="1" si="28"/>
        <v>#VALUE!</v>
      </c>
      <c r="M96" s="7">
        <f t="shared" si="29"/>
        <v>1</v>
      </c>
      <c r="N96" s="7">
        <f t="shared" si="30"/>
        <v>1</v>
      </c>
      <c r="O96" s="8">
        <f t="shared" si="31"/>
        <v>1</v>
      </c>
      <c r="P96" s="8" t="str">
        <f t="shared" si="32"/>
        <v/>
      </c>
      <c r="Q96" s="8" t="str">
        <f t="shared" si="33"/>
        <v/>
      </c>
      <c r="R96" s="8" t="str">
        <f t="shared" ca="1" si="34"/>
        <v>num</v>
      </c>
      <c r="S96" s="8" t="str">
        <f t="shared" si="35"/>
        <v/>
      </c>
      <c r="T96" s="8" t="str">
        <f t="shared" si="36"/>
        <v/>
      </c>
      <c r="U96" s="7">
        <f ca="1">IF(O96="","",OFFSET(program!$A$1,0,disasm!$A96+COLUMN()-COLUMN($U96)+IF($I96,0,1)))</f>
        <v>0</v>
      </c>
      <c r="V96" s="7" t="str">
        <f ca="1">IF(P96="","",OFFSET(program!$A$1,0,disasm!$A96+COLUMN()-COLUMN($U96)+IF($I96,0,1)))</f>
        <v/>
      </c>
      <c r="W96" s="7" t="str">
        <f ca="1">IF(Q96="","",OFFSET(program!$A$1,0,disasm!$A96+COLUMN()-COLUMN($U96)+IF($I96,0,1)))</f>
        <v/>
      </c>
      <c r="X96" s="3" t="str">
        <f t="shared" ca="1" si="37"/>
        <v>0</v>
      </c>
      <c r="Y96" s="3" t="str">
        <f t="shared" si="38"/>
        <v/>
      </c>
      <c r="Z96" s="3" t="str">
        <f t="shared" si="39"/>
        <v/>
      </c>
      <c r="AA96" s="3" t="str">
        <f ca="1">" "
&amp;AE96
&amp;IF(AND(OR(K96=5,K96=6),MOD(INT(J96/1000),10)=1)," A2","")
&amp;IF(AND(NOT(I96),J96=109,OFFSET(program!$A$1,0,disasm!$A96+1)&gt;0,NOT(ISNUMBER(FIND(" A1 "," "&amp;AE96&amp;" "))))," AUTOLABEL","")
&amp;" "</f>
        <v xml:space="preserve">  </v>
      </c>
    </row>
    <row r="97" spans="1:31" x14ac:dyDescent="0.2">
      <c r="A97" s="1">
        <f ca="1">A96+M96</f>
        <v>138</v>
      </c>
      <c r="B97" s="2" t="str">
        <f t="shared" ca="1" si="21"/>
        <v>stack+66</v>
      </c>
      <c r="C97" s="3" t="str">
        <f ca="1">_xlfn.TEXTJOIN(" ",FALSE,OFFSET(program!$A$1,0,A97,1,M97))</f>
        <v/>
      </c>
      <c r="D97" s="4" t="str">
        <f ca="1">IF($H97="data",".dat "&amp;X97,
IF($H97="str",".str " &amp; _xlfn.TEXTJOIN("",FALSE,OFFSET(program!$A$2,0,A97+1,1,M97-1)),
$L97&amp;" "&amp;_xlfn.TEXTJOIN(", ",TRUE,$X97:$Z97)
))</f>
        <v>.dat 0</v>
      </c>
      <c r="E97" s="19" t="b">
        <f t="shared" ca="1" si="22"/>
        <v>1</v>
      </c>
      <c r="F97" s="5" t="str">
        <f t="shared" ca="1" si="23"/>
        <v>stack</v>
      </c>
      <c r="G97" s="5">
        <f t="shared" ca="1" si="24"/>
        <v>72</v>
      </c>
      <c r="H97" s="5" t="str">
        <f t="shared" si="25"/>
        <v>data</v>
      </c>
      <c r="I97" s="13" t="b">
        <f t="shared" si="26"/>
        <v>1</v>
      </c>
      <c r="J97" s="6">
        <f ca="1">OFFSET(program!$A$1,0,disasm!A97)</f>
        <v>0</v>
      </c>
      <c r="K97" s="7">
        <f t="shared" ca="1" si="27"/>
        <v>0</v>
      </c>
      <c r="L97" s="7" t="e">
        <f t="shared" ca="1" si="28"/>
        <v>#VALUE!</v>
      </c>
      <c r="M97" s="7">
        <f t="shared" si="29"/>
        <v>1</v>
      </c>
      <c r="N97" s="7">
        <f t="shared" si="30"/>
        <v>1</v>
      </c>
      <c r="O97" s="8">
        <f t="shared" si="31"/>
        <v>1</v>
      </c>
      <c r="P97" s="8" t="str">
        <f t="shared" si="32"/>
        <v/>
      </c>
      <c r="Q97" s="8" t="str">
        <f t="shared" si="33"/>
        <v/>
      </c>
      <c r="R97" s="8" t="str">
        <f t="shared" ca="1" si="34"/>
        <v>num</v>
      </c>
      <c r="S97" s="8" t="str">
        <f t="shared" si="35"/>
        <v/>
      </c>
      <c r="T97" s="8" t="str">
        <f t="shared" si="36"/>
        <v/>
      </c>
      <c r="U97" s="7">
        <f ca="1">IF(O97="","",OFFSET(program!$A$1,0,disasm!$A97+COLUMN()-COLUMN($U97)+IF($I97,0,1)))</f>
        <v>0</v>
      </c>
      <c r="V97" s="7" t="str">
        <f ca="1">IF(P97="","",OFFSET(program!$A$1,0,disasm!$A97+COLUMN()-COLUMN($U97)+IF($I97,0,1)))</f>
        <v/>
      </c>
      <c r="W97" s="7" t="str">
        <f ca="1">IF(Q97="","",OFFSET(program!$A$1,0,disasm!$A97+COLUMN()-COLUMN($U97)+IF($I97,0,1)))</f>
        <v/>
      </c>
      <c r="X97" s="3" t="str">
        <f t="shared" ca="1" si="37"/>
        <v>0</v>
      </c>
      <c r="Y97" s="3" t="str">
        <f t="shared" si="38"/>
        <v/>
      </c>
      <c r="Z97" s="3" t="str">
        <f t="shared" si="39"/>
        <v/>
      </c>
      <c r="AA97" s="3" t="str">
        <f ca="1">" "
&amp;AE97
&amp;IF(AND(OR(K97=5,K97=6),MOD(INT(J97/1000),10)=1)," A2","")
&amp;IF(AND(NOT(I97),J97=109,OFFSET(program!$A$1,0,disasm!$A97+1)&gt;0,NOT(ISNUMBER(FIND(" A1 "," "&amp;AE97&amp;" "))))," AUTOLABEL","")
&amp;" "</f>
        <v xml:space="preserve">  </v>
      </c>
    </row>
    <row r="98" spans="1:31" x14ac:dyDescent="0.2">
      <c r="A98" s="1">
        <f ca="1">A97+M97</f>
        <v>139</v>
      </c>
      <c r="B98" s="2" t="str">
        <f t="shared" ca="1" si="21"/>
        <v>stack+67</v>
      </c>
      <c r="C98" s="3" t="str">
        <f ca="1">_xlfn.TEXTJOIN(" ",FALSE,OFFSET(program!$A$1,0,A98,1,M98))</f>
        <v/>
      </c>
      <c r="D98" s="4" t="str">
        <f ca="1">IF($H98="data",".dat "&amp;X98,
IF($H98="str",".str " &amp; _xlfn.TEXTJOIN("",FALSE,OFFSET(program!$A$2,0,A98+1,1,M98-1)),
$L98&amp;" "&amp;_xlfn.TEXTJOIN(", ",TRUE,$X98:$Z98)
))</f>
        <v>.dat 0</v>
      </c>
      <c r="E98" s="19" t="b">
        <f t="shared" ca="1" si="22"/>
        <v>1</v>
      </c>
      <c r="F98" s="5" t="str">
        <f t="shared" ca="1" si="23"/>
        <v>stack</v>
      </c>
      <c r="G98" s="5">
        <f t="shared" ca="1" si="24"/>
        <v>72</v>
      </c>
      <c r="H98" s="5" t="str">
        <f t="shared" si="25"/>
        <v>data</v>
      </c>
      <c r="I98" s="13" t="b">
        <f t="shared" si="26"/>
        <v>1</v>
      </c>
      <c r="J98" s="6">
        <f ca="1">OFFSET(program!$A$1,0,disasm!A98)</f>
        <v>0</v>
      </c>
      <c r="K98" s="7">
        <f t="shared" ca="1" si="27"/>
        <v>0</v>
      </c>
      <c r="L98" s="7" t="e">
        <f t="shared" ca="1" si="28"/>
        <v>#VALUE!</v>
      </c>
      <c r="M98" s="7">
        <f t="shared" si="29"/>
        <v>1</v>
      </c>
      <c r="N98" s="7">
        <f t="shared" si="30"/>
        <v>1</v>
      </c>
      <c r="O98" s="8">
        <f t="shared" si="31"/>
        <v>1</v>
      </c>
      <c r="P98" s="8" t="str">
        <f t="shared" si="32"/>
        <v/>
      </c>
      <c r="Q98" s="8" t="str">
        <f t="shared" si="33"/>
        <v/>
      </c>
      <c r="R98" s="8" t="str">
        <f t="shared" ca="1" si="34"/>
        <v>num</v>
      </c>
      <c r="S98" s="8" t="str">
        <f t="shared" si="35"/>
        <v/>
      </c>
      <c r="T98" s="8" t="str">
        <f t="shared" si="36"/>
        <v/>
      </c>
      <c r="U98" s="7">
        <f ca="1">IF(O98="","",OFFSET(program!$A$1,0,disasm!$A98+COLUMN()-COLUMN($U98)+IF($I98,0,1)))</f>
        <v>0</v>
      </c>
      <c r="V98" s="7" t="str">
        <f ca="1">IF(P98="","",OFFSET(program!$A$1,0,disasm!$A98+COLUMN()-COLUMN($U98)+IF($I98,0,1)))</f>
        <v/>
      </c>
      <c r="W98" s="7" t="str">
        <f ca="1">IF(Q98="","",OFFSET(program!$A$1,0,disasm!$A98+COLUMN()-COLUMN($U98)+IF($I98,0,1)))</f>
        <v/>
      </c>
      <c r="X98" s="3" t="str">
        <f t="shared" ca="1" si="37"/>
        <v>0</v>
      </c>
      <c r="Y98" s="3" t="str">
        <f t="shared" si="38"/>
        <v/>
      </c>
      <c r="Z98" s="3" t="str">
        <f t="shared" si="39"/>
        <v/>
      </c>
      <c r="AA98" s="3" t="str">
        <f ca="1">" "
&amp;AE98
&amp;IF(AND(OR(K98=5,K98=6),MOD(INT(J98/1000),10)=1)," A2","")
&amp;IF(AND(NOT(I98),J98=109,OFFSET(program!$A$1,0,disasm!$A98+1)&gt;0,NOT(ISNUMBER(FIND(" A1 "," "&amp;AE98&amp;" "))))," AUTOLABEL","")
&amp;" "</f>
        <v xml:space="preserve">  </v>
      </c>
    </row>
    <row r="99" spans="1:31" x14ac:dyDescent="0.2">
      <c r="A99" s="1">
        <f ca="1">A98+M98</f>
        <v>140</v>
      </c>
      <c r="B99" s="2" t="str">
        <f t="shared" ca="1" si="21"/>
        <v>stack+68</v>
      </c>
      <c r="C99" s="3" t="str">
        <f ca="1">_xlfn.TEXTJOIN(" ",FALSE,OFFSET(program!$A$1,0,A99,1,M99))</f>
        <v/>
      </c>
      <c r="D99" s="4" t="str">
        <f ca="1">IF($H99="data",".dat "&amp;X99,
IF($H99="str",".str " &amp; _xlfn.TEXTJOIN("",FALSE,OFFSET(program!$A$2,0,A99+1,1,M99-1)),
$L99&amp;" "&amp;_xlfn.TEXTJOIN(", ",TRUE,$X99:$Z99)
))</f>
        <v>.dat 0</v>
      </c>
      <c r="E99" s="19" t="b">
        <f t="shared" ca="1" si="22"/>
        <v>1</v>
      </c>
      <c r="F99" s="5" t="str">
        <f t="shared" ca="1" si="23"/>
        <v>stack</v>
      </c>
      <c r="G99" s="5">
        <f t="shared" ca="1" si="24"/>
        <v>72</v>
      </c>
      <c r="H99" s="5" t="str">
        <f t="shared" si="25"/>
        <v>data</v>
      </c>
      <c r="I99" s="13" t="b">
        <f t="shared" si="26"/>
        <v>1</v>
      </c>
      <c r="J99" s="6">
        <f ca="1">OFFSET(program!$A$1,0,disasm!A99)</f>
        <v>0</v>
      </c>
      <c r="K99" s="7">
        <f t="shared" ca="1" si="27"/>
        <v>0</v>
      </c>
      <c r="L99" s="7" t="e">
        <f t="shared" ca="1" si="28"/>
        <v>#VALUE!</v>
      </c>
      <c r="M99" s="7">
        <f t="shared" si="29"/>
        <v>1</v>
      </c>
      <c r="N99" s="7">
        <f t="shared" si="30"/>
        <v>1</v>
      </c>
      <c r="O99" s="8">
        <f t="shared" si="31"/>
        <v>1</v>
      </c>
      <c r="P99" s="8" t="str">
        <f t="shared" si="32"/>
        <v/>
      </c>
      <c r="Q99" s="8" t="str">
        <f t="shared" si="33"/>
        <v/>
      </c>
      <c r="R99" s="8" t="str">
        <f t="shared" ca="1" si="34"/>
        <v>num</v>
      </c>
      <c r="S99" s="8" t="str">
        <f t="shared" si="35"/>
        <v/>
      </c>
      <c r="T99" s="8" t="str">
        <f t="shared" si="36"/>
        <v/>
      </c>
      <c r="U99" s="7">
        <f ca="1">IF(O99="","",OFFSET(program!$A$1,0,disasm!$A99+COLUMN()-COLUMN($U99)+IF($I99,0,1)))</f>
        <v>0</v>
      </c>
      <c r="V99" s="7" t="str">
        <f ca="1">IF(P99="","",OFFSET(program!$A$1,0,disasm!$A99+COLUMN()-COLUMN($U99)+IF($I99,0,1)))</f>
        <v/>
      </c>
      <c r="W99" s="7" t="str">
        <f ca="1">IF(Q99="","",OFFSET(program!$A$1,0,disasm!$A99+COLUMN()-COLUMN($U99)+IF($I99,0,1)))</f>
        <v/>
      </c>
      <c r="X99" s="3" t="str">
        <f t="shared" ca="1" si="37"/>
        <v>0</v>
      </c>
      <c r="Y99" s="3" t="str">
        <f t="shared" si="38"/>
        <v/>
      </c>
      <c r="Z99" s="3" t="str">
        <f t="shared" si="39"/>
        <v/>
      </c>
      <c r="AA99" s="3" t="str">
        <f ca="1">" "
&amp;AE99
&amp;IF(AND(OR(K99=5,K99=6),MOD(INT(J99/1000),10)=1)," A2","")
&amp;IF(AND(NOT(I99),J99=109,OFFSET(program!$A$1,0,disasm!$A99+1)&gt;0,NOT(ISNUMBER(FIND(" A1 "," "&amp;AE99&amp;" "))))," AUTOLABEL","")
&amp;" "</f>
        <v xml:space="preserve">  </v>
      </c>
    </row>
    <row r="100" spans="1:31" x14ac:dyDescent="0.2">
      <c r="A100" s="1">
        <f ca="1">A99+M99</f>
        <v>141</v>
      </c>
      <c r="B100" s="2" t="str">
        <f t="shared" ca="1" si="21"/>
        <v>stack+69</v>
      </c>
      <c r="C100" s="3" t="str">
        <f ca="1">_xlfn.TEXTJOIN(" ",FALSE,OFFSET(program!$A$1,0,A100,1,M100))</f>
        <v/>
      </c>
      <c r="D100" s="4" t="str">
        <f ca="1">IF($H100="data",".dat "&amp;X100,
IF($H100="str",".str " &amp; _xlfn.TEXTJOIN("",FALSE,OFFSET(program!$A$2,0,A100+1,1,M100-1)),
$L100&amp;" "&amp;_xlfn.TEXTJOIN(", ",TRUE,$X100:$Z100)
))</f>
        <v>.dat 0</v>
      </c>
      <c r="E100" s="19" t="b">
        <f t="shared" ca="1" si="22"/>
        <v>1</v>
      </c>
      <c r="F100" s="5" t="str">
        <f t="shared" ca="1" si="23"/>
        <v>stack</v>
      </c>
      <c r="G100" s="5">
        <f t="shared" ca="1" si="24"/>
        <v>72</v>
      </c>
      <c r="H100" s="5" t="str">
        <f t="shared" si="25"/>
        <v>data</v>
      </c>
      <c r="I100" s="13" t="b">
        <f t="shared" si="26"/>
        <v>1</v>
      </c>
      <c r="J100" s="6">
        <f ca="1">OFFSET(program!$A$1,0,disasm!A100)</f>
        <v>0</v>
      </c>
      <c r="K100" s="7">
        <f t="shared" ca="1" si="27"/>
        <v>0</v>
      </c>
      <c r="L100" s="7" t="e">
        <f t="shared" ca="1" si="28"/>
        <v>#VALUE!</v>
      </c>
      <c r="M100" s="7">
        <f t="shared" si="29"/>
        <v>1</v>
      </c>
      <c r="N100" s="7">
        <f t="shared" si="30"/>
        <v>1</v>
      </c>
      <c r="O100" s="8">
        <f t="shared" si="31"/>
        <v>1</v>
      </c>
      <c r="P100" s="8" t="str">
        <f t="shared" si="32"/>
        <v/>
      </c>
      <c r="Q100" s="8" t="str">
        <f t="shared" si="33"/>
        <v/>
      </c>
      <c r="R100" s="8" t="str">
        <f t="shared" ca="1" si="34"/>
        <v>num</v>
      </c>
      <c r="S100" s="8" t="str">
        <f t="shared" si="35"/>
        <v/>
      </c>
      <c r="T100" s="8" t="str">
        <f t="shared" si="36"/>
        <v/>
      </c>
      <c r="U100" s="7">
        <f ca="1">IF(O100="","",OFFSET(program!$A$1,0,disasm!$A100+COLUMN()-COLUMN($U100)+IF($I100,0,1)))</f>
        <v>0</v>
      </c>
      <c r="V100" s="7" t="str">
        <f ca="1">IF(P100="","",OFFSET(program!$A$1,0,disasm!$A100+COLUMN()-COLUMN($U100)+IF($I100,0,1)))</f>
        <v/>
      </c>
      <c r="W100" s="7" t="str">
        <f ca="1">IF(Q100="","",OFFSET(program!$A$1,0,disasm!$A100+COLUMN()-COLUMN($U100)+IF($I100,0,1)))</f>
        <v/>
      </c>
      <c r="X100" s="3" t="str">
        <f t="shared" ca="1" si="37"/>
        <v>0</v>
      </c>
      <c r="Y100" s="3" t="str">
        <f t="shared" si="38"/>
        <v/>
      </c>
      <c r="Z100" s="3" t="str">
        <f t="shared" si="39"/>
        <v/>
      </c>
      <c r="AA100" s="3" t="str">
        <f ca="1">" "
&amp;AE100
&amp;IF(AND(OR(K100=5,K100=6),MOD(INT(J100/1000),10)=1)," A2","")
&amp;IF(AND(NOT(I100),J100=109,OFFSET(program!$A$1,0,disasm!$A100+1)&gt;0,NOT(ISNUMBER(FIND(" A1 "," "&amp;AE100&amp;" "))))," AUTOLABEL","")
&amp;" "</f>
        <v xml:space="preserve">  </v>
      </c>
    </row>
    <row r="101" spans="1:31" x14ac:dyDescent="0.2">
      <c r="A101" s="1">
        <f ca="1">A100+M100</f>
        <v>142</v>
      </c>
      <c r="B101" s="2" t="str">
        <f t="shared" ca="1" si="21"/>
        <v>stack+70</v>
      </c>
      <c r="C101" s="3" t="str">
        <f ca="1">_xlfn.TEXTJOIN(" ",FALSE,OFFSET(program!$A$1,0,A101,1,M101))</f>
        <v/>
      </c>
      <c r="D101" s="4" t="str">
        <f ca="1">IF($H101="data",".dat "&amp;X101,
IF($H101="str",".str " &amp; _xlfn.TEXTJOIN("",FALSE,OFFSET(program!$A$2,0,A101+1,1,M101-1)),
$L101&amp;" "&amp;_xlfn.TEXTJOIN(", ",TRUE,$X101:$Z101)
))</f>
        <v>.dat 0</v>
      </c>
      <c r="E101" s="19" t="b">
        <f t="shared" ca="1" si="22"/>
        <v>1</v>
      </c>
      <c r="F101" s="5" t="str">
        <f t="shared" ca="1" si="23"/>
        <v>stack</v>
      </c>
      <c r="G101" s="5">
        <f t="shared" ca="1" si="24"/>
        <v>72</v>
      </c>
      <c r="H101" s="5" t="str">
        <f t="shared" si="25"/>
        <v>data</v>
      </c>
      <c r="I101" s="13" t="b">
        <f t="shared" si="26"/>
        <v>1</v>
      </c>
      <c r="J101" s="6">
        <f ca="1">OFFSET(program!$A$1,0,disasm!A101)</f>
        <v>0</v>
      </c>
      <c r="K101" s="7">
        <f t="shared" ca="1" si="27"/>
        <v>0</v>
      </c>
      <c r="L101" s="7" t="e">
        <f t="shared" ca="1" si="28"/>
        <v>#VALUE!</v>
      </c>
      <c r="M101" s="7">
        <f t="shared" si="29"/>
        <v>1</v>
      </c>
      <c r="N101" s="7">
        <f t="shared" si="30"/>
        <v>1</v>
      </c>
      <c r="O101" s="8">
        <f t="shared" si="31"/>
        <v>1</v>
      </c>
      <c r="P101" s="8" t="str">
        <f t="shared" si="32"/>
        <v/>
      </c>
      <c r="Q101" s="8" t="str">
        <f t="shared" si="33"/>
        <v/>
      </c>
      <c r="R101" s="8" t="str">
        <f t="shared" ca="1" si="34"/>
        <v>num</v>
      </c>
      <c r="S101" s="8" t="str">
        <f t="shared" si="35"/>
        <v/>
      </c>
      <c r="T101" s="8" t="str">
        <f t="shared" si="36"/>
        <v/>
      </c>
      <c r="U101" s="7">
        <f ca="1">IF(O101="","",OFFSET(program!$A$1,0,disasm!$A101+COLUMN()-COLUMN($U101)+IF($I101,0,1)))</f>
        <v>0</v>
      </c>
      <c r="V101" s="7" t="str">
        <f ca="1">IF(P101="","",OFFSET(program!$A$1,0,disasm!$A101+COLUMN()-COLUMN($U101)+IF($I101,0,1)))</f>
        <v/>
      </c>
      <c r="W101" s="7" t="str">
        <f ca="1">IF(Q101="","",OFFSET(program!$A$1,0,disasm!$A101+COLUMN()-COLUMN($U101)+IF($I101,0,1)))</f>
        <v/>
      </c>
      <c r="X101" s="3" t="str">
        <f t="shared" ca="1" si="37"/>
        <v>0</v>
      </c>
      <c r="Y101" s="3" t="str">
        <f t="shared" si="38"/>
        <v/>
      </c>
      <c r="Z101" s="3" t="str">
        <f t="shared" si="39"/>
        <v/>
      </c>
      <c r="AA101" s="3" t="str">
        <f ca="1">" "
&amp;AE101
&amp;IF(AND(OR(K101=5,K101=6),MOD(INT(J101/1000),10)=1)," A2","")
&amp;IF(AND(NOT(I101),J101=109,OFFSET(program!$A$1,0,disasm!$A101+1)&gt;0,NOT(ISNUMBER(FIND(" A1 "," "&amp;AE101&amp;" "))))," AUTOLABEL","")
&amp;" "</f>
        <v xml:space="preserve">  </v>
      </c>
    </row>
    <row r="102" spans="1:31" x14ac:dyDescent="0.2">
      <c r="A102" s="1">
        <f ca="1">A101+M101</f>
        <v>143</v>
      </c>
      <c r="B102" s="2" t="str">
        <f t="shared" ca="1" si="21"/>
        <v>stack+71</v>
      </c>
      <c r="C102" s="3" t="str">
        <f ca="1">_xlfn.TEXTJOIN(" ",FALSE,OFFSET(program!$A$1,0,A102,1,M102))</f>
        <v/>
      </c>
      <c r="D102" s="4" t="str">
        <f ca="1">IF($H102="data",".dat "&amp;X102,
IF($H102="str",".str " &amp; _xlfn.TEXTJOIN("",FALSE,OFFSET(program!$A$2,0,A102+1,1,M102-1)),
$L102&amp;" "&amp;_xlfn.TEXTJOIN(", ",TRUE,$X102:$Z102)
))</f>
        <v>.dat 0</v>
      </c>
      <c r="E102" s="19" t="b">
        <f t="shared" ca="1" si="22"/>
        <v>1</v>
      </c>
      <c r="F102" s="5" t="str">
        <f t="shared" ca="1" si="23"/>
        <v>stack</v>
      </c>
      <c r="G102" s="5">
        <f t="shared" ca="1" si="24"/>
        <v>72</v>
      </c>
      <c r="H102" s="5" t="str">
        <f t="shared" si="25"/>
        <v>data</v>
      </c>
      <c r="I102" s="13" t="b">
        <f t="shared" si="26"/>
        <v>1</v>
      </c>
      <c r="J102" s="6">
        <f ca="1">OFFSET(program!$A$1,0,disasm!A102)</f>
        <v>0</v>
      </c>
      <c r="K102" s="7">
        <f t="shared" ca="1" si="27"/>
        <v>0</v>
      </c>
      <c r="L102" s="7" t="e">
        <f t="shared" ca="1" si="28"/>
        <v>#VALUE!</v>
      </c>
      <c r="M102" s="7">
        <f t="shared" si="29"/>
        <v>1</v>
      </c>
      <c r="N102" s="7">
        <f t="shared" si="30"/>
        <v>1</v>
      </c>
      <c r="O102" s="8">
        <f t="shared" si="31"/>
        <v>1</v>
      </c>
      <c r="P102" s="8" t="str">
        <f t="shared" si="32"/>
        <v/>
      </c>
      <c r="Q102" s="8" t="str">
        <f t="shared" si="33"/>
        <v/>
      </c>
      <c r="R102" s="8" t="str">
        <f t="shared" ca="1" si="34"/>
        <v>num</v>
      </c>
      <c r="S102" s="8" t="str">
        <f t="shared" si="35"/>
        <v/>
      </c>
      <c r="T102" s="8" t="str">
        <f t="shared" si="36"/>
        <v/>
      </c>
      <c r="U102" s="7">
        <f ca="1">IF(O102="","",OFFSET(program!$A$1,0,disasm!$A102+COLUMN()-COLUMN($U102)+IF($I102,0,1)))</f>
        <v>0</v>
      </c>
      <c r="V102" s="7" t="str">
        <f ca="1">IF(P102="","",OFFSET(program!$A$1,0,disasm!$A102+COLUMN()-COLUMN($U102)+IF($I102,0,1)))</f>
        <v/>
      </c>
      <c r="W102" s="7" t="str">
        <f ca="1">IF(Q102="","",OFFSET(program!$A$1,0,disasm!$A102+COLUMN()-COLUMN($U102)+IF($I102,0,1)))</f>
        <v/>
      </c>
      <c r="X102" s="3" t="str">
        <f t="shared" ca="1" si="37"/>
        <v>0</v>
      </c>
      <c r="Y102" s="3" t="str">
        <f t="shared" si="38"/>
        <v/>
      </c>
      <c r="Z102" s="3" t="str">
        <f t="shared" si="39"/>
        <v/>
      </c>
      <c r="AA102" s="3" t="str">
        <f ca="1">" "
&amp;AE102
&amp;IF(AND(OR(K102=5,K102=6),MOD(INT(J102/1000),10)=1)," A2","")
&amp;IF(AND(NOT(I102),J102=109,OFFSET(program!$A$1,0,disasm!$A102+1)&gt;0,NOT(ISNUMBER(FIND(" A1 "," "&amp;AE102&amp;" "))))," AUTOLABEL","")
&amp;" "</f>
        <v xml:space="preserve">  </v>
      </c>
    </row>
    <row r="103" spans="1:31" x14ac:dyDescent="0.2">
      <c r="A103" s="1">
        <f ca="1">A102+M102</f>
        <v>144</v>
      </c>
      <c r="B103" s="2" t="str">
        <f t="shared" ca="1" si="21"/>
        <v>stack+72</v>
      </c>
      <c r="C103" s="3" t="str">
        <f ca="1">_xlfn.TEXTJOIN(" ",FALSE,OFFSET(program!$A$1,0,A103,1,M103))</f>
        <v/>
      </c>
      <c r="D103" s="4" t="str">
        <f ca="1">IF($H103="data",".dat "&amp;X103,
IF($H103="str",".str " &amp; _xlfn.TEXTJOIN("",FALSE,OFFSET(program!$A$2,0,A103+1,1,M103-1)),
$L103&amp;" "&amp;_xlfn.TEXTJOIN(", ",TRUE,$X103:$Z103)
))</f>
        <v>.dat 0</v>
      </c>
      <c r="E103" s="19" t="b">
        <f t="shared" ca="1" si="22"/>
        <v>1</v>
      </c>
      <c r="F103" s="5" t="str">
        <f t="shared" ca="1" si="23"/>
        <v>stack</v>
      </c>
      <c r="G103" s="5">
        <f t="shared" ca="1" si="24"/>
        <v>72</v>
      </c>
      <c r="H103" s="5" t="str">
        <f t="shared" si="25"/>
        <v>data</v>
      </c>
      <c r="I103" s="13" t="b">
        <f t="shared" si="26"/>
        <v>1</v>
      </c>
      <c r="J103" s="6">
        <f ca="1">OFFSET(program!$A$1,0,disasm!A103)</f>
        <v>0</v>
      </c>
      <c r="K103" s="7">
        <f t="shared" ca="1" si="27"/>
        <v>0</v>
      </c>
      <c r="L103" s="7" t="e">
        <f t="shared" ca="1" si="28"/>
        <v>#VALUE!</v>
      </c>
      <c r="M103" s="7">
        <f t="shared" si="29"/>
        <v>1</v>
      </c>
      <c r="N103" s="7">
        <f t="shared" si="30"/>
        <v>1</v>
      </c>
      <c r="O103" s="8">
        <f t="shared" si="31"/>
        <v>1</v>
      </c>
      <c r="P103" s="8" t="str">
        <f t="shared" si="32"/>
        <v/>
      </c>
      <c r="Q103" s="8" t="str">
        <f t="shared" si="33"/>
        <v/>
      </c>
      <c r="R103" s="8" t="str">
        <f t="shared" ca="1" si="34"/>
        <v>num</v>
      </c>
      <c r="S103" s="8" t="str">
        <f t="shared" si="35"/>
        <v/>
      </c>
      <c r="T103" s="8" t="str">
        <f t="shared" si="36"/>
        <v/>
      </c>
      <c r="U103" s="7">
        <f ca="1">IF(O103="","",OFFSET(program!$A$1,0,disasm!$A103+COLUMN()-COLUMN($U103)+IF($I103,0,1)))</f>
        <v>0</v>
      </c>
      <c r="V103" s="7" t="str">
        <f ca="1">IF(P103="","",OFFSET(program!$A$1,0,disasm!$A103+COLUMN()-COLUMN($U103)+IF($I103,0,1)))</f>
        <v/>
      </c>
      <c r="W103" s="7" t="str">
        <f ca="1">IF(Q103="","",OFFSET(program!$A$1,0,disasm!$A103+COLUMN()-COLUMN($U103)+IF($I103,0,1)))</f>
        <v/>
      </c>
      <c r="X103" s="3" t="str">
        <f t="shared" ca="1" si="37"/>
        <v>0</v>
      </c>
      <c r="Y103" s="3" t="str">
        <f t="shared" si="38"/>
        <v/>
      </c>
      <c r="Z103" s="3" t="str">
        <f t="shared" si="39"/>
        <v/>
      </c>
      <c r="AA103" s="3" t="str">
        <f ca="1">" "
&amp;AE103
&amp;IF(AND(OR(K103=5,K103=6),MOD(INT(J103/1000),10)=1)," A2","")
&amp;IF(AND(NOT(I103),J103=109,OFFSET(program!$A$1,0,disasm!$A103+1)&gt;0,NOT(ISNUMBER(FIND(" A1 "," "&amp;AE103&amp;" "))))," AUTOLABEL","")
&amp;" "</f>
        <v xml:space="preserve">  </v>
      </c>
    </row>
    <row r="104" spans="1:31" x14ac:dyDescent="0.2">
      <c r="A104" s="1">
        <f ca="1">A103+M103</f>
        <v>145</v>
      </c>
      <c r="B104" s="2" t="str">
        <f t="shared" ca="1" si="21"/>
        <v>stack+73</v>
      </c>
      <c r="C104" s="3" t="str">
        <f ca="1">_xlfn.TEXTJOIN(" ",FALSE,OFFSET(program!$A$1,0,A104,1,M104))</f>
        <v/>
      </c>
      <c r="D104" s="4" t="str">
        <f ca="1">IF($H104="data",".dat "&amp;X104,
IF($H104="str",".str " &amp; _xlfn.TEXTJOIN("",FALSE,OFFSET(program!$A$2,0,A104+1,1,M104-1)),
$L104&amp;" "&amp;_xlfn.TEXTJOIN(", ",TRUE,$X104:$Z104)
))</f>
        <v>.dat 0</v>
      </c>
      <c r="E104" s="19" t="b">
        <f t="shared" ca="1" si="22"/>
        <v>1</v>
      </c>
      <c r="F104" s="5" t="str">
        <f t="shared" ca="1" si="23"/>
        <v>stack</v>
      </c>
      <c r="G104" s="5">
        <f t="shared" ca="1" si="24"/>
        <v>72</v>
      </c>
      <c r="H104" s="5" t="str">
        <f t="shared" si="25"/>
        <v>data</v>
      </c>
      <c r="I104" s="13" t="b">
        <f t="shared" si="26"/>
        <v>1</v>
      </c>
      <c r="J104" s="6">
        <f ca="1">OFFSET(program!$A$1,0,disasm!A104)</f>
        <v>0</v>
      </c>
      <c r="K104" s="7">
        <f t="shared" ca="1" si="27"/>
        <v>0</v>
      </c>
      <c r="L104" s="7" t="e">
        <f t="shared" ca="1" si="28"/>
        <v>#VALUE!</v>
      </c>
      <c r="M104" s="7">
        <f t="shared" si="29"/>
        <v>1</v>
      </c>
      <c r="N104" s="7">
        <f t="shared" si="30"/>
        <v>1</v>
      </c>
      <c r="O104" s="8">
        <f t="shared" si="31"/>
        <v>1</v>
      </c>
      <c r="P104" s="8" t="str">
        <f t="shared" si="32"/>
        <v/>
      </c>
      <c r="Q104" s="8" t="str">
        <f t="shared" si="33"/>
        <v/>
      </c>
      <c r="R104" s="8" t="str">
        <f t="shared" ca="1" si="34"/>
        <v>num</v>
      </c>
      <c r="S104" s="8" t="str">
        <f t="shared" si="35"/>
        <v/>
      </c>
      <c r="T104" s="8" t="str">
        <f t="shared" si="36"/>
        <v/>
      </c>
      <c r="U104" s="7">
        <f ca="1">IF(O104="","",OFFSET(program!$A$1,0,disasm!$A104+COLUMN()-COLUMN($U104)+IF($I104,0,1)))</f>
        <v>0</v>
      </c>
      <c r="V104" s="7" t="str">
        <f ca="1">IF(P104="","",OFFSET(program!$A$1,0,disasm!$A104+COLUMN()-COLUMN($U104)+IF($I104,0,1)))</f>
        <v/>
      </c>
      <c r="W104" s="7" t="str">
        <f ca="1">IF(Q104="","",OFFSET(program!$A$1,0,disasm!$A104+COLUMN()-COLUMN($U104)+IF($I104,0,1)))</f>
        <v/>
      </c>
      <c r="X104" s="3" t="str">
        <f t="shared" ca="1" si="37"/>
        <v>0</v>
      </c>
      <c r="Y104" s="3" t="str">
        <f t="shared" si="38"/>
        <v/>
      </c>
      <c r="Z104" s="3" t="str">
        <f t="shared" si="39"/>
        <v/>
      </c>
      <c r="AA104" s="3" t="str">
        <f ca="1">" "
&amp;AE104
&amp;IF(AND(OR(K104=5,K104=6),MOD(INT(J104/1000),10)=1)," A2","")
&amp;IF(AND(NOT(I104),J104=109,OFFSET(program!$A$1,0,disasm!$A104+1)&gt;0,NOT(ISNUMBER(FIND(" A1 "," "&amp;AE104&amp;" "))))," AUTOLABEL","")
&amp;" "</f>
        <v xml:space="preserve">  </v>
      </c>
    </row>
    <row r="105" spans="1:31" x14ac:dyDescent="0.2">
      <c r="A105" s="1">
        <f ca="1">A104+M104</f>
        <v>146</v>
      </c>
      <c r="B105" s="2" t="str">
        <f t="shared" ca="1" si="21"/>
        <v>stack+74</v>
      </c>
      <c r="C105" s="3" t="str">
        <f ca="1">_xlfn.TEXTJOIN(" ",FALSE,OFFSET(program!$A$1,0,A105,1,M105))</f>
        <v/>
      </c>
      <c r="D105" s="4" t="str">
        <f ca="1">IF($H105="data",".dat "&amp;X105,
IF($H105="str",".str " &amp; _xlfn.TEXTJOIN("",FALSE,OFFSET(program!$A$2,0,A105+1,1,M105-1)),
$L105&amp;" "&amp;_xlfn.TEXTJOIN(", ",TRUE,$X105:$Z105)
))</f>
        <v>.dat 0</v>
      </c>
      <c r="E105" s="19" t="b">
        <f t="shared" ca="1" si="22"/>
        <v>1</v>
      </c>
      <c r="F105" s="5" t="str">
        <f t="shared" ca="1" si="23"/>
        <v>stack</v>
      </c>
      <c r="G105" s="5">
        <f t="shared" ca="1" si="24"/>
        <v>72</v>
      </c>
      <c r="H105" s="5" t="str">
        <f t="shared" si="25"/>
        <v>data</v>
      </c>
      <c r="I105" s="13" t="b">
        <f t="shared" si="26"/>
        <v>1</v>
      </c>
      <c r="J105" s="6">
        <f ca="1">OFFSET(program!$A$1,0,disasm!A105)</f>
        <v>0</v>
      </c>
      <c r="K105" s="7">
        <f t="shared" ca="1" si="27"/>
        <v>0</v>
      </c>
      <c r="L105" s="7" t="e">
        <f t="shared" ca="1" si="28"/>
        <v>#VALUE!</v>
      </c>
      <c r="M105" s="7">
        <f t="shared" si="29"/>
        <v>1</v>
      </c>
      <c r="N105" s="7">
        <f t="shared" si="30"/>
        <v>1</v>
      </c>
      <c r="O105" s="8">
        <f t="shared" si="31"/>
        <v>1</v>
      </c>
      <c r="P105" s="8" t="str">
        <f t="shared" si="32"/>
        <v/>
      </c>
      <c r="Q105" s="8" t="str">
        <f t="shared" si="33"/>
        <v/>
      </c>
      <c r="R105" s="8" t="str">
        <f t="shared" ca="1" si="34"/>
        <v>num</v>
      </c>
      <c r="S105" s="8" t="str">
        <f t="shared" si="35"/>
        <v/>
      </c>
      <c r="T105" s="8" t="str">
        <f t="shared" si="36"/>
        <v/>
      </c>
      <c r="U105" s="7">
        <f ca="1">IF(O105="","",OFFSET(program!$A$1,0,disasm!$A105+COLUMN()-COLUMN($U105)+IF($I105,0,1)))</f>
        <v>0</v>
      </c>
      <c r="V105" s="7" t="str">
        <f ca="1">IF(P105="","",OFFSET(program!$A$1,0,disasm!$A105+COLUMN()-COLUMN($U105)+IF($I105,0,1)))</f>
        <v/>
      </c>
      <c r="W105" s="7" t="str">
        <f ca="1">IF(Q105="","",OFFSET(program!$A$1,0,disasm!$A105+COLUMN()-COLUMN($U105)+IF($I105,0,1)))</f>
        <v/>
      </c>
      <c r="X105" s="3" t="str">
        <f t="shared" ca="1" si="37"/>
        <v>0</v>
      </c>
      <c r="Y105" s="3" t="str">
        <f t="shared" si="38"/>
        <v/>
      </c>
      <c r="Z105" s="3" t="str">
        <f t="shared" si="39"/>
        <v/>
      </c>
      <c r="AA105" s="3" t="str">
        <f ca="1">" "
&amp;AE105
&amp;IF(AND(OR(K105=5,K105=6),MOD(INT(J105/1000),10)=1)," A2","")
&amp;IF(AND(NOT(I105),J105=109,OFFSET(program!$A$1,0,disasm!$A105+1)&gt;0,NOT(ISNUMBER(FIND(" A1 "," "&amp;AE105&amp;" "))))," AUTOLABEL","")
&amp;" "</f>
        <v xml:space="preserve">  </v>
      </c>
    </row>
    <row r="106" spans="1:31" x14ac:dyDescent="0.2">
      <c r="A106" s="1">
        <f ca="1">A105+M105</f>
        <v>147</v>
      </c>
      <c r="B106" s="2" t="str">
        <f t="shared" ca="1" si="21"/>
        <v>stack+75</v>
      </c>
      <c r="C106" s="3" t="str">
        <f ca="1">_xlfn.TEXTJOIN(" ",FALSE,OFFSET(program!$A$1,0,A106,1,M106))</f>
        <v/>
      </c>
      <c r="D106" s="4" t="str">
        <f ca="1">IF($H106="data",".dat "&amp;X106,
IF($H106="str",".str " &amp; _xlfn.TEXTJOIN("",FALSE,OFFSET(program!$A$2,0,A106+1,1,M106-1)),
$L106&amp;" "&amp;_xlfn.TEXTJOIN(", ",TRUE,$X106:$Z106)
))</f>
        <v>.dat 0</v>
      </c>
      <c r="E106" s="19" t="b">
        <f t="shared" ca="1" si="22"/>
        <v>1</v>
      </c>
      <c r="F106" s="5" t="str">
        <f t="shared" ca="1" si="23"/>
        <v>stack</v>
      </c>
      <c r="G106" s="5">
        <f t="shared" ca="1" si="24"/>
        <v>72</v>
      </c>
      <c r="H106" s="5" t="str">
        <f t="shared" si="25"/>
        <v>data</v>
      </c>
      <c r="I106" s="13" t="b">
        <f t="shared" si="26"/>
        <v>1</v>
      </c>
      <c r="J106" s="6">
        <f ca="1">OFFSET(program!$A$1,0,disasm!A106)</f>
        <v>0</v>
      </c>
      <c r="K106" s="7">
        <f t="shared" ca="1" si="27"/>
        <v>0</v>
      </c>
      <c r="L106" s="7" t="e">
        <f t="shared" ca="1" si="28"/>
        <v>#VALUE!</v>
      </c>
      <c r="M106" s="7">
        <f t="shared" si="29"/>
        <v>1</v>
      </c>
      <c r="N106" s="7">
        <f t="shared" si="30"/>
        <v>1</v>
      </c>
      <c r="O106" s="8">
        <f t="shared" si="31"/>
        <v>1</v>
      </c>
      <c r="P106" s="8" t="str">
        <f t="shared" si="32"/>
        <v/>
      </c>
      <c r="Q106" s="8" t="str">
        <f t="shared" si="33"/>
        <v/>
      </c>
      <c r="R106" s="8" t="str">
        <f t="shared" ca="1" si="34"/>
        <v>num</v>
      </c>
      <c r="S106" s="8" t="str">
        <f t="shared" si="35"/>
        <v/>
      </c>
      <c r="T106" s="8" t="str">
        <f t="shared" si="36"/>
        <v/>
      </c>
      <c r="U106" s="7">
        <f ca="1">IF(O106="","",OFFSET(program!$A$1,0,disasm!$A106+COLUMN()-COLUMN($U106)+IF($I106,0,1)))</f>
        <v>0</v>
      </c>
      <c r="V106" s="7" t="str">
        <f ca="1">IF(P106="","",OFFSET(program!$A$1,0,disasm!$A106+COLUMN()-COLUMN($U106)+IF($I106,0,1)))</f>
        <v/>
      </c>
      <c r="W106" s="7" t="str">
        <f ca="1">IF(Q106="","",OFFSET(program!$A$1,0,disasm!$A106+COLUMN()-COLUMN($U106)+IF($I106,0,1)))</f>
        <v/>
      </c>
      <c r="X106" s="3" t="str">
        <f t="shared" ca="1" si="37"/>
        <v>0</v>
      </c>
      <c r="Y106" s="3" t="str">
        <f t="shared" si="38"/>
        <v/>
      </c>
      <c r="Z106" s="3" t="str">
        <f t="shared" si="39"/>
        <v/>
      </c>
      <c r="AA106" s="3" t="str">
        <f ca="1">" "
&amp;AE106
&amp;IF(AND(OR(K106=5,K106=6),MOD(INT(J106/1000),10)=1)," A2","")
&amp;IF(AND(NOT(I106),J106=109,OFFSET(program!$A$1,0,disasm!$A106+1)&gt;0,NOT(ISNUMBER(FIND(" A1 "," "&amp;AE106&amp;" "))))," AUTOLABEL","")
&amp;" "</f>
        <v xml:space="preserve">  </v>
      </c>
      <c r="AD106" s="12"/>
      <c r="AE106" s="12"/>
    </row>
    <row r="107" spans="1:31" x14ac:dyDescent="0.2">
      <c r="A107" s="1">
        <f ca="1">A106+M106</f>
        <v>148</v>
      </c>
      <c r="B107" s="2" t="str">
        <f t="shared" ca="1" si="21"/>
        <v>stack+76</v>
      </c>
      <c r="C107" s="3" t="str">
        <f ca="1">_xlfn.TEXTJOIN(" ",FALSE,OFFSET(program!$A$1,0,A107,1,M107))</f>
        <v/>
      </c>
      <c r="D107" s="4" t="str">
        <f ca="1">IF($H107="data",".dat "&amp;X107,
IF($H107="str",".str " &amp; _xlfn.TEXTJOIN("",FALSE,OFFSET(program!$A$2,0,A107+1,1,M107-1)),
$L107&amp;" "&amp;_xlfn.TEXTJOIN(", ",TRUE,$X107:$Z107)
))</f>
        <v>.dat 0</v>
      </c>
      <c r="E107" s="19" t="b">
        <f t="shared" ca="1" si="22"/>
        <v>1</v>
      </c>
      <c r="F107" s="5" t="str">
        <f t="shared" ca="1" si="23"/>
        <v>stack</v>
      </c>
      <c r="G107" s="5">
        <f t="shared" ca="1" si="24"/>
        <v>72</v>
      </c>
      <c r="H107" s="5" t="str">
        <f t="shared" si="25"/>
        <v>data</v>
      </c>
      <c r="I107" s="13" t="b">
        <f t="shared" si="26"/>
        <v>1</v>
      </c>
      <c r="J107" s="6">
        <f ca="1">OFFSET(program!$A$1,0,disasm!A107)</f>
        <v>0</v>
      </c>
      <c r="K107" s="7">
        <f t="shared" ca="1" si="27"/>
        <v>0</v>
      </c>
      <c r="L107" s="7" t="e">
        <f t="shared" ca="1" si="28"/>
        <v>#VALUE!</v>
      </c>
      <c r="M107" s="7">
        <f t="shared" si="29"/>
        <v>1</v>
      </c>
      <c r="N107" s="7">
        <f t="shared" si="30"/>
        <v>1</v>
      </c>
      <c r="O107" s="8">
        <f t="shared" si="31"/>
        <v>1</v>
      </c>
      <c r="P107" s="8" t="str">
        <f t="shared" si="32"/>
        <v/>
      </c>
      <c r="Q107" s="8" t="str">
        <f t="shared" si="33"/>
        <v/>
      </c>
      <c r="R107" s="8" t="str">
        <f t="shared" ca="1" si="34"/>
        <v>num</v>
      </c>
      <c r="S107" s="8" t="str">
        <f t="shared" si="35"/>
        <v/>
      </c>
      <c r="T107" s="8" t="str">
        <f t="shared" si="36"/>
        <v/>
      </c>
      <c r="U107" s="7">
        <f ca="1">IF(O107="","",OFFSET(program!$A$1,0,disasm!$A107+COLUMN()-COLUMN($U107)+IF($I107,0,1)))</f>
        <v>0</v>
      </c>
      <c r="V107" s="7" t="str">
        <f ca="1">IF(P107="","",OFFSET(program!$A$1,0,disasm!$A107+COLUMN()-COLUMN($U107)+IF($I107,0,1)))</f>
        <v/>
      </c>
      <c r="W107" s="7" t="str">
        <f ca="1">IF(Q107="","",OFFSET(program!$A$1,0,disasm!$A107+COLUMN()-COLUMN($U107)+IF($I107,0,1)))</f>
        <v/>
      </c>
      <c r="X107" s="3" t="str">
        <f t="shared" ca="1" si="37"/>
        <v>0</v>
      </c>
      <c r="Y107" s="3" t="str">
        <f t="shared" si="38"/>
        <v/>
      </c>
      <c r="Z107" s="3" t="str">
        <f t="shared" si="39"/>
        <v/>
      </c>
      <c r="AA107" s="3" t="str">
        <f ca="1">" "
&amp;AE107
&amp;IF(AND(OR(K107=5,K107=6),MOD(INT(J107/1000),10)=1)," A2","")
&amp;IF(AND(NOT(I107),J107=109,OFFSET(program!$A$1,0,disasm!$A107+1)&gt;0,NOT(ISNUMBER(FIND(" A1 "," "&amp;AE107&amp;" "))))," AUTOLABEL","")
&amp;" "</f>
        <v xml:space="preserve">  </v>
      </c>
    </row>
    <row r="108" spans="1:31" x14ac:dyDescent="0.2">
      <c r="A108" s="1">
        <f ca="1">A107+M107</f>
        <v>149</v>
      </c>
      <c r="B108" s="2" t="str">
        <f t="shared" ca="1" si="21"/>
        <v>stack+77</v>
      </c>
      <c r="C108" s="3" t="str">
        <f ca="1">_xlfn.TEXTJOIN(" ",FALSE,OFFSET(program!$A$1,0,A108,1,M108))</f>
        <v/>
      </c>
      <c r="D108" s="4" t="str">
        <f ca="1">IF($H108="data",".dat "&amp;X108,
IF($H108="str",".str " &amp; _xlfn.TEXTJOIN("",FALSE,OFFSET(program!$A$2,0,A108+1,1,M108-1)),
$L108&amp;" "&amp;_xlfn.TEXTJOIN(", ",TRUE,$X108:$Z108)
))</f>
        <v>.dat 0</v>
      </c>
      <c r="E108" s="19" t="b">
        <f t="shared" ca="1" si="22"/>
        <v>1</v>
      </c>
      <c r="F108" s="5" t="str">
        <f t="shared" ca="1" si="23"/>
        <v>stack</v>
      </c>
      <c r="G108" s="5">
        <f t="shared" ca="1" si="24"/>
        <v>72</v>
      </c>
      <c r="H108" s="5" t="str">
        <f t="shared" si="25"/>
        <v>data</v>
      </c>
      <c r="I108" s="13" t="b">
        <f t="shared" si="26"/>
        <v>1</v>
      </c>
      <c r="J108" s="6">
        <f ca="1">OFFSET(program!$A$1,0,disasm!A108)</f>
        <v>0</v>
      </c>
      <c r="K108" s="7">
        <f t="shared" ca="1" si="27"/>
        <v>0</v>
      </c>
      <c r="L108" s="7" t="e">
        <f t="shared" ca="1" si="28"/>
        <v>#VALUE!</v>
      </c>
      <c r="M108" s="7">
        <f t="shared" si="29"/>
        <v>1</v>
      </c>
      <c r="N108" s="7">
        <f t="shared" si="30"/>
        <v>1</v>
      </c>
      <c r="O108" s="8">
        <f t="shared" si="31"/>
        <v>1</v>
      </c>
      <c r="P108" s="8" t="str">
        <f t="shared" si="32"/>
        <v/>
      </c>
      <c r="Q108" s="8" t="str">
        <f t="shared" si="33"/>
        <v/>
      </c>
      <c r="R108" s="8" t="str">
        <f t="shared" ca="1" si="34"/>
        <v>num</v>
      </c>
      <c r="S108" s="8" t="str">
        <f t="shared" si="35"/>
        <v/>
      </c>
      <c r="T108" s="8" t="str">
        <f t="shared" si="36"/>
        <v/>
      </c>
      <c r="U108" s="7">
        <f ca="1">IF(O108="","",OFFSET(program!$A$1,0,disasm!$A108+COLUMN()-COLUMN($U108)+IF($I108,0,1)))</f>
        <v>0</v>
      </c>
      <c r="V108" s="7" t="str">
        <f ca="1">IF(P108="","",OFFSET(program!$A$1,0,disasm!$A108+COLUMN()-COLUMN($U108)+IF($I108,0,1)))</f>
        <v/>
      </c>
      <c r="W108" s="7" t="str">
        <f ca="1">IF(Q108="","",OFFSET(program!$A$1,0,disasm!$A108+COLUMN()-COLUMN($U108)+IF($I108,0,1)))</f>
        <v/>
      </c>
      <c r="X108" s="3" t="str">
        <f t="shared" ca="1" si="37"/>
        <v>0</v>
      </c>
      <c r="Y108" s="3" t="str">
        <f t="shared" si="38"/>
        <v/>
      </c>
      <c r="Z108" s="3" t="str">
        <f t="shared" si="39"/>
        <v/>
      </c>
      <c r="AA108" s="3" t="str">
        <f ca="1">" "
&amp;AE108
&amp;IF(AND(OR(K108=5,K108=6),MOD(INT(J108/1000),10)=1)," A2","")
&amp;IF(AND(NOT(I108),J108=109,OFFSET(program!$A$1,0,disasm!$A108+1)&gt;0,NOT(ISNUMBER(FIND(" A1 "," "&amp;AE108&amp;" "))))," AUTOLABEL","")
&amp;" "</f>
        <v xml:space="preserve">  </v>
      </c>
    </row>
    <row r="109" spans="1:31" x14ac:dyDescent="0.2">
      <c r="A109" s="1">
        <f ca="1">A108+M108</f>
        <v>150</v>
      </c>
      <c r="B109" s="2" t="str">
        <f t="shared" ca="1" si="21"/>
        <v>stack+78</v>
      </c>
      <c r="C109" s="3" t="str">
        <f ca="1">_xlfn.TEXTJOIN(" ",FALSE,OFFSET(program!$A$1,0,A109,1,M109))</f>
        <v/>
      </c>
      <c r="D109" s="4" t="str">
        <f ca="1">IF($H109="data",".dat "&amp;X109,
IF($H109="str",".str " &amp; _xlfn.TEXTJOIN("",FALSE,OFFSET(program!$A$2,0,A109+1,1,M109-1)),
$L109&amp;" "&amp;_xlfn.TEXTJOIN(", ",TRUE,$X109:$Z109)
))</f>
        <v>.dat 0</v>
      </c>
      <c r="E109" s="19" t="b">
        <f t="shared" ca="1" si="22"/>
        <v>1</v>
      </c>
      <c r="F109" s="5" t="str">
        <f t="shared" ca="1" si="23"/>
        <v>stack</v>
      </c>
      <c r="G109" s="5">
        <f t="shared" ca="1" si="24"/>
        <v>72</v>
      </c>
      <c r="H109" s="5" t="str">
        <f t="shared" si="25"/>
        <v>data</v>
      </c>
      <c r="I109" s="13" t="b">
        <f t="shared" si="26"/>
        <v>1</v>
      </c>
      <c r="J109" s="6">
        <f ca="1">OFFSET(program!$A$1,0,disasm!A109)</f>
        <v>0</v>
      </c>
      <c r="K109" s="7">
        <f t="shared" ca="1" si="27"/>
        <v>0</v>
      </c>
      <c r="L109" s="7" t="e">
        <f t="shared" ca="1" si="28"/>
        <v>#VALUE!</v>
      </c>
      <c r="M109" s="7">
        <f t="shared" si="29"/>
        <v>1</v>
      </c>
      <c r="N109" s="7">
        <f t="shared" si="30"/>
        <v>1</v>
      </c>
      <c r="O109" s="8">
        <f t="shared" si="31"/>
        <v>1</v>
      </c>
      <c r="P109" s="8" t="str">
        <f t="shared" si="32"/>
        <v/>
      </c>
      <c r="Q109" s="8" t="str">
        <f t="shared" si="33"/>
        <v/>
      </c>
      <c r="R109" s="8" t="str">
        <f t="shared" ca="1" si="34"/>
        <v>num</v>
      </c>
      <c r="S109" s="8" t="str">
        <f t="shared" si="35"/>
        <v/>
      </c>
      <c r="T109" s="8" t="str">
        <f t="shared" si="36"/>
        <v/>
      </c>
      <c r="U109" s="7">
        <f ca="1">IF(O109="","",OFFSET(program!$A$1,0,disasm!$A109+COLUMN()-COLUMN($U109)+IF($I109,0,1)))</f>
        <v>0</v>
      </c>
      <c r="V109" s="7" t="str">
        <f ca="1">IF(P109="","",OFFSET(program!$A$1,0,disasm!$A109+COLUMN()-COLUMN($U109)+IF($I109,0,1)))</f>
        <v/>
      </c>
      <c r="W109" s="7" t="str">
        <f ca="1">IF(Q109="","",OFFSET(program!$A$1,0,disasm!$A109+COLUMN()-COLUMN($U109)+IF($I109,0,1)))</f>
        <v/>
      </c>
      <c r="X109" s="3" t="str">
        <f t="shared" ca="1" si="37"/>
        <v>0</v>
      </c>
      <c r="Y109" s="3" t="str">
        <f t="shared" si="38"/>
        <v/>
      </c>
      <c r="Z109" s="3" t="str">
        <f t="shared" si="39"/>
        <v/>
      </c>
      <c r="AA109" s="3" t="str">
        <f ca="1">" "
&amp;AE109
&amp;IF(AND(OR(K109=5,K109=6),MOD(INT(J109/1000),10)=1)," A2","")
&amp;IF(AND(NOT(I109),J109=109,OFFSET(program!$A$1,0,disasm!$A109+1)&gt;0,NOT(ISNUMBER(FIND(" A1 "," "&amp;AE109&amp;" "))))," AUTOLABEL","")
&amp;" "</f>
        <v xml:space="preserve">  </v>
      </c>
      <c r="AE109" s="12"/>
    </row>
    <row r="110" spans="1:31" x14ac:dyDescent="0.2">
      <c r="A110" s="1">
        <f ca="1">A109+M109</f>
        <v>151</v>
      </c>
      <c r="B110" s="2" t="str">
        <f t="shared" ca="1" si="21"/>
        <v>stack+79</v>
      </c>
      <c r="C110" s="3" t="str">
        <f ca="1">_xlfn.TEXTJOIN(" ",FALSE,OFFSET(program!$A$1,0,A110,1,M110))</f>
        <v/>
      </c>
      <c r="D110" s="4" t="str">
        <f ca="1">IF($H110="data",".dat "&amp;X110,
IF($H110="str",".str " &amp; _xlfn.TEXTJOIN("",FALSE,OFFSET(program!$A$2,0,A110+1,1,M110-1)),
$L110&amp;" "&amp;_xlfn.TEXTJOIN(", ",TRUE,$X110:$Z110)
))</f>
        <v>.dat 0</v>
      </c>
      <c r="E110" s="19" t="b">
        <f t="shared" ca="1" si="22"/>
        <v>1</v>
      </c>
      <c r="F110" s="5" t="str">
        <f t="shared" ca="1" si="23"/>
        <v>stack</v>
      </c>
      <c r="G110" s="5">
        <f t="shared" ca="1" si="24"/>
        <v>72</v>
      </c>
      <c r="H110" s="5" t="str">
        <f t="shared" si="25"/>
        <v>data</v>
      </c>
      <c r="I110" s="13" t="b">
        <f t="shared" si="26"/>
        <v>1</v>
      </c>
      <c r="J110" s="6">
        <f ca="1">OFFSET(program!$A$1,0,disasm!A110)</f>
        <v>0</v>
      </c>
      <c r="K110" s="7">
        <f t="shared" ca="1" si="27"/>
        <v>0</v>
      </c>
      <c r="L110" s="7" t="e">
        <f t="shared" ca="1" si="28"/>
        <v>#VALUE!</v>
      </c>
      <c r="M110" s="7">
        <f t="shared" si="29"/>
        <v>1</v>
      </c>
      <c r="N110" s="7">
        <f t="shared" si="30"/>
        <v>1</v>
      </c>
      <c r="O110" s="8">
        <f t="shared" si="31"/>
        <v>1</v>
      </c>
      <c r="P110" s="8" t="str">
        <f t="shared" si="32"/>
        <v/>
      </c>
      <c r="Q110" s="8" t="str">
        <f t="shared" si="33"/>
        <v/>
      </c>
      <c r="R110" s="8" t="str">
        <f t="shared" ca="1" si="34"/>
        <v>num</v>
      </c>
      <c r="S110" s="8" t="str">
        <f t="shared" si="35"/>
        <v/>
      </c>
      <c r="T110" s="8" t="str">
        <f t="shared" si="36"/>
        <v/>
      </c>
      <c r="U110" s="7">
        <f ca="1">IF(O110="","",OFFSET(program!$A$1,0,disasm!$A110+COLUMN()-COLUMN($U110)+IF($I110,0,1)))</f>
        <v>0</v>
      </c>
      <c r="V110" s="7" t="str">
        <f ca="1">IF(P110="","",OFFSET(program!$A$1,0,disasm!$A110+COLUMN()-COLUMN($U110)+IF($I110,0,1)))</f>
        <v/>
      </c>
      <c r="W110" s="7" t="str">
        <f ca="1">IF(Q110="","",OFFSET(program!$A$1,0,disasm!$A110+COLUMN()-COLUMN($U110)+IF($I110,0,1)))</f>
        <v/>
      </c>
      <c r="X110" s="3" t="str">
        <f t="shared" ca="1" si="37"/>
        <v>0</v>
      </c>
      <c r="Y110" s="3" t="str">
        <f t="shared" si="38"/>
        <v/>
      </c>
      <c r="Z110" s="3" t="str">
        <f t="shared" si="39"/>
        <v/>
      </c>
      <c r="AA110" s="3" t="str">
        <f ca="1">" "
&amp;AE110
&amp;IF(AND(OR(K110=5,K110=6),MOD(INT(J110/1000),10)=1)," A2","")
&amp;IF(AND(NOT(I110),J110=109,OFFSET(program!$A$1,0,disasm!$A110+1)&gt;0,NOT(ISNUMBER(FIND(" A1 "," "&amp;AE110&amp;" "))))," AUTOLABEL","")
&amp;" "</f>
        <v xml:space="preserve">  </v>
      </c>
    </row>
    <row r="111" spans="1:31" x14ac:dyDescent="0.2">
      <c r="A111" s="1">
        <f ca="1">A110+M110</f>
        <v>152</v>
      </c>
      <c r="B111" s="2" t="str">
        <f t="shared" ca="1" si="21"/>
        <v>stack+80</v>
      </c>
      <c r="C111" s="3" t="str">
        <f ca="1">_xlfn.TEXTJOIN(" ",FALSE,OFFSET(program!$A$1,0,A111,1,M111))</f>
        <v/>
      </c>
      <c r="D111" s="4" t="str">
        <f ca="1">IF($H111="data",".dat "&amp;X111,
IF($H111="str",".str " &amp; _xlfn.TEXTJOIN("",FALSE,OFFSET(program!$A$2,0,A111+1,1,M111-1)),
$L111&amp;" "&amp;_xlfn.TEXTJOIN(", ",TRUE,$X111:$Z111)
))</f>
        <v>.dat 0</v>
      </c>
      <c r="E111" s="19" t="b">
        <f t="shared" ca="1" si="22"/>
        <v>1</v>
      </c>
      <c r="F111" s="5" t="str">
        <f t="shared" ca="1" si="23"/>
        <v>stack</v>
      </c>
      <c r="G111" s="5">
        <f t="shared" ca="1" si="24"/>
        <v>72</v>
      </c>
      <c r="H111" s="5" t="str">
        <f t="shared" si="25"/>
        <v>data</v>
      </c>
      <c r="I111" s="13" t="b">
        <f t="shared" si="26"/>
        <v>1</v>
      </c>
      <c r="J111" s="6">
        <f ca="1">OFFSET(program!$A$1,0,disasm!A111)</f>
        <v>0</v>
      </c>
      <c r="K111" s="7">
        <f t="shared" ca="1" si="27"/>
        <v>0</v>
      </c>
      <c r="L111" s="7" t="e">
        <f t="shared" ca="1" si="28"/>
        <v>#VALUE!</v>
      </c>
      <c r="M111" s="7">
        <f t="shared" si="29"/>
        <v>1</v>
      </c>
      <c r="N111" s="7">
        <f t="shared" si="30"/>
        <v>1</v>
      </c>
      <c r="O111" s="8">
        <f t="shared" si="31"/>
        <v>1</v>
      </c>
      <c r="P111" s="8" t="str">
        <f t="shared" si="32"/>
        <v/>
      </c>
      <c r="Q111" s="8" t="str">
        <f t="shared" si="33"/>
        <v/>
      </c>
      <c r="R111" s="8" t="str">
        <f t="shared" ca="1" si="34"/>
        <v>num</v>
      </c>
      <c r="S111" s="8" t="str">
        <f t="shared" si="35"/>
        <v/>
      </c>
      <c r="T111" s="8" t="str">
        <f t="shared" si="36"/>
        <v/>
      </c>
      <c r="U111" s="7">
        <f ca="1">IF(O111="","",OFFSET(program!$A$1,0,disasm!$A111+COLUMN()-COLUMN($U111)+IF($I111,0,1)))</f>
        <v>0</v>
      </c>
      <c r="V111" s="7" t="str">
        <f ca="1">IF(P111="","",OFFSET(program!$A$1,0,disasm!$A111+COLUMN()-COLUMN($U111)+IF($I111,0,1)))</f>
        <v/>
      </c>
      <c r="W111" s="7" t="str">
        <f ca="1">IF(Q111="","",OFFSET(program!$A$1,0,disasm!$A111+COLUMN()-COLUMN($U111)+IF($I111,0,1)))</f>
        <v/>
      </c>
      <c r="X111" s="3" t="str">
        <f t="shared" ca="1" si="37"/>
        <v>0</v>
      </c>
      <c r="Y111" s="3" t="str">
        <f t="shared" si="38"/>
        <v/>
      </c>
      <c r="Z111" s="3" t="str">
        <f t="shared" si="39"/>
        <v/>
      </c>
      <c r="AA111" s="3" t="str">
        <f ca="1">" "
&amp;AE111
&amp;IF(AND(OR(K111=5,K111=6),MOD(INT(J111/1000),10)=1)," A2","")
&amp;IF(AND(NOT(I111),J111=109,OFFSET(program!$A$1,0,disasm!$A111+1)&gt;0,NOT(ISNUMBER(FIND(" A1 "," "&amp;AE111&amp;" "))))," AUTOLABEL","")
&amp;" "</f>
        <v xml:space="preserve">  </v>
      </c>
    </row>
    <row r="112" spans="1:31" x14ac:dyDescent="0.2">
      <c r="A112" s="1">
        <f ca="1">A111+M111</f>
        <v>153</v>
      </c>
      <c r="B112" s="2" t="str">
        <f t="shared" ca="1" si="21"/>
        <v>stack+81</v>
      </c>
      <c r="C112" s="3" t="str">
        <f ca="1">_xlfn.TEXTJOIN(" ",FALSE,OFFSET(program!$A$1,0,A112,1,M112))</f>
        <v/>
      </c>
      <c r="D112" s="4" t="str">
        <f ca="1">IF($H112="data",".dat "&amp;X112,
IF($H112="str",".str " &amp; _xlfn.TEXTJOIN("",FALSE,OFFSET(program!$A$2,0,A112+1,1,M112-1)),
$L112&amp;" "&amp;_xlfn.TEXTJOIN(", ",TRUE,$X112:$Z112)
))</f>
        <v>.dat 0</v>
      </c>
      <c r="E112" s="19" t="b">
        <f t="shared" ca="1" si="22"/>
        <v>1</v>
      </c>
      <c r="F112" s="5" t="str">
        <f t="shared" ca="1" si="23"/>
        <v>stack</v>
      </c>
      <c r="G112" s="5">
        <f t="shared" ca="1" si="24"/>
        <v>72</v>
      </c>
      <c r="H112" s="5" t="str">
        <f t="shared" si="25"/>
        <v>data</v>
      </c>
      <c r="I112" s="13" t="b">
        <f t="shared" si="26"/>
        <v>1</v>
      </c>
      <c r="J112" s="6">
        <f ca="1">OFFSET(program!$A$1,0,disasm!A112)</f>
        <v>0</v>
      </c>
      <c r="K112" s="7">
        <f t="shared" ca="1" si="27"/>
        <v>0</v>
      </c>
      <c r="L112" s="7" t="e">
        <f t="shared" ca="1" si="28"/>
        <v>#VALUE!</v>
      </c>
      <c r="M112" s="7">
        <f t="shared" si="29"/>
        <v>1</v>
      </c>
      <c r="N112" s="7">
        <f t="shared" si="30"/>
        <v>1</v>
      </c>
      <c r="O112" s="8">
        <f t="shared" si="31"/>
        <v>1</v>
      </c>
      <c r="P112" s="8" t="str">
        <f t="shared" si="32"/>
        <v/>
      </c>
      <c r="Q112" s="8" t="str">
        <f t="shared" si="33"/>
        <v/>
      </c>
      <c r="R112" s="8" t="str">
        <f t="shared" ca="1" si="34"/>
        <v>num</v>
      </c>
      <c r="S112" s="8" t="str">
        <f t="shared" si="35"/>
        <v/>
      </c>
      <c r="T112" s="8" t="str">
        <f t="shared" si="36"/>
        <v/>
      </c>
      <c r="U112" s="7">
        <f ca="1">IF(O112="","",OFFSET(program!$A$1,0,disasm!$A112+COLUMN()-COLUMN($U112)+IF($I112,0,1)))</f>
        <v>0</v>
      </c>
      <c r="V112" s="7" t="str">
        <f ca="1">IF(P112="","",OFFSET(program!$A$1,0,disasm!$A112+COLUMN()-COLUMN($U112)+IF($I112,0,1)))</f>
        <v/>
      </c>
      <c r="W112" s="7" t="str">
        <f ca="1">IF(Q112="","",OFFSET(program!$A$1,0,disasm!$A112+COLUMN()-COLUMN($U112)+IF($I112,0,1)))</f>
        <v/>
      </c>
      <c r="X112" s="3" t="str">
        <f t="shared" ca="1" si="37"/>
        <v>0</v>
      </c>
      <c r="Y112" s="3" t="str">
        <f t="shared" si="38"/>
        <v/>
      </c>
      <c r="Z112" s="3" t="str">
        <f t="shared" si="39"/>
        <v/>
      </c>
      <c r="AA112" s="3" t="str">
        <f ca="1">" "
&amp;AE112
&amp;IF(AND(OR(K112=5,K112=6),MOD(INT(J112/1000),10)=1)," A2","")
&amp;IF(AND(NOT(I112),J112=109,OFFSET(program!$A$1,0,disasm!$A112+1)&gt;0,NOT(ISNUMBER(FIND(" A1 "," "&amp;AE112&amp;" "))))," AUTOLABEL","")
&amp;" "</f>
        <v xml:space="preserve">  </v>
      </c>
    </row>
    <row r="113" spans="1:27" x14ac:dyDescent="0.2">
      <c r="A113" s="1">
        <f ca="1">A112+M112</f>
        <v>154</v>
      </c>
      <c r="B113" s="2" t="str">
        <f t="shared" ca="1" si="21"/>
        <v>stack+82</v>
      </c>
      <c r="C113" s="3" t="str">
        <f ca="1">_xlfn.TEXTJOIN(" ",FALSE,OFFSET(program!$A$1,0,A113,1,M113))</f>
        <v/>
      </c>
      <c r="D113" s="4" t="str">
        <f ca="1">IF($H113="data",".dat "&amp;X113,
IF($H113="str",".str " &amp; _xlfn.TEXTJOIN("",FALSE,OFFSET(program!$A$2,0,A113+1,1,M113-1)),
$L113&amp;" "&amp;_xlfn.TEXTJOIN(", ",TRUE,$X113:$Z113)
))</f>
        <v>.dat 0</v>
      </c>
      <c r="E113" s="19" t="b">
        <f t="shared" ca="1" si="22"/>
        <v>1</v>
      </c>
      <c r="F113" s="5" t="str">
        <f t="shared" ca="1" si="23"/>
        <v>stack</v>
      </c>
      <c r="G113" s="5">
        <f t="shared" ca="1" si="24"/>
        <v>72</v>
      </c>
      <c r="H113" s="5" t="str">
        <f t="shared" si="25"/>
        <v>data</v>
      </c>
      <c r="I113" s="13" t="b">
        <f t="shared" si="26"/>
        <v>1</v>
      </c>
      <c r="J113" s="6">
        <f ca="1">OFFSET(program!$A$1,0,disasm!A113)</f>
        <v>0</v>
      </c>
      <c r="K113" s="7">
        <f t="shared" ca="1" si="27"/>
        <v>0</v>
      </c>
      <c r="L113" s="7" t="e">
        <f t="shared" ca="1" si="28"/>
        <v>#VALUE!</v>
      </c>
      <c r="M113" s="7">
        <f t="shared" si="29"/>
        <v>1</v>
      </c>
      <c r="N113" s="7">
        <f t="shared" si="30"/>
        <v>1</v>
      </c>
      <c r="O113" s="8">
        <f t="shared" si="31"/>
        <v>1</v>
      </c>
      <c r="P113" s="8" t="str">
        <f t="shared" si="32"/>
        <v/>
      </c>
      <c r="Q113" s="8" t="str">
        <f t="shared" si="33"/>
        <v/>
      </c>
      <c r="R113" s="8" t="str">
        <f t="shared" ca="1" si="34"/>
        <v>num</v>
      </c>
      <c r="S113" s="8" t="str">
        <f t="shared" si="35"/>
        <v/>
      </c>
      <c r="T113" s="8" t="str">
        <f t="shared" si="36"/>
        <v/>
      </c>
      <c r="U113" s="7">
        <f ca="1">IF(O113="","",OFFSET(program!$A$1,0,disasm!$A113+COLUMN()-COLUMN($U113)+IF($I113,0,1)))</f>
        <v>0</v>
      </c>
      <c r="V113" s="7" t="str">
        <f ca="1">IF(P113="","",OFFSET(program!$A$1,0,disasm!$A113+COLUMN()-COLUMN($U113)+IF($I113,0,1)))</f>
        <v/>
      </c>
      <c r="W113" s="7" t="str">
        <f ca="1">IF(Q113="","",OFFSET(program!$A$1,0,disasm!$A113+COLUMN()-COLUMN($U113)+IF($I113,0,1)))</f>
        <v/>
      </c>
      <c r="X113" s="3" t="str">
        <f t="shared" ca="1" si="37"/>
        <v>0</v>
      </c>
      <c r="Y113" s="3" t="str">
        <f t="shared" si="38"/>
        <v/>
      </c>
      <c r="Z113" s="3" t="str">
        <f t="shared" si="39"/>
        <v/>
      </c>
      <c r="AA113" s="3" t="str">
        <f ca="1">" "
&amp;AE113
&amp;IF(AND(OR(K113=5,K113=6),MOD(INT(J113/1000),10)=1)," A2","")
&amp;IF(AND(NOT(I113),J113=109,OFFSET(program!$A$1,0,disasm!$A113+1)&gt;0,NOT(ISNUMBER(FIND(" A1 "," "&amp;AE113&amp;" "))))," AUTOLABEL","")
&amp;" "</f>
        <v xml:space="preserve">  </v>
      </c>
    </row>
    <row r="114" spans="1:27" x14ac:dyDescent="0.2">
      <c r="A114" s="1">
        <f ca="1">A113+M113</f>
        <v>155</v>
      </c>
      <c r="B114" s="2" t="str">
        <f t="shared" ca="1" si="21"/>
        <v>stack+83</v>
      </c>
      <c r="C114" s="3" t="str">
        <f ca="1">_xlfn.TEXTJOIN(" ",FALSE,OFFSET(program!$A$1,0,A114,1,M114))</f>
        <v/>
      </c>
      <c r="D114" s="4" t="str">
        <f ca="1">IF($H114="data",".dat "&amp;X114,
IF($H114="str",".str " &amp; _xlfn.TEXTJOIN("",FALSE,OFFSET(program!$A$2,0,A114+1,1,M114-1)),
$L114&amp;" "&amp;_xlfn.TEXTJOIN(", ",TRUE,$X114:$Z114)
))</f>
        <v>.dat 0</v>
      </c>
      <c r="E114" s="19" t="b">
        <f t="shared" ca="1" si="22"/>
        <v>1</v>
      </c>
      <c r="F114" s="5" t="str">
        <f t="shared" ca="1" si="23"/>
        <v>stack</v>
      </c>
      <c r="G114" s="5">
        <f t="shared" ca="1" si="24"/>
        <v>72</v>
      </c>
      <c r="H114" s="5" t="str">
        <f t="shared" si="25"/>
        <v>data</v>
      </c>
      <c r="I114" s="13" t="b">
        <f t="shared" si="26"/>
        <v>1</v>
      </c>
      <c r="J114" s="6">
        <f ca="1">OFFSET(program!$A$1,0,disasm!A114)</f>
        <v>0</v>
      </c>
      <c r="K114" s="7">
        <f t="shared" ca="1" si="27"/>
        <v>0</v>
      </c>
      <c r="L114" s="7" t="e">
        <f t="shared" ca="1" si="28"/>
        <v>#VALUE!</v>
      </c>
      <c r="M114" s="7">
        <f t="shared" si="29"/>
        <v>1</v>
      </c>
      <c r="N114" s="7">
        <f t="shared" si="30"/>
        <v>1</v>
      </c>
      <c r="O114" s="8">
        <f t="shared" si="31"/>
        <v>1</v>
      </c>
      <c r="P114" s="8" t="str">
        <f t="shared" si="32"/>
        <v/>
      </c>
      <c r="Q114" s="8" t="str">
        <f t="shared" si="33"/>
        <v/>
      </c>
      <c r="R114" s="8" t="str">
        <f t="shared" ca="1" si="34"/>
        <v>num</v>
      </c>
      <c r="S114" s="8" t="str">
        <f t="shared" si="35"/>
        <v/>
      </c>
      <c r="T114" s="8" t="str">
        <f t="shared" si="36"/>
        <v/>
      </c>
      <c r="U114" s="7">
        <f ca="1">IF(O114="","",OFFSET(program!$A$1,0,disasm!$A114+COLUMN()-COLUMN($U114)+IF($I114,0,1)))</f>
        <v>0</v>
      </c>
      <c r="V114" s="7" t="str">
        <f ca="1">IF(P114="","",OFFSET(program!$A$1,0,disasm!$A114+COLUMN()-COLUMN($U114)+IF($I114,0,1)))</f>
        <v/>
      </c>
      <c r="W114" s="7" t="str">
        <f ca="1">IF(Q114="","",OFFSET(program!$A$1,0,disasm!$A114+COLUMN()-COLUMN($U114)+IF($I114,0,1)))</f>
        <v/>
      </c>
      <c r="X114" s="3" t="str">
        <f t="shared" ca="1" si="37"/>
        <v>0</v>
      </c>
      <c r="Y114" s="3" t="str">
        <f t="shared" si="38"/>
        <v/>
      </c>
      <c r="Z114" s="3" t="str">
        <f t="shared" si="39"/>
        <v/>
      </c>
      <c r="AA114" s="3" t="str">
        <f ca="1">" "
&amp;AE114
&amp;IF(AND(OR(K114=5,K114=6),MOD(INT(J114/1000),10)=1)," A2","")
&amp;IF(AND(NOT(I114),J114=109,OFFSET(program!$A$1,0,disasm!$A114+1)&gt;0,NOT(ISNUMBER(FIND(" A1 "," "&amp;AE114&amp;" "))))," AUTOLABEL","")
&amp;" "</f>
        <v xml:space="preserve">  </v>
      </c>
    </row>
    <row r="115" spans="1:27" x14ac:dyDescent="0.2">
      <c r="A115" s="1">
        <f ca="1">A114+M114</f>
        <v>156</v>
      </c>
      <c r="B115" s="2" t="str">
        <f t="shared" ca="1" si="21"/>
        <v>stack+84</v>
      </c>
      <c r="C115" s="3" t="str">
        <f ca="1">_xlfn.TEXTJOIN(" ",FALSE,OFFSET(program!$A$1,0,A115,1,M115))</f>
        <v/>
      </c>
      <c r="D115" s="4" t="str">
        <f ca="1">IF($H115="data",".dat "&amp;X115,
IF($H115="str",".str " &amp; _xlfn.TEXTJOIN("",FALSE,OFFSET(program!$A$2,0,A115+1,1,M115-1)),
$L115&amp;" "&amp;_xlfn.TEXTJOIN(", ",TRUE,$X115:$Z115)
))</f>
        <v>.dat 0</v>
      </c>
      <c r="E115" s="19" t="b">
        <f t="shared" ca="1" si="22"/>
        <v>1</v>
      </c>
      <c r="F115" s="5" t="str">
        <f t="shared" ca="1" si="23"/>
        <v>stack</v>
      </c>
      <c r="G115" s="5">
        <f t="shared" ca="1" si="24"/>
        <v>72</v>
      </c>
      <c r="H115" s="5" t="str">
        <f t="shared" si="25"/>
        <v>data</v>
      </c>
      <c r="I115" s="13" t="b">
        <f t="shared" si="26"/>
        <v>1</v>
      </c>
      <c r="J115" s="6">
        <f ca="1">OFFSET(program!$A$1,0,disasm!A115)</f>
        <v>0</v>
      </c>
      <c r="K115" s="7">
        <f t="shared" ca="1" si="27"/>
        <v>0</v>
      </c>
      <c r="L115" s="7" t="e">
        <f t="shared" ca="1" si="28"/>
        <v>#VALUE!</v>
      </c>
      <c r="M115" s="7">
        <f t="shared" si="29"/>
        <v>1</v>
      </c>
      <c r="N115" s="7">
        <f t="shared" si="30"/>
        <v>1</v>
      </c>
      <c r="O115" s="8">
        <f t="shared" si="31"/>
        <v>1</v>
      </c>
      <c r="P115" s="8" t="str">
        <f t="shared" si="32"/>
        <v/>
      </c>
      <c r="Q115" s="8" t="str">
        <f t="shared" si="33"/>
        <v/>
      </c>
      <c r="R115" s="8" t="str">
        <f t="shared" ca="1" si="34"/>
        <v>num</v>
      </c>
      <c r="S115" s="8" t="str">
        <f t="shared" si="35"/>
        <v/>
      </c>
      <c r="T115" s="8" t="str">
        <f t="shared" si="36"/>
        <v/>
      </c>
      <c r="U115" s="7">
        <f ca="1">IF(O115="","",OFFSET(program!$A$1,0,disasm!$A115+COLUMN()-COLUMN($U115)+IF($I115,0,1)))</f>
        <v>0</v>
      </c>
      <c r="V115" s="7" t="str">
        <f ca="1">IF(P115="","",OFFSET(program!$A$1,0,disasm!$A115+COLUMN()-COLUMN($U115)+IF($I115,0,1)))</f>
        <v/>
      </c>
      <c r="W115" s="7" t="str">
        <f ca="1">IF(Q115="","",OFFSET(program!$A$1,0,disasm!$A115+COLUMN()-COLUMN($U115)+IF($I115,0,1)))</f>
        <v/>
      </c>
      <c r="X115" s="3" t="str">
        <f t="shared" ca="1" si="37"/>
        <v>0</v>
      </c>
      <c r="Y115" s="3" t="str">
        <f t="shared" si="38"/>
        <v/>
      </c>
      <c r="Z115" s="3" t="str">
        <f t="shared" si="39"/>
        <v/>
      </c>
      <c r="AA115" s="3" t="str">
        <f ca="1">" "
&amp;AE115
&amp;IF(AND(OR(K115=5,K115=6),MOD(INT(J115/1000),10)=1)," A2","")
&amp;IF(AND(NOT(I115),J115=109,OFFSET(program!$A$1,0,disasm!$A115+1)&gt;0,NOT(ISNUMBER(FIND(" A1 "," "&amp;AE115&amp;" "))))," AUTOLABEL","")
&amp;" "</f>
        <v xml:space="preserve">  </v>
      </c>
    </row>
    <row r="116" spans="1:27" x14ac:dyDescent="0.2">
      <c r="A116" s="1">
        <f ca="1">A115+M115</f>
        <v>157</v>
      </c>
      <c r="B116" s="2" t="str">
        <f t="shared" ca="1" si="21"/>
        <v>stack+85</v>
      </c>
      <c r="C116" s="3" t="str">
        <f ca="1">_xlfn.TEXTJOIN(" ",FALSE,OFFSET(program!$A$1,0,A116,1,M116))</f>
        <v/>
      </c>
      <c r="D116" s="4" t="str">
        <f ca="1">IF($H116="data",".dat "&amp;X116,
IF($H116="str",".str " &amp; _xlfn.TEXTJOIN("",FALSE,OFFSET(program!$A$2,0,A116+1,1,M116-1)),
$L116&amp;" "&amp;_xlfn.TEXTJOIN(", ",TRUE,$X116:$Z116)
))</f>
        <v>.dat 0</v>
      </c>
      <c r="E116" s="19" t="b">
        <f t="shared" ca="1" si="22"/>
        <v>1</v>
      </c>
      <c r="F116" s="5" t="str">
        <f t="shared" ca="1" si="23"/>
        <v>stack</v>
      </c>
      <c r="G116" s="5">
        <f t="shared" ca="1" si="24"/>
        <v>72</v>
      </c>
      <c r="H116" s="5" t="str">
        <f t="shared" si="25"/>
        <v>data</v>
      </c>
      <c r="I116" s="13" t="b">
        <f t="shared" si="26"/>
        <v>1</v>
      </c>
      <c r="J116" s="6">
        <f ca="1">OFFSET(program!$A$1,0,disasm!A116)</f>
        <v>0</v>
      </c>
      <c r="K116" s="7">
        <f t="shared" ca="1" si="27"/>
        <v>0</v>
      </c>
      <c r="L116" s="7" t="e">
        <f t="shared" ca="1" si="28"/>
        <v>#VALUE!</v>
      </c>
      <c r="M116" s="7">
        <f t="shared" si="29"/>
        <v>1</v>
      </c>
      <c r="N116" s="7">
        <f t="shared" si="30"/>
        <v>1</v>
      </c>
      <c r="O116" s="8">
        <f t="shared" si="31"/>
        <v>1</v>
      </c>
      <c r="P116" s="8" t="str">
        <f t="shared" si="32"/>
        <v/>
      </c>
      <c r="Q116" s="8" t="str">
        <f t="shared" si="33"/>
        <v/>
      </c>
      <c r="R116" s="8" t="str">
        <f t="shared" ca="1" si="34"/>
        <v>num</v>
      </c>
      <c r="S116" s="8" t="str">
        <f t="shared" si="35"/>
        <v/>
      </c>
      <c r="T116" s="8" t="str">
        <f t="shared" si="36"/>
        <v/>
      </c>
      <c r="U116" s="7">
        <f ca="1">IF(O116="","",OFFSET(program!$A$1,0,disasm!$A116+COLUMN()-COLUMN($U116)+IF($I116,0,1)))</f>
        <v>0</v>
      </c>
      <c r="V116" s="7" t="str">
        <f ca="1">IF(P116="","",OFFSET(program!$A$1,0,disasm!$A116+COLUMN()-COLUMN($U116)+IF($I116,0,1)))</f>
        <v/>
      </c>
      <c r="W116" s="7" t="str">
        <f ca="1">IF(Q116="","",OFFSET(program!$A$1,0,disasm!$A116+COLUMN()-COLUMN($U116)+IF($I116,0,1)))</f>
        <v/>
      </c>
      <c r="X116" s="3" t="str">
        <f t="shared" ca="1" si="37"/>
        <v>0</v>
      </c>
      <c r="Y116" s="3" t="str">
        <f t="shared" si="38"/>
        <v/>
      </c>
      <c r="Z116" s="3" t="str">
        <f t="shared" si="39"/>
        <v/>
      </c>
      <c r="AA116" s="3" t="str">
        <f ca="1">" "
&amp;AE116
&amp;IF(AND(OR(K116=5,K116=6),MOD(INT(J116/1000),10)=1)," A2","")
&amp;IF(AND(NOT(I116),J116=109,OFFSET(program!$A$1,0,disasm!$A116+1)&gt;0,NOT(ISNUMBER(FIND(" A1 "," "&amp;AE116&amp;" "))))," AUTOLABEL","")
&amp;" "</f>
        <v xml:space="preserve">  </v>
      </c>
    </row>
    <row r="117" spans="1:27" x14ac:dyDescent="0.2">
      <c r="A117" s="1">
        <f ca="1">A116+M116</f>
        <v>158</v>
      </c>
      <c r="B117" s="2" t="str">
        <f t="shared" ca="1" si="21"/>
        <v>stack+86</v>
      </c>
      <c r="C117" s="3" t="str">
        <f ca="1">_xlfn.TEXTJOIN(" ",FALSE,OFFSET(program!$A$1,0,A117,1,M117))</f>
        <v/>
      </c>
      <c r="D117" s="4" t="str">
        <f ca="1">IF($H117="data",".dat "&amp;X117,
IF($H117="str",".str " &amp; _xlfn.TEXTJOIN("",FALSE,OFFSET(program!$A$2,0,A117+1,1,M117-1)),
$L117&amp;" "&amp;_xlfn.TEXTJOIN(", ",TRUE,$X117:$Z117)
))</f>
        <v>.dat 0</v>
      </c>
      <c r="E117" s="19" t="b">
        <f t="shared" ca="1" si="22"/>
        <v>1</v>
      </c>
      <c r="F117" s="5" t="str">
        <f t="shared" ca="1" si="23"/>
        <v>stack</v>
      </c>
      <c r="G117" s="5">
        <f t="shared" ca="1" si="24"/>
        <v>72</v>
      </c>
      <c r="H117" s="5" t="str">
        <f t="shared" si="25"/>
        <v>data</v>
      </c>
      <c r="I117" s="13" t="b">
        <f t="shared" si="26"/>
        <v>1</v>
      </c>
      <c r="J117" s="6">
        <f ca="1">OFFSET(program!$A$1,0,disasm!A117)</f>
        <v>0</v>
      </c>
      <c r="K117" s="7">
        <f t="shared" ca="1" si="27"/>
        <v>0</v>
      </c>
      <c r="L117" s="7" t="e">
        <f t="shared" ca="1" si="28"/>
        <v>#VALUE!</v>
      </c>
      <c r="M117" s="7">
        <f t="shared" si="29"/>
        <v>1</v>
      </c>
      <c r="N117" s="7">
        <f t="shared" si="30"/>
        <v>1</v>
      </c>
      <c r="O117" s="8">
        <f t="shared" si="31"/>
        <v>1</v>
      </c>
      <c r="P117" s="8" t="str">
        <f t="shared" si="32"/>
        <v/>
      </c>
      <c r="Q117" s="8" t="str">
        <f t="shared" si="33"/>
        <v/>
      </c>
      <c r="R117" s="8" t="str">
        <f t="shared" ca="1" si="34"/>
        <v>num</v>
      </c>
      <c r="S117" s="8" t="str">
        <f t="shared" si="35"/>
        <v/>
      </c>
      <c r="T117" s="8" t="str">
        <f t="shared" si="36"/>
        <v/>
      </c>
      <c r="U117" s="7">
        <f ca="1">IF(O117="","",OFFSET(program!$A$1,0,disasm!$A117+COLUMN()-COLUMN($U117)+IF($I117,0,1)))</f>
        <v>0</v>
      </c>
      <c r="V117" s="7" t="str">
        <f ca="1">IF(P117="","",OFFSET(program!$A$1,0,disasm!$A117+COLUMN()-COLUMN($U117)+IF($I117,0,1)))</f>
        <v/>
      </c>
      <c r="W117" s="7" t="str">
        <f ca="1">IF(Q117="","",OFFSET(program!$A$1,0,disasm!$A117+COLUMN()-COLUMN($U117)+IF($I117,0,1)))</f>
        <v/>
      </c>
      <c r="X117" s="3" t="str">
        <f t="shared" ca="1" si="37"/>
        <v>0</v>
      </c>
      <c r="Y117" s="3" t="str">
        <f t="shared" si="38"/>
        <v/>
      </c>
      <c r="Z117" s="3" t="str">
        <f t="shared" si="39"/>
        <v/>
      </c>
      <c r="AA117" s="3" t="str">
        <f ca="1">" "
&amp;AE117
&amp;IF(AND(OR(K117=5,K117=6),MOD(INT(J117/1000),10)=1)," A2","")
&amp;IF(AND(NOT(I117),J117=109,OFFSET(program!$A$1,0,disasm!$A117+1)&gt;0,NOT(ISNUMBER(FIND(" A1 "," "&amp;AE117&amp;" "))))," AUTOLABEL","")
&amp;" "</f>
        <v xml:space="preserve">  </v>
      </c>
    </row>
    <row r="118" spans="1:27" x14ac:dyDescent="0.2">
      <c r="A118" s="1">
        <f ca="1">A117+M117</f>
        <v>159</v>
      </c>
      <c r="B118" s="2" t="str">
        <f t="shared" ca="1" si="21"/>
        <v>stack+87</v>
      </c>
      <c r="C118" s="3" t="str">
        <f ca="1">_xlfn.TEXTJOIN(" ",FALSE,OFFSET(program!$A$1,0,A118,1,M118))</f>
        <v/>
      </c>
      <c r="D118" s="4" t="str">
        <f ca="1">IF($H118="data",".dat "&amp;X118,
IF($H118="str",".str " &amp; _xlfn.TEXTJOIN("",FALSE,OFFSET(program!$A$2,0,A118+1,1,M118-1)),
$L118&amp;" "&amp;_xlfn.TEXTJOIN(", ",TRUE,$X118:$Z118)
))</f>
        <v>.dat 0</v>
      </c>
      <c r="E118" s="19" t="b">
        <f t="shared" ca="1" si="22"/>
        <v>1</v>
      </c>
      <c r="F118" s="5" t="str">
        <f t="shared" ca="1" si="23"/>
        <v>stack</v>
      </c>
      <c r="G118" s="5">
        <f t="shared" ca="1" si="24"/>
        <v>72</v>
      </c>
      <c r="H118" s="5" t="str">
        <f t="shared" si="25"/>
        <v>data</v>
      </c>
      <c r="I118" s="13" t="b">
        <f t="shared" si="26"/>
        <v>1</v>
      </c>
      <c r="J118" s="6">
        <f ca="1">OFFSET(program!$A$1,0,disasm!A118)</f>
        <v>0</v>
      </c>
      <c r="K118" s="7">
        <f t="shared" ca="1" si="27"/>
        <v>0</v>
      </c>
      <c r="L118" s="7" t="e">
        <f t="shared" ca="1" si="28"/>
        <v>#VALUE!</v>
      </c>
      <c r="M118" s="7">
        <f t="shared" si="29"/>
        <v>1</v>
      </c>
      <c r="N118" s="7">
        <f t="shared" si="30"/>
        <v>1</v>
      </c>
      <c r="O118" s="8">
        <f t="shared" si="31"/>
        <v>1</v>
      </c>
      <c r="P118" s="8" t="str">
        <f t="shared" si="32"/>
        <v/>
      </c>
      <c r="Q118" s="8" t="str">
        <f t="shared" si="33"/>
        <v/>
      </c>
      <c r="R118" s="8" t="str">
        <f t="shared" ca="1" si="34"/>
        <v>num</v>
      </c>
      <c r="S118" s="8" t="str">
        <f t="shared" si="35"/>
        <v/>
      </c>
      <c r="T118" s="8" t="str">
        <f t="shared" si="36"/>
        <v/>
      </c>
      <c r="U118" s="7">
        <f ca="1">IF(O118="","",OFFSET(program!$A$1,0,disasm!$A118+COLUMN()-COLUMN($U118)+IF($I118,0,1)))</f>
        <v>0</v>
      </c>
      <c r="V118" s="7" t="str">
        <f ca="1">IF(P118="","",OFFSET(program!$A$1,0,disasm!$A118+COLUMN()-COLUMN($U118)+IF($I118,0,1)))</f>
        <v/>
      </c>
      <c r="W118" s="7" t="str">
        <f ca="1">IF(Q118="","",OFFSET(program!$A$1,0,disasm!$A118+COLUMN()-COLUMN($U118)+IF($I118,0,1)))</f>
        <v/>
      </c>
      <c r="X118" s="3" t="str">
        <f t="shared" ca="1" si="37"/>
        <v>0</v>
      </c>
      <c r="Y118" s="3" t="str">
        <f t="shared" si="38"/>
        <v/>
      </c>
      <c r="Z118" s="3" t="str">
        <f t="shared" si="39"/>
        <v/>
      </c>
      <c r="AA118" s="3" t="str">
        <f ca="1">" "
&amp;AE118
&amp;IF(AND(OR(K118=5,K118=6),MOD(INT(J118/1000),10)=1)," A2","")
&amp;IF(AND(NOT(I118),J118=109,OFFSET(program!$A$1,0,disasm!$A118+1)&gt;0,NOT(ISNUMBER(FIND(" A1 "," "&amp;AE118&amp;" "))))," AUTOLABEL","")
&amp;" "</f>
        <v xml:space="preserve">  </v>
      </c>
    </row>
    <row r="119" spans="1:27" x14ac:dyDescent="0.2">
      <c r="A119" s="1">
        <f ca="1">A118+M118</f>
        <v>160</v>
      </c>
      <c r="B119" s="2" t="str">
        <f t="shared" ca="1" si="21"/>
        <v>stack+88</v>
      </c>
      <c r="C119" s="3" t="str">
        <f ca="1">_xlfn.TEXTJOIN(" ",FALSE,OFFSET(program!$A$1,0,A119,1,M119))</f>
        <v/>
      </c>
      <c r="D119" s="4" t="str">
        <f ca="1">IF($H119="data",".dat "&amp;X119,
IF($H119="str",".str " &amp; _xlfn.TEXTJOIN("",FALSE,OFFSET(program!$A$2,0,A119+1,1,M119-1)),
$L119&amp;" "&amp;_xlfn.TEXTJOIN(", ",TRUE,$X119:$Z119)
))</f>
        <v>.dat 0</v>
      </c>
      <c r="E119" s="19" t="b">
        <f t="shared" ca="1" si="22"/>
        <v>1</v>
      </c>
      <c r="F119" s="5" t="str">
        <f t="shared" ca="1" si="23"/>
        <v>stack</v>
      </c>
      <c r="G119" s="5">
        <f t="shared" ca="1" si="24"/>
        <v>72</v>
      </c>
      <c r="H119" s="5" t="str">
        <f t="shared" si="25"/>
        <v>data</v>
      </c>
      <c r="I119" s="13" t="b">
        <f t="shared" si="26"/>
        <v>1</v>
      </c>
      <c r="J119" s="6">
        <f ca="1">OFFSET(program!$A$1,0,disasm!A119)</f>
        <v>0</v>
      </c>
      <c r="K119" s="7">
        <f t="shared" ca="1" si="27"/>
        <v>0</v>
      </c>
      <c r="L119" s="7" t="e">
        <f t="shared" ca="1" si="28"/>
        <v>#VALUE!</v>
      </c>
      <c r="M119" s="7">
        <f t="shared" si="29"/>
        <v>1</v>
      </c>
      <c r="N119" s="7">
        <f t="shared" si="30"/>
        <v>1</v>
      </c>
      <c r="O119" s="8">
        <f t="shared" si="31"/>
        <v>1</v>
      </c>
      <c r="P119" s="8" t="str">
        <f t="shared" si="32"/>
        <v/>
      </c>
      <c r="Q119" s="8" t="str">
        <f t="shared" si="33"/>
        <v/>
      </c>
      <c r="R119" s="8" t="str">
        <f t="shared" ca="1" si="34"/>
        <v>num</v>
      </c>
      <c r="S119" s="8" t="str">
        <f t="shared" si="35"/>
        <v/>
      </c>
      <c r="T119" s="8" t="str">
        <f t="shared" si="36"/>
        <v/>
      </c>
      <c r="U119" s="7">
        <f ca="1">IF(O119="","",OFFSET(program!$A$1,0,disasm!$A119+COLUMN()-COLUMN($U119)+IF($I119,0,1)))</f>
        <v>0</v>
      </c>
      <c r="V119" s="7" t="str">
        <f ca="1">IF(P119="","",OFFSET(program!$A$1,0,disasm!$A119+COLUMN()-COLUMN($U119)+IF($I119,0,1)))</f>
        <v/>
      </c>
      <c r="W119" s="7" t="str">
        <f ca="1">IF(Q119="","",OFFSET(program!$A$1,0,disasm!$A119+COLUMN()-COLUMN($U119)+IF($I119,0,1)))</f>
        <v/>
      </c>
      <c r="X119" s="3" t="str">
        <f t="shared" ca="1" si="37"/>
        <v>0</v>
      </c>
      <c r="Y119" s="3" t="str">
        <f t="shared" si="38"/>
        <v/>
      </c>
      <c r="Z119" s="3" t="str">
        <f t="shared" si="39"/>
        <v/>
      </c>
      <c r="AA119" s="3" t="str">
        <f ca="1">" "
&amp;AE119
&amp;IF(AND(OR(K119=5,K119=6),MOD(INT(J119/1000),10)=1)," A2","")
&amp;IF(AND(NOT(I119),J119=109,OFFSET(program!$A$1,0,disasm!$A119+1)&gt;0,NOT(ISNUMBER(FIND(" A1 "," "&amp;AE119&amp;" "))))," AUTOLABEL","")
&amp;" "</f>
        <v xml:space="preserve">  </v>
      </c>
    </row>
    <row r="120" spans="1:27" x14ac:dyDescent="0.2">
      <c r="A120" s="1">
        <f ca="1">A119+M119</f>
        <v>161</v>
      </c>
      <c r="B120" s="2" t="str">
        <f t="shared" ca="1" si="21"/>
        <v>stack+89</v>
      </c>
      <c r="C120" s="3" t="str">
        <f ca="1">_xlfn.TEXTJOIN(" ",FALSE,OFFSET(program!$A$1,0,A120,1,M120))</f>
        <v/>
      </c>
      <c r="D120" s="4" t="str">
        <f ca="1">IF($H120="data",".dat "&amp;X120,
IF($H120="str",".str " &amp; _xlfn.TEXTJOIN("",FALSE,OFFSET(program!$A$2,0,A120+1,1,M120-1)),
$L120&amp;" "&amp;_xlfn.TEXTJOIN(", ",TRUE,$X120:$Z120)
))</f>
        <v>.dat 0</v>
      </c>
      <c r="E120" s="19" t="b">
        <f t="shared" ca="1" si="22"/>
        <v>1</v>
      </c>
      <c r="F120" s="5" t="str">
        <f t="shared" ca="1" si="23"/>
        <v>stack</v>
      </c>
      <c r="G120" s="5">
        <f t="shared" ca="1" si="24"/>
        <v>72</v>
      </c>
      <c r="H120" s="5" t="str">
        <f t="shared" si="25"/>
        <v>data</v>
      </c>
      <c r="I120" s="13" t="b">
        <f t="shared" si="26"/>
        <v>1</v>
      </c>
      <c r="J120" s="6">
        <f ca="1">OFFSET(program!$A$1,0,disasm!A120)</f>
        <v>0</v>
      </c>
      <c r="K120" s="7">
        <f t="shared" ca="1" si="27"/>
        <v>0</v>
      </c>
      <c r="L120" s="7" t="e">
        <f t="shared" ca="1" si="28"/>
        <v>#VALUE!</v>
      </c>
      <c r="M120" s="7">
        <f t="shared" si="29"/>
        <v>1</v>
      </c>
      <c r="N120" s="7">
        <f t="shared" si="30"/>
        <v>1</v>
      </c>
      <c r="O120" s="8">
        <f t="shared" si="31"/>
        <v>1</v>
      </c>
      <c r="P120" s="8" t="str">
        <f t="shared" si="32"/>
        <v/>
      </c>
      <c r="Q120" s="8" t="str">
        <f t="shared" si="33"/>
        <v/>
      </c>
      <c r="R120" s="8" t="str">
        <f t="shared" ca="1" si="34"/>
        <v>num</v>
      </c>
      <c r="S120" s="8" t="str">
        <f t="shared" si="35"/>
        <v/>
      </c>
      <c r="T120" s="8" t="str">
        <f t="shared" si="36"/>
        <v/>
      </c>
      <c r="U120" s="7">
        <f ca="1">IF(O120="","",OFFSET(program!$A$1,0,disasm!$A120+COLUMN()-COLUMN($U120)+IF($I120,0,1)))</f>
        <v>0</v>
      </c>
      <c r="V120" s="7" t="str">
        <f ca="1">IF(P120="","",OFFSET(program!$A$1,0,disasm!$A120+COLUMN()-COLUMN($U120)+IF($I120,0,1)))</f>
        <v/>
      </c>
      <c r="W120" s="7" t="str">
        <f ca="1">IF(Q120="","",OFFSET(program!$A$1,0,disasm!$A120+COLUMN()-COLUMN($U120)+IF($I120,0,1)))</f>
        <v/>
      </c>
      <c r="X120" s="3" t="str">
        <f t="shared" ca="1" si="37"/>
        <v>0</v>
      </c>
      <c r="Y120" s="3" t="str">
        <f t="shared" si="38"/>
        <v/>
      </c>
      <c r="Z120" s="3" t="str">
        <f t="shared" si="39"/>
        <v/>
      </c>
      <c r="AA120" s="3" t="str">
        <f ca="1">" "
&amp;AE120
&amp;IF(AND(OR(K120=5,K120=6),MOD(INT(J120/1000),10)=1)," A2","")
&amp;IF(AND(NOT(I120),J120=109,OFFSET(program!$A$1,0,disasm!$A120+1)&gt;0,NOT(ISNUMBER(FIND(" A1 "," "&amp;AE120&amp;" "))))," AUTOLABEL","")
&amp;" "</f>
        <v xml:space="preserve">  </v>
      </c>
    </row>
    <row r="121" spans="1:27" x14ac:dyDescent="0.2">
      <c r="A121" s="1">
        <f ca="1">A120+M120</f>
        <v>162</v>
      </c>
      <c r="B121" s="2" t="str">
        <f t="shared" ca="1" si="21"/>
        <v>stack+90</v>
      </c>
      <c r="C121" s="3" t="str">
        <f ca="1">_xlfn.TEXTJOIN(" ",FALSE,OFFSET(program!$A$1,0,A121,1,M121))</f>
        <v/>
      </c>
      <c r="D121" s="4" t="str">
        <f ca="1">IF($H121="data",".dat "&amp;X121,
IF($H121="str",".str " &amp; _xlfn.TEXTJOIN("",FALSE,OFFSET(program!$A$2,0,A121+1,1,M121-1)),
$L121&amp;" "&amp;_xlfn.TEXTJOIN(", ",TRUE,$X121:$Z121)
))</f>
        <v>.dat 0</v>
      </c>
      <c r="E121" s="19" t="b">
        <f t="shared" ca="1" si="22"/>
        <v>1</v>
      </c>
      <c r="F121" s="5" t="str">
        <f t="shared" ca="1" si="23"/>
        <v>stack</v>
      </c>
      <c r="G121" s="5">
        <f t="shared" ca="1" si="24"/>
        <v>72</v>
      </c>
      <c r="H121" s="5" t="str">
        <f t="shared" si="25"/>
        <v>data</v>
      </c>
      <c r="I121" s="13" t="b">
        <f t="shared" si="26"/>
        <v>1</v>
      </c>
      <c r="J121" s="6">
        <f ca="1">OFFSET(program!$A$1,0,disasm!A121)</f>
        <v>0</v>
      </c>
      <c r="K121" s="7">
        <f t="shared" ca="1" si="27"/>
        <v>0</v>
      </c>
      <c r="L121" s="7" t="e">
        <f t="shared" ca="1" si="28"/>
        <v>#VALUE!</v>
      </c>
      <c r="M121" s="7">
        <f t="shared" si="29"/>
        <v>1</v>
      </c>
      <c r="N121" s="7">
        <f t="shared" si="30"/>
        <v>1</v>
      </c>
      <c r="O121" s="8">
        <f t="shared" si="31"/>
        <v>1</v>
      </c>
      <c r="P121" s="8" t="str">
        <f t="shared" si="32"/>
        <v/>
      </c>
      <c r="Q121" s="8" t="str">
        <f t="shared" si="33"/>
        <v/>
      </c>
      <c r="R121" s="8" t="str">
        <f t="shared" ca="1" si="34"/>
        <v>num</v>
      </c>
      <c r="S121" s="8" t="str">
        <f t="shared" si="35"/>
        <v/>
      </c>
      <c r="T121" s="8" t="str">
        <f t="shared" si="36"/>
        <v/>
      </c>
      <c r="U121" s="7">
        <f ca="1">IF(O121="","",OFFSET(program!$A$1,0,disasm!$A121+COLUMN()-COLUMN($U121)+IF($I121,0,1)))</f>
        <v>0</v>
      </c>
      <c r="V121" s="7" t="str">
        <f ca="1">IF(P121="","",OFFSET(program!$A$1,0,disasm!$A121+COLUMN()-COLUMN($U121)+IF($I121,0,1)))</f>
        <v/>
      </c>
      <c r="W121" s="7" t="str">
        <f ca="1">IF(Q121="","",OFFSET(program!$A$1,0,disasm!$A121+COLUMN()-COLUMN($U121)+IF($I121,0,1)))</f>
        <v/>
      </c>
      <c r="X121" s="3" t="str">
        <f t="shared" ca="1" si="37"/>
        <v>0</v>
      </c>
      <c r="Y121" s="3" t="str">
        <f t="shared" si="38"/>
        <v/>
      </c>
      <c r="Z121" s="3" t="str">
        <f t="shared" si="39"/>
        <v/>
      </c>
      <c r="AA121" s="3" t="str">
        <f ca="1">" "
&amp;AE121
&amp;IF(AND(OR(K121=5,K121=6),MOD(INT(J121/1000),10)=1)," A2","")
&amp;IF(AND(NOT(I121),J121=109,OFFSET(program!$A$1,0,disasm!$A121+1)&gt;0,NOT(ISNUMBER(FIND(" A1 "," "&amp;AE121&amp;" "))))," AUTOLABEL","")
&amp;" "</f>
        <v xml:space="preserve">  </v>
      </c>
    </row>
    <row r="122" spans="1:27" x14ac:dyDescent="0.2">
      <c r="A122" s="1">
        <f ca="1">A121+M121</f>
        <v>163</v>
      </c>
      <c r="B122" s="2" t="str">
        <f t="shared" ca="1" si="21"/>
        <v>stack+91</v>
      </c>
      <c r="C122" s="3" t="str">
        <f ca="1">_xlfn.TEXTJOIN(" ",FALSE,OFFSET(program!$A$1,0,A122,1,M122))</f>
        <v/>
      </c>
      <c r="D122" s="4" t="str">
        <f ca="1">IF($H122="data",".dat "&amp;X122,
IF($H122="str",".str " &amp; _xlfn.TEXTJOIN("",FALSE,OFFSET(program!$A$2,0,A122+1,1,M122-1)),
$L122&amp;" "&amp;_xlfn.TEXTJOIN(", ",TRUE,$X122:$Z122)
))</f>
        <v>.dat 0</v>
      </c>
      <c r="E122" s="19" t="b">
        <f t="shared" ca="1" si="22"/>
        <v>1</v>
      </c>
      <c r="F122" s="5" t="str">
        <f t="shared" ca="1" si="23"/>
        <v>stack</v>
      </c>
      <c r="G122" s="5">
        <f t="shared" ca="1" si="24"/>
        <v>72</v>
      </c>
      <c r="H122" s="5" t="str">
        <f t="shared" si="25"/>
        <v>data</v>
      </c>
      <c r="I122" s="13" t="b">
        <f t="shared" si="26"/>
        <v>1</v>
      </c>
      <c r="J122" s="6">
        <f ca="1">OFFSET(program!$A$1,0,disasm!A122)</f>
        <v>0</v>
      </c>
      <c r="K122" s="7">
        <f t="shared" ca="1" si="27"/>
        <v>0</v>
      </c>
      <c r="L122" s="7" t="e">
        <f t="shared" ca="1" si="28"/>
        <v>#VALUE!</v>
      </c>
      <c r="M122" s="7">
        <f t="shared" si="29"/>
        <v>1</v>
      </c>
      <c r="N122" s="7">
        <f t="shared" si="30"/>
        <v>1</v>
      </c>
      <c r="O122" s="8">
        <f t="shared" si="31"/>
        <v>1</v>
      </c>
      <c r="P122" s="8" t="str">
        <f t="shared" si="32"/>
        <v/>
      </c>
      <c r="Q122" s="8" t="str">
        <f t="shared" si="33"/>
        <v/>
      </c>
      <c r="R122" s="8" t="str">
        <f t="shared" ca="1" si="34"/>
        <v>num</v>
      </c>
      <c r="S122" s="8" t="str">
        <f t="shared" si="35"/>
        <v/>
      </c>
      <c r="T122" s="8" t="str">
        <f t="shared" si="36"/>
        <v/>
      </c>
      <c r="U122" s="7">
        <f ca="1">IF(O122="","",OFFSET(program!$A$1,0,disasm!$A122+COLUMN()-COLUMN($U122)+IF($I122,0,1)))</f>
        <v>0</v>
      </c>
      <c r="V122" s="7" t="str">
        <f ca="1">IF(P122="","",OFFSET(program!$A$1,0,disasm!$A122+COLUMN()-COLUMN($U122)+IF($I122,0,1)))</f>
        <v/>
      </c>
      <c r="W122" s="7" t="str">
        <f ca="1">IF(Q122="","",OFFSET(program!$A$1,0,disasm!$A122+COLUMN()-COLUMN($U122)+IF($I122,0,1)))</f>
        <v/>
      </c>
      <c r="X122" s="3" t="str">
        <f t="shared" ca="1" si="37"/>
        <v>0</v>
      </c>
      <c r="Y122" s="3" t="str">
        <f t="shared" si="38"/>
        <v/>
      </c>
      <c r="Z122" s="3" t="str">
        <f t="shared" si="39"/>
        <v/>
      </c>
      <c r="AA122" s="3" t="str">
        <f ca="1">" "
&amp;AE122
&amp;IF(AND(OR(K122=5,K122=6),MOD(INT(J122/1000),10)=1)," A2","")
&amp;IF(AND(NOT(I122),J122=109,OFFSET(program!$A$1,0,disasm!$A122+1)&gt;0,NOT(ISNUMBER(FIND(" A1 "," "&amp;AE122&amp;" "))))," AUTOLABEL","")
&amp;" "</f>
        <v xml:space="preserve">  </v>
      </c>
    </row>
    <row r="123" spans="1:27" x14ac:dyDescent="0.2">
      <c r="A123" s="1">
        <f ca="1">A122+M122</f>
        <v>164</v>
      </c>
      <c r="B123" s="2" t="str">
        <f t="shared" ca="1" si="21"/>
        <v>stack+92</v>
      </c>
      <c r="C123" s="3" t="str">
        <f ca="1">_xlfn.TEXTJOIN(" ",FALSE,OFFSET(program!$A$1,0,A123,1,M123))</f>
        <v/>
      </c>
      <c r="D123" s="4" t="str">
        <f ca="1">IF($H123="data",".dat "&amp;X123,
IF($H123="str",".str " &amp; _xlfn.TEXTJOIN("",FALSE,OFFSET(program!$A$2,0,A123+1,1,M123-1)),
$L123&amp;" "&amp;_xlfn.TEXTJOIN(", ",TRUE,$X123:$Z123)
))</f>
        <v>.dat 0</v>
      </c>
      <c r="E123" s="19" t="b">
        <f t="shared" ca="1" si="22"/>
        <v>1</v>
      </c>
      <c r="F123" s="5" t="str">
        <f t="shared" ca="1" si="23"/>
        <v>stack</v>
      </c>
      <c r="G123" s="5">
        <f t="shared" ca="1" si="24"/>
        <v>72</v>
      </c>
      <c r="H123" s="5" t="str">
        <f t="shared" si="25"/>
        <v>data</v>
      </c>
      <c r="I123" s="13" t="b">
        <f t="shared" si="26"/>
        <v>1</v>
      </c>
      <c r="J123" s="6">
        <f ca="1">OFFSET(program!$A$1,0,disasm!A123)</f>
        <v>0</v>
      </c>
      <c r="K123" s="7">
        <f t="shared" ca="1" si="27"/>
        <v>0</v>
      </c>
      <c r="L123" s="7" t="e">
        <f t="shared" ca="1" si="28"/>
        <v>#VALUE!</v>
      </c>
      <c r="M123" s="7">
        <f t="shared" si="29"/>
        <v>1</v>
      </c>
      <c r="N123" s="7">
        <f t="shared" si="30"/>
        <v>1</v>
      </c>
      <c r="O123" s="8">
        <f t="shared" si="31"/>
        <v>1</v>
      </c>
      <c r="P123" s="8" t="str">
        <f t="shared" si="32"/>
        <v/>
      </c>
      <c r="Q123" s="8" t="str">
        <f t="shared" si="33"/>
        <v/>
      </c>
      <c r="R123" s="8" t="str">
        <f t="shared" ca="1" si="34"/>
        <v>num</v>
      </c>
      <c r="S123" s="8" t="str">
        <f t="shared" si="35"/>
        <v/>
      </c>
      <c r="T123" s="8" t="str">
        <f t="shared" si="36"/>
        <v/>
      </c>
      <c r="U123" s="7">
        <f ca="1">IF(O123="","",OFFSET(program!$A$1,0,disasm!$A123+COLUMN()-COLUMN($U123)+IF($I123,0,1)))</f>
        <v>0</v>
      </c>
      <c r="V123" s="7" t="str">
        <f ca="1">IF(P123="","",OFFSET(program!$A$1,0,disasm!$A123+COLUMN()-COLUMN($U123)+IF($I123,0,1)))</f>
        <v/>
      </c>
      <c r="W123" s="7" t="str">
        <f ca="1">IF(Q123="","",OFFSET(program!$A$1,0,disasm!$A123+COLUMN()-COLUMN($U123)+IF($I123,0,1)))</f>
        <v/>
      </c>
      <c r="X123" s="3" t="str">
        <f t="shared" ca="1" si="37"/>
        <v>0</v>
      </c>
      <c r="Y123" s="3" t="str">
        <f t="shared" si="38"/>
        <v/>
      </c>
      <c r="Z123" s="3" t="str">
        <f t="shared" si="39"/>
        <v/>
      </c>
      <c r="AA123" s="3" t="str">
        <f ca="1">" "
&amp;AE123
&amp;IF(AND(OR(K123=5,K123=6),MOD(INT(J123/1000),10)=1)," A2","")
&amp;IF(AND(NOT(I123),J123=109,OFFSET(program!$A$1,0,disasm!$A123+1)&gt;0,NOT(ISNUMBER(FIND(" A1 "," "&amp;AE123&amp;" "))))," AUTOLABEL","")
&amp;" "</f>
        <v xml:space="preserve">  </v>
      </c>
    </row>
    <row r="124" spans="1:27" x14ac:dyDescent="0.2">
      <c r="A124" s="1">
        <f ca="1">A123+M123</f>
        <v>165</v>
      </c>
      <c r="B124" s="2" t="str">
        <f t="shared" ca="1" si="21"/>
        <v>stack+93</v>
      </c>
      <c r="C124" s="3" t="str">
        <f ca="1">_xlfn.TEXTJOIN(" ",FALSE,OFFSET(program!$A$1,0,A124,1,M124))</f>
        <v/>
      </c>
      <c r="D124" s="4" t="str">
        <f ca="1">IF($H124="data",".dat "&amp;X124,
IF($H124="str",".str " &amp; _xlfn.TEXTJOIN("",FALSE,OFFSET(program!$A$2,0,A124+1,1,M124-1)),
$L124&amp;" "&amp;_xlfn.TEXTJOIN(", ",TRUE,$X124:$Z124)
))</f>
        <v>.dat 0</v>
      </c>
      <c r="E124" s="19" t="b">
        <f t="shared" ca="1" si="22"/>
        <v>1</v>
      </c>
      <c r="F124" s="5" t="str">
        <f t="shared" ca="1" si="23"/>
        <v>stack</v>
      </c>
      <c r="G124" s="5">
        <f t="shared" ca="1" si="24"/>
        <v>72</v>
      </c>
      <c r="H124" s="5" t="str">
        <f t="shared" si="25"/>
        <v>data</v>
      </c>
      <c r="I124" s="13" t="b">
        <f t="shared" si="26"/>
        <v>1</v>
      </c>
      <c r="J124" s="6">
        <f ca="1">OFFSET(program!$A$1,0,disasm!A124)</f>
        <v>0</v>
      </c>
      <c r="K124" s="7">
        <f t="shared" ca="1" si="27"/>
        <v>0</v>
      </c>
      <c r="L124" s="7" t="e">
        <f t="shared" ca="1" si="28"/>
        <v>#VALUE!</v>
      </c>
      <c r="M124" s="7">
        <f t="shared" si="29"/>
        <v>1</v>
      </c>
      <c r="N124" s="7">
        <f t="shared" si="30"/>
        <v>1</v>
      </c>
      <c r="O124" s="8">
        <f t="shared" si="31"/>
        <v>1</v>
      </c>
      <c r="P124" s="8" t="str">
        <f t="shared" si="32"/>
        <v/>
      </c>
      <c r="Q124" s="8" t="str">
        <f t="shared" si="33"/>
        <v/>
      </c>
      <c r="R124" s="8" t="str">
        <f t="shared" ca="1" si="34"/>
        <v>num</v>
      </c>
      <c r="S124" s="8" t="str">
        <f t="shared" si="35"/>
        <v/>
      </c>
      <c r="T124" s="8" t="str">
        <f t="shared" si="36"/>
        <v/>
      </c>
      <c r="U124" s="7">
        <f ca="1">IF(O124="","",OFFSET(program!$A$1,0,disasm!$A124+COLUMN()-COLUMN($U124)+IF($I124,0,1)))</f>
        <v>0</v>
      </c>
      <c r="V124" s="7" t="str">
        <f ca="1">IF(P124="","",OFFSET(program!$A$1,0,disasm!$A124+COLUMN()-COLUMN($U124)+IF($I124,0,1)))</f>
        <v/>
      </c>
      <c r="W124" s="7" t="str">
        <f ca="1">IF(Q124="","",OFFSET(program!$A$1,0,disasm!$A124+COLUMN()-COLUMN($U124)+IF($I124,0,1)))</f>
        <v/>
      </c>
      <c r="X124" s="3" t="str">
        <f t="shared" ca="1" si="37"/>
        <v>0</v>
      </c>
      <c r="Y124" s="3" t="str">
        <f t="shared" si="38"/>
        <v/>
      </c>
      <c r="Z124" s="3" t="str">
        <f t="shared" si="39"/>
        <v/>
      </c>
      <c r="AA124" s="3" t="str">
        <f ca="1">" "
&amp;AE124
&amp;IF(AND(OR(K124=5,K124=6),MOD(INT(J124/1000),10)=1)," A2","")
&amp;IF(AND(NOT(I124),J124=109,OFFSET(program!$A$1,0,disasm!$A124+1)&gt;0,NOT(ISNUMBER(FIND(" A1 "," "&amp;AE124&amp;" "))))," AUTOLABEL","")
&amp;" "</f>
        <v xml:space="preserve">  </v>
      </c>
    </row>
    <row r="125" spans="1:27" x14ac:dyDescent="0.2">
      <c r="A125" s="1">
        <f ca="1">A124+M124</f>
        <v>166</v>
      </c>
      <c r="B125" s="2" t="str">
        <f t="shared" ca="1" si="21"/>
        <v>stack+94</v>
      </c>
      <c r="C125" s="3" t="str">
        <f ca="1">_xlfn.TEXTJOIN(" ",FALSE,OFFSET(program!$A$1,0,A125,1,M125))</f>
        <v/>
      </c>
      <c r="D125" s="4" t="str">
        <f ca="1">IF($H125="data",".dat "&amp;X125,
IF($H125="str",".str " &amp; _xlfn.TEXTJOIN("",FALSE,OFFSET(program!$A$2,0,A125+1,1,M125-1)),
$L125&amp;" "&amp;_xlfn.TEXTJOIN(", ",TRUE,$X125:$Z125)
))</f>
        <v>.dat 0</v>
      </c>
      <c r="E125" s="19" t="b">
        <f t="shared" ca="1" si="22"/>
        <v>1</v>
      </c>
      <c r="F125" s="5" t="str">
        <f t="shared" ca="1" si="23"/>
        <v>stack</v>
      </c>
      <c r="G125" s="5">
        <f t="shared" ca="1" si="24"/>
        <v>72</v>
      </c>
      <c r="H125" s="5" t="str">
        <f t="shared" si="25"/>
        <v>data</v>
      </c>
      <c r="I125" s="13" t="b">
        <f t="shared" si="26"/>
        <v>1</v>
      </c>
      <c r="J125" s="6">
        <f ca="1">OFFSET(program!$A$1,0,disasm!A125)</f>
        <v>0</v>
      </c>
      <c r="K125" s="7">
        <f t="shared" ca="1" si="27"/>
        <v>0</v>
      </c>
      <c r="L125" s="7" t="e">
        <f t="shared" ca="1" si="28"/>
        <v>#VALUE!</v>
      </c>
      <c r="M125" s="7">
        <f t="shared" si="29"/>
        <v>1</v>
      </c>
      <c r="N125" s="7">
        <f t="shared" si="30"/>
        <v>1</v>
      </c>
      <c r="O125" s="8">
        <f t="shared" si="31"/>
        <v>1</v>
      </c>
      <c r="P125" s="8" t="str">
        <f t="shared" si="32"/>
        <v/>
      </c>
      <c r="Q125" s="8" t="str">
        <f t="shared" si="33"/>
        <v/>
      </c>
      <c r="R125" s="8" t="str">
        <f t="shared" ca="1" si="34"/>
        <v>num</v>
      </c>
      <c r="S125" s="8" t="str">
        <f t="shared" si="35"/>
        <v/>
      </c>
      <c r="T125" s="8" t="str">
        <f t="shared" si="36"/>
        <v/>
      </c>
      <c r="U125" s="7">
        <f ca="1">IF(O125="","",OFFSET(program!$A$1,0,disasm!$A125+COLUMN()-COLUMN($U125)+IF($I125,0,1)))</f>
        <v>0</v>
      </c>
      <c r="V125" s="7" t="str">
        <f ca="1">IF(P125="","",OFFSET(program!$A$1,0,disasm!$A125+COLUMN()-COLUMN($U125)+IF($I125,0,1)))</f>
        <v/>
      </c>
      <c r="W125" s="7" t="str">
        <f ca="1">IF(Q125="","",OFFSET(program!$A$1,0,disasm!$A125+COLUMN()-COLUMN($U125)+IF($I125,0,1)))</f>
        <v/>
      </c>
      <c r="X125" s="3" t="str">
        <f t="shared" ca="1" si="37"/>
        <v>0</v>
      </c>
      <c r="Y125" s="3" t="str">
        <f t="shared" si="38"/>
        <v/>
      </c>
      <c r="Z125" s="3" t="str">
        <f t="shared" si="39"/>
        <v/>
      </c>
      <c r="AA125" s="3" t="str">
        <f ca="1">" "
&amp;AE125
&amp;IF(AND(OR(K125=5,K125=6),MOD(INT(J125/1000),10)=1)," A2","")
&amp;IF(AND(NOT(I125),J125=109,OFFSET(program!$A$1,0,disasm!$A125+1)&gt;0,NOT(ISNUMBER(FIND(" A1 "," "&amp;AE125&amp;" "))))," AUTOLABEL","")
&amp;" "</f>
        <v xml:space="preserve">  </v>
      </c>
    </row>
    <row r="126" spans="1:27" x14ac:dyDescent="0.2">
      <c r="A126" s="1">
        <f ca="1">A125+M125</f>
        <v>167</v>
      </c>
      <c r="B126" s="2" t="str">
        <f t="shared" ca="1" si="21"/>
        <v>stack+95</v>
      </c>
      <c r="C126" s="3" t="str">
        <f ca="1">_xlfn.TEXTJOIN(" ",FALSE,OFFSET(program!$A$1,0,A126,1,M126))</f>
        <v/>
      </c>
      <c r="D126" s="4" t="str">
        <f ca="1">IF($H126="data",".dat "&amp;X126,
IF($H126="str",".str " &amp; _xlfn.TEXTJOIN("",FALSE,OFFSET(program!$A$2,0,A126+1,1,M126-1)),
$L126&amp;" "&amp;_xlfn.TEXTJOIN(", ",TRUE,$X126:$Z126)
))</f>
        <v>.dat 0</v>
      </c>
      <c r="E126" s="19" t="b">
        <f t="shared" ca="1" si="22"/>
        <v>1</v>
      </c>
      <c r="F126" s="5" t="str">
        <f t="shared" ca="1" si="23"/>
        <v>stack</v>
      </c>
      <c r="G126" s="5">
        <f t="shared" ca="1" si="24"/>
        <v>72</v>
      </c>
      <c r="H126" s="5" t="str">
        <f t="shared" si="25"/>
        <v>data</v>
      </c>
      <c r="I126" s="13" t="b">
        <f t="shared" si="26"/>
        <v>1</v>
      </c>
      <c r="J126" s="6">
        <f ca="1">OFFSET(program!$A$1,0,disasm!A126)</f>
        <v>0</v>
      </c>
      <c r="K126" s="7">
        <f t="shared" ca="1" si="27"/>
        <v>0</v>
      </c>
      <c r="L126" s="7" t="e">
        <f t="shared" ca="1" si="28"/>
        <v>#VALUE!</v>
      </c>
      <c r="M126" s="7">
        <f t="shared" si="29"/>
        <v>1</v>
      </c>
      <c r="N126" s="7">
        <f t="shared" si="30"/>
        <v>1</v>
      </c>
      <c r="O126" s="8">
        <f t="shared" si="31"/>
        <v>1</v>
      </c>
      <c r="P126" s="8" t="str">
        <f t="shared" si="32"/>
        <v/>
      </c>
      <c r="Q126" s="8" t="str">
        <f t="shared" si="33"/>
        <v/>
      </c>
      <c r="R126" s="8" t="str">
        <f t="shared" ca="1" si="34"/>
        <v>num</v>
      </c>
      <c r="S126" s="8" t="str">
        <f t="shared" si="35"/>
        <v/>
      </c>
      <c r="T126" s="8" t="str">
        <f t="shared" si="36"/>
        <v/>
      </c>
      <c r="U126" s="7">
        <f ca="1">IF(O126="","",OFFSET(program!$A$1,0,disasm!$A126+COLUMN()-COLUMN($U126)+IF($I126,0,1)))</f>
        <v>0</v>
      </c>
      <c r="V126" s="7" t="str">
        <f ca="1">IF(P126="","",OFFSET(program!$A$1,0,disasm!$A126+COLUMN()-COLUMN($U126)+IF($I126,0,1)))</f>
        <v/>
      </c>
      <c r="W126" s="7" t="str">
        <f ca="1">IF(Q126="","",OFFSET(program!$A$1,0,disasm!$A126+COLUMN()-COLUMN($U126)+IF($I126,0,1)))</f>
        <v/>
      </c>
      <c r="X126" s="3" t="str">
        <f t="shared" ca="1" si="37"/>
        <v>0</v>
      </c>
      <c r="Y126" s="3" t="str">
        <f t="shared" si="38"/>
        <v/>
      </c>
      <c r="Z126" s="3" t="str">
        <f t="shared" si="39"/>
        <v/>
      </c>
      <c r="AA126" s="3" t="str">
        <f ca="1">" "
&amp;AE126
&amp;IF(AND(OR(K126=5,K126=6),MOD(INT(J126/1000),10)=1)," A2","")
&amp;IF(AND(NOT(I126),J126=109,OFFSET(program!$A$1,0,disasm!$A126+1)&gt;0,NOT(ISNUMBER(FIND(" A1 "," "&amp;AE126&amp;" "))))," AUTOLABEL","")
&amp;" "</f>
        <v xml:space="preserve">  </v>
      </c>
    </row>
    <row r="127" spans="1:27" x14ac:dyDescent="0.2">
      <c r="A127" s="1">
        <f ca="1">A126+M126</f>
        <v>168</v>
      </c>
      <c r="B127" s="2" t="str">
        <f t="shared" ca="1" si="21"/>
        <v>stack+96</v>
      </c>
      <c r="C127" s="3" t="str">
        <f ca="1">_xlfn.TEXTJOIN(" ",FALSE,OFFSET(program!$A$1,0,A127,1,M127))</f>
        <v/>
      </c>
      <c r="D127" s="4" t="str">
        <f ca="1">IF($H127="data",".dat "&amp;X127,
IF($H127="str",".str " &amp; _xlfn.TEXTJOIN("",FALSE,OFFSET(program!$A$2,0,A127+1,1,M127-1)),
$L127&amp;" "&amp;_xlfn.TEXTJOIN(", ",TRUE,$X127:$Z127)
))</f>
        <v>.dat 0</v>
      </c>
      <c r="E127" s="19" t="b">
        <f t="shared" ca="1" si="22"/>
        <v>1</v>
      </c>
      <c r="F127" s="5" t="str">
        <f t="shared" ca="1" si="23"/>
        <v>stack</v>
      </c>
      <c r="G127" s="5">
        <f t="shared" ca="1" si="24"/>
        <v>72</v>
      </c>
      <c r="H127" s="5" t="str">
        <f t="shared" si="25"/>
        <v>data</v>
      </c>
      <c r="I127" s="13" t="b">
        <f t="shared" si="26"/>
        <v>1</v>
      </c>
      <c r="J127" s="6">
        <f ca="1">OFFSET(program!$A$1,0,disasm!A127)</f>
        <v>0</v>
      </c>
      <c r="K127" s="7">
        <f t="shared" ca="1" si="27"/>
        <v>0</v>
      </c>
      <c r="L127" s="7" t="e">
        <f t="shared" ca="1" si="28"/>
        <v>#VALUE!</v>
      </c>
      <c r="M127" s="7">
        <f t="shared" si="29"/>
        <v>1</v>
      </c>
      <c r="N127" s="7">
        <f t="shared" si="30"/>
        <v>1</v>
      </c>
      <c r="O127" s="8">
        <f t="shared" si="31"/>
        <v>1</v>
      </c>
      <c r="P127" s="8" t="str">
        <f t="shared" si="32"/>
        <v/>
      </c>
      <c r="Q127" s="8" t="str">
        <f t="shared" si="33"/>
        <v/>
      </c>
      <c r="R127" s="8" t="str">
        <f t="shared" ca="1" si="34"/>
        <v>num</v>
      </c>
      <c r="S127" s="8" t="str">
        <f t="shared" si="35"/>
        <v/>
      </c>
      <c r="T127" s="8" t="str">
        <f t="shared" si="36"/>
        <v/>
      </c>
      <c r="U127" s="7">
        <f ca="1">IF(O127="","",OFFSET(program!$A$1,0,disasm!$A127+COLUMN()-COLUMN($U127)+IF($I127,0,1)))</f>
        <v>0</v>
      </c>
      <c r="V127" s="7" t="str">
        <f ca="1">IF(P127="","",OFFSET(program!$A$1,0,disasm!$A127+COLUMN()-COLUMN($U127)+IF($I127,0,1)))</f>
        <v/>
      </c>
      <c r="W127" s="7" t="str">
        <f ca="1">IF(Q127="","",OFFSET(program!$A$1,0,disasm!$A127+COLUMN()-COLUMN($U127)+IF($I127,0,1)))</f>
        <v/>
      </c>
      <c r="X127" s="3" t="str">
        <f t="shared" ca="1" si="37"/>
        <v>0</v>
      </c>
      <c r="Y127" s="3" t="str">
        <f t="shared" si="38"/>
        <v/>
      </c>
      <c r="Z127" s="3" t="str">
        <f t="shared" si="39"/>
        <v/>
      </c>
      <c r="AA127" s="3" t="str">
        <f ca="1">" "
&amp;AE127
&amp;IF(AND(OR(K127=5,K127=6),MOD(INT(J127/1000),10)=1)," A2","")
&amp;IF(AND(NOT(I127),J127=109,OFFSET(program!$A$1,0,disasm!$A127+1)&gt;0,NOT(ISNUMBER(FIND(" A1 "," "&amp;AE127&amp;" "))))," AUTOLABEL","")
&amp;" "</f>
        <v xml:space="preserve">  </v>
      </c>
    </row>
    <row r="128" spans="1:27" x14ac:dyDescent="0.2">
      <c r="A128" s="1">
        <f ca="1">A127+M127</f>
        <v>169</v>
      </c>
      <c r="B128" s="2" t="str">
        <f t="shared" ca="1" si="21"/>
        <v>stack+97</v>
      </c>
      <c r="C128" s="3" t="str">
        <f ca="1">_xlfn.TEXTJOIN(" ",FALSE,OFFSET(program!$A$1,0,A128,1,M128))</f>
        <v/>
      </c>
      <c r="D128" s="4" t="str">
        <f ca="1">IF($H128="data",".dat "&amp;X128,
IF($H128="str",".str " &amp; _xlfn.TEXTJOIN("",FALSE,OFFSET(program!$A$2,0,A128+1,1,M128-1)),
$L128&amp;" "&amp;_xlfn.TEXTJOIN(", ",TRUE,$X128:$Z128)
))</f>
        <v>.dat 0</v>
      </c>
      <c r="E128" s="19" t="b">
        <f t="shared" ca="1" si="22"/>
        <v>1</v>
      </c>
      <c r="F128" s="5" t="str">
        <f t="shared" ca="1" si="23"/>
        <v>stack</v>
      </c>
      <c r="G128" s="5">
        <f t="shared" ca="1" si="24"/>
        <v>72</v>
      </c>
      <c r="H128" s="5" t="str">
        <f t="shared" si="25"/>
        <v>data</v>
      </c>
      <c r="I128" s="13" t="b">
        <f t="shared" si="26"/>
        <v>1</v>
      </c>
      <c r="J128" s="6">
        <f ca="1">OFFSET(program!$A$1,0,disasm!A128)</f>
        <v>0</v>
      </c>
      <c r="K128" s="7">
        <f t="shared" ca="1" si="27"/>
        <v>0</v>
      </c>
      <c r="L128" s="7" t="e">
        <f t="shared" ca="1" si="28"/>
        <v>#VALUE!</v>
      </c>
      <c r="M128" s="7">
        <f t="shared" si="29"/>
        <v>1</v>
      </c>
      <c r="N128" s="7">
        <f t="shared" si="30"/>
        <v>1</v>
      </c>
      <c r="O128" s="8">
        <f t="shared" si="31"/>
        <v>1</v>
      </c>
      <c r="P128" s="8" t="str">
        <f t="shared" si="32"/>
        <v/>
      </c>
      <c r="Q128" s="8" t="str">
        <f t="shared" si="33"/>
        <v/>
      </c>
      <c r="R128" s="8" t="str">
        <f t="shared" ca="1" si="34"/>
        <v>num</v>
      </c>
      <c r="S128" s="8" t="str">
        <f t="shared" si="35"/>
        <v/>
      </c>
      <c r="T128" s="8" t="str">
        <f t="shared" si="36"/>
        <v/>
      </c>
      <c r="U128" s="7">
        <f ca="1">IF(O128="","",OFFSET(program!$A$1,0,disasm!$A128+COLUMN()-COLUMN($U128)+IF($I128,0,1)))</f>
        <v>0</v>
      </c>
      <c r="V128" s="7" t="str">
        <f ca="1">IF(P128="","",OFFSET(program!$A$1,0,disasm!$A128+COLUMN()-COLUMN($U128)+IF($I128,0,1)))</f>
        <v/>
      </c>
      <c r="W128" s="7" t="str">
        <f ca="1">IF(Q128="","",OFFSET(program!$A$1,0,disasm!$A128+COLUMN()-COLUMN($U128)+IF($I128,0,1)))</f>
        <v/>
      </c>
      <c r="X128" s="3" t="str">
        <f t="shared" ca="1" si="37"/>
        <v>0</v>
      </c>
      <c r="Y128" s="3" t="str">
        <f t="shared" si="38"/>
        <v/>
      </c>
      <c r="Z128" s="3" t="str">
        <f t="shared" si="39"/>
        <v/>
      </c>
      <c r="AA128" s="3" t="str">
        <f ca="1">" "
&amp;AE128
&amp;IF(AND(OR(K128=5,K128=6),MOD(INT(J128/1000),10)=1)," A2","")
&amp;IF(AND(NOT(I128),J128=109,OFFSET(program!$A$1,0,disasm!$A128+1)&gt;0,NOT(ISNUMBER(FIND(" A1 "," "&amp;AE128&amp;" "))))," AUTOLABEL","")
&amp;" "</f>
        <v xml:space="preserve">  </v>
      </c>
    </row>
    <row r="129" spans="1:27" x14ac:dyDescent="0.2">
      <c r="A129" s="1">
        <f ca="1">A128+M128</f>
        <v>170</v>
      </c>
      <c r="B129" s="2" t="str">
        <f t="shared" ca="1" si="21"/>
        <v>stack+98</v>
      </c>
      <c r="C129" s="3" t="str">
        <f ca="1">_xlfn.TEXTJOIN(" ",FALSE,OFFSET(program!$A$1,0,A129,1,M129))</f>
        <v/>
      </c>
      <c r="D129" s="4" t="str">
        <f ca="1">IF($H129="data",".dat "&amp;X129,
IF($H129="str",".str " &amp; _xlfn.TEXTJOIN("",FALSE,OFFSET(program!$A$2,0,A129+1,1,M129-1)),
$L129&amp;" "&amp;_xlfn.TEXTJOIN(", ",TRUE,$X129:$Z129)
))</f>
        <v>.dat 0</v>
      </c>
      <c r="E129" s="19" t="b">
        <f t="shared" ca="1" si="22"/>
        <v>1</v>
      </c>
      <c r="F129" s="5" t="str">
        <f t="shared" ca="1" si="23"/>
        <v>stack</v>
      </c>
      <c r="G129" s="5">
        <f t="shared" ca="1" si="24"/>
        <v>72</v>
      </c>
      <c r="H129" s="5" t="str">
        <f t="shared" si="25"/>
        <v>data</v>
      </c>
      <c r="I129" s="13" t="b">
        <f t="shared" si="26"/>
        <v>1</v>
      </c>
      <c r="J129" s="6">
        <f ca="1">OFFSET(program!$A$1,0,disasm!A129)</f>
        <v>0</v>
      </c>
      <c r="K129" s="7">
        <f t="shared" ca="1" si="27"/>
        <v>0</v>
      </c>
      <c r="L129" s="7" t="e">
        <f t="shared" ca="1" si="28"/>
        <v>#VALUE!</v>
      </c>
      <c r="M129" s="7">
        <f t="shared" si="29"/>
        <v>1</v>
      </c>
      <c r="N129" s="7">
        <f t="shared" si="30"/>
        <v>1</v>
      </c>
      <c r="O129" s="8">
        <f t="shared" si="31"/>
        <v>1</v>
      </c>
      <c r="P129" s="8" t="str">
        <f t="shared" si="32"/>
        <v/>
      </c>
      <c r="Q129" s="8" t="str">
        <f t="shared" si="33"/>
        <v/>
      </c>
      <c r="R129" s="8" t="str">
        <f t="shared" ca="1" si="34"/>
        <v>num</v>
      </c>
      <c r="S129" s="8" t="str">
        <f t="shared" si="35"/>
        <v/>
      </c>
      <c r="T129" s="8" t="str">
        <f t="shared" si="36"/>
        <v/>
      </c>
      <c r="U129" s="7">
        <f ca="1">IF(O129="","",OFFSET(program!$A$1,0,disasm!$A129+COLUMN()-COLUMN($U129)+IF($I129,0,1)))</f>
        <v>0</v>
      </c>
      <c r="V129" s="7" t="str">
        <f ca="1">IF(P129="","",OFFSET(program!$A$1,0,disasm!$A129+COLUMN()-COLUMN($U129)+IF($I129,0,1)))</f>
        <v/>
      </c>
      <c r="W129" s="7" t="str">
        <f ca="1">IF(Q129="","",OFFSET(program!$A$1,0,disasm!$A129+COLUMN()-COLUMN($U129)+IF($I129,0,1)))</f>
        <v/>
      </c>
      <c r="X129" s="3" t="str">
        <f t="shared" ca="1" si="37"/>
        <v>0</v>
      </c>
      <c r="Y129" s="3" t="str">
        <f t="shared" si="38"/>
        <v/>
      </c>
      <c r="Z129" s="3" t="str">
        <f t="shared" si="39"/>
        <v/>
      </c>
      <c r="AA129" s="3" t="str">
        <f ca="1">" "
&amp;AE129
&amp;IF(AND(OR(K129=5,K129=6),MOD(INT(J129/1000),10)=1)," A2","")
&amp;IF(AND(NOT(I129),J129=109,OFFSET(program!$A$1,0,disasm!$A129+1)&gt;0,NOT(ISNUMBER(FIND(" A1 "," "&amp;AE129&amp;" "))))," AUTOLABEL","")
&amp;" "</f>
        <v xml:space="preserve">  </v>
      </c>
    </row>
    <row r="130" spans="1:27" x14ac:dyDescent="0.2">
      <c r="A130" s="1">
        <f ca="1">A129+M129</f>
        <v>171</v>
      </c>
      <c r="B130" s="2" t="str">
        <f t="shared" ca="1" si="21"/>
        <v>stack+99</v>
      </c>
      <c r="C130" s="3" t="str">
        <f ca="1">_xlfn.TEXTJOIN(" ",FALSE,OFFSET(program!$A$1,0,A130,1,M130))</f>
        <v/>
      </c>
      <c r="D130" s="4" t="str">
        <f ca="1">IF($H130="data",".dat "&amp;X130,
IF($H130="str",".str " &amp; _xlfn.TEXTJOIN("",FALSE,OFFSET(program!$A$2,0,A130+1,1,M130-1)),
$L130&amp;" "&amp;_xlfn.TEXTJOIN(", ",TRUE,$X130:$Z130)
))</f>
        <v>.dat 0</v>
      </c>
      <c r="E130" s="19" t="b">
        <f t="shared" ca="1" si="22"/>
        <v>1</v>
      </c>
      <c r="F130" s="5" t="str">
        <f t="shared" ca="1" si="23"/>
        <v>stack</v>
      </c>
      <c r="G130" s="5">
        <f t="shared" ca="1" si="24"/>
        <v>72</v>
      </c>
      <c r="H130" s="5" t="str">
        <f t="shared" si="25"/>
        <v>data</v>
      </c>
      <c r="I130" s="13" t="b">
        <f t="shared" si="26"/>
        <v>1</v>
      </c>
      <c r="J130" s="6">
        <f ca="1">OFFSET(program!$A$1,0,disasm!A130)</f>
        <v>0</v>
      </c>
      <c r="K130" s="7">
        <f t="shared" ca="1" si="27"/>
        <v>0</v>
      </c>
      <c r="L130" s="7" t="e">
        <f t="shared" ca="1" si="28"/>
        <v>#VALUE!</v>
      </c>
      <c r="M130" s="7">
        <f t="shared" si="29"/>
        <v>1</v>
      </c>
      <c r="N130" s="7">
        <f t="shared" si="30"/>
        <v>1</v>
      </c>
      <c r="O130" s="8">
        <f t="shared" si="31"/>
        <v>1</v>
      </c>
      <c r="P130" s="8" t="str">
        <f t="shared" si="32"/>
        <v/>
      </c>
      <c r="Q130" s="8" t="str">
        <f t="shared" si="33"/>
        <v/>
      </c>
      <c r="R130" s="8" t="str">
        <f t="shared" ca="1" si="34"/>
        <v>num</v>
      </c>
      <c r="S130" s="8" t="str">
        <f t="shared" si="35"/>
        <v/>
      </c>
      <c r="T130" s="8" t="str">
        <f t="shared" si="36"/>
        <v/>
      </c>
      <c r="U130" s="7">
        <f ca="1">IF(O130="","",OFFSET(program!$A$1,0,disasm!$A130+COLUMN()-COLUMN($U130)+IF($I130,0,1)))</f>
        <v>0</v>
      </c>
      <c r="V130" s="7" t="str">
        <f ca="1">IF(P130="","",OFFSET(program!$A$1,0,disasm!$A130+COLUMN()-COLUMN($U130)+IF($I130,0,1)))</f>
        <v/>
      </c>
      <c r="W130" s="7" t="str">
        <f ca="1">IF(Q130="","",OFFSET(program!$A$1,0,disasm!$A130+COLUMN()-COLUMN($U130)+IF($I130,0,1)))</f>
        <v/>
      </c>
      <c r="X130" s="3" t="str">
        <f t="shared" ca="1" si="37"/>
        <v>0</v>
      </c>
      <c r="Y130" s="3" t="str">
        <f t="shared" si="38"/>
        <v/>
      </c>
      <c r="Z130" s="3" t="str">
        <f t="shared" si="39"/>
        <v/>
      </c>
      <c r="AA130" s="3" t="str">
        <f ca="1">" "
&amp;AE130
&amp;IF(AND(OR(K130=5,K130=6),MOD(INT(J130/1000),10)=1)," A2","")
&amp;IF(AND(NOT(I130),J130=109,OFFSET(program!$A$1,0,disasm!$A130+1)&gt;0,NOT(ISNUMBER(FIND(" A1 "," "&amp;AE130&amp;" "))))," AUTOLABEL","")
&amp;" "</f>
        <v xml:space="preserve">  </v>
      </c>
    </row>
    <row r="131" spans="1:27" x14ac:dyDescent="0.2">
      <c r="A131" s="1">
        <f ca="1">A130+M130</f>
        <v>172</v>
      </c>
      <c r="B131" s="2" t="str">
        <f t="shared" ref="B131:B194" ca="1" si="40">$F131
&amp;IF(ISBLANK(AB131),
    IF($A131=$G131,
        "",
        "+"&amp;$A131-$G131
    ),
    "."&amp;AB131
)</f>
        <v>stack+100</v>
      </c>
      <c r="C131" s="3" t="str">
        <f ca="1">_xlfn.TEXTJOIN(" ",FALSE,OFFSET(program!$A$1,0,A131,1,M131))</f>
        <v/>
      </c>
      <c r="D131" s="4" t="str">
        <f ca="1">IF($H131="data",".dat "&amp;X131,
IF($H131="str",".str " &amp; _xlfn.TEXTJOIN("",FALSE,OFFSET(program!$A$2,0,A131+1,1,M131-1)),
$L131&amp;" "&amp;_xlfn.TEXTJOIN(", ",TRUE,$X131:$Z131)
))</f>
        <v>.dat 0</v>
      </c>
      <c r="E131" s="19" t="b">
        <f t="shared" ref="E131:E194" ca="1" si="41">IF(G131&lt;&gt;G130,NOT(E130),E130)</f>
        <v>1</v>
      </c>
      <c r="F131" s="5" t="str">
        <f t="shared" ref="F131:F194" ca="1" si="42">IF(ISBLANK($AD131),
    IF(ISNUMBER(FIND(" AUTOLABEL ",AA131)),IF(I131,"data","fun")&amp;A131,F130),
    $AD131
)</f>
        <v>stack</v>
      </c>
      <c r="G131" s="5">
        <f t="shared" ref="G131:G194" ca="1" si="43">IF(AND(ISBLANK($AD131),NOT(ISNUMBER(FIND(" AUTOLABEL ",AA131)))),G130,$A131)</f>
        <v>72</v>
      </c>
      <c r="H131" s="5" t="str">
        <f t="shared" ref="H131:H194" si="44">IF(ISNUMBER(FIND(" STR "," "&amp;AE131&amp;" ")),"str",
IF(ISNUMBER(FIND(" CODE "," "&amp;AE131&amp;" ")),"code",
IF(ISNUMBER(FIND(" DATA "," "&amp;AE131&amp;" ")),"data",
$H130
)))</f>
        <v>data</v>
      </c>
      <c r="I131" s="13" t="b">
        <f t="shared" ref="I131:I194" si="45">H131&lt;&gt;"code"</f>
        <v>1</v>
      </c>
      <c r="J131" s="6">
        <f ca="1">OFFSET(program!$A$1,0,disasm!A131)</f>
        <v>0</v>
      </c>
      <c r="K131" s="7">
        <f t="shared" ref="K131:K194" ca="1" si="46">MOD($J131,100)</f>
        <v>0</v>
      </c>
      <c r="L131" s="7" t="e">
        <f t="shared" ref="L131:L194" ca="1" si="47">IF(K131=99,"END",CHOOSE(K131,"ADD ","MUL ","IN  ","OUT ","J!=0","J=0 ","CMP&lt;","CMP=","SP+ "))</f>
        <v>#VALUE!</v>
      </c>
      <c r="M131" s="7">
        <f t="shared" ref="M131:M194" si="48">IF($H131="data",1,IF($H131="str",$J131+1,N131+1))</f>
        <v>1</v>
      </c>
      <c r="N131" s="7">
        <f t="shared" ref="N131:N194" si="49">IF($I131,1,IFERROR(CHOOSE($K131,3,3,1,1,2,2,3,3,1),0))</f>
        <v>1</v>
      </c>
      <c r="O131" s="8">
        <f t="shared" ref="O131:O194" si="50">IF(I131,1,IF($N131&gt;=1,MOD(INT($J131/100),10),""))</f>
        <v>1</v>
      </c>
      <c r="P131" s="8" t="str">
        <f t="shared" ref="P131:P194" si="51">IF($N131&gt;=2,MOD(INT($J131/1000),10),"")</f>
        <v/>
      </c>
      <c r="Q131" s="8" t="str">
        <f t="shared" ref="Q131:Q194" si="52">IF($N131&gt;=3,MOD(INT($J131/10000),10),"")</f>
        <v/>
      </c>
      <c r="R131" s="8" t="str">
        <f t="shared" ref="R131:R194" ca="1" si="53">IF(O131="","",
    IF(ISNUMBER(FIND(" A"&amp;R$1&amp;" ",$AA131)),"addr",
        IF(ISNUMBER(FIND(" C"&amp;R$1&amp;" ",$AA131)),"char",
            CHOOSE(O131+1,"addr","num","num")
        )
    )
)</f>
        <v>num</v>
      </c>
      <c r="S131" s="8" t="str">
        <f t="shared" ref="S131:S194" si="54">IF(P131="","",
    IF(ISNUMBER(FIND(" A"&amp;S$1&amp;" ",$AA131)),"addr",
        IF(ISNUMBER(FIND(" C"&amp;S$1&amp;" ",$AA131)),"char",
            CHOOSE(P131+1,"addr","num","num")
        )
    )
)</f>
        <v/>
      </c>
      <c r="T131" s="8" t="str">
        <f t="shared" ref="T131:T194" si="55">IF(Q131="","",
    IF(ISNUMBER(FIND(" A"&amp;T$1&amp;" ",$AA131)),"addr",
        IF(ISNUMBER(FIND(" C"&amp;T$1&amp;" ",$AA131)),"char",
            CHOOSE(Q131+1,"addr","num","num")
        )
    )
)</f>
        <v/>
      </c>
      <c r="U131" s="7">
        <f ca="1">IF(O131="","",OFFSET(program!$A$1,0,disasm!$A131+COLUMN()-COLUMN($U131)+IF($I131,0,1)))</f>
        <v>0</v>
      </c>
      <c r="V131" s="7" t="str">
        <f ca="1">IF(P131="","",OFFSET(program!$A$1,0,disasm!$A131+COLUMN()-COLUMN($U131)+IF($I131,0,1)))</f>
        <v/>
      </c>
      <c r="W131" s="7" t="str">
        <f ca="1">IF(Q131="","",OFFSET(program!$A$1,0,disasm!$A131+COLUMN()-COLUMN($U131)+IF($I131,0,1)))</f>
        <v/>
      </c>
      <c r="X131" s="3" t="str">
        <f t="shared" ref="X131:X194" ca="1" si="56">IF(O131="","",
  SUBSTITUTE(SUBSTITUTE(
    CHOOSE(1+O131,"[val]","val","[SP+val]"),
    "val",
    IF(R131="char","'"&amp;CHAR(U131)&amp;"'",
      IF(R131="addr",
        INDEX($B:$B,MATCH(U131,$A:$A,1))
          &amp; IF(INDEX($A:$A,MATCH(U131,$A:$A,1)) &lt; U131, ".a"&amp;(U131 - INDEX($A:$A,MATCH(U131,$A:$A,1))),""),
        U131
       )
    )
  ),"+-","-")
)</f>
        <v>0</v>
      </c>
      <c r="Y131" s="3" t="str">
        <f t="shared" ref="Y131:Y194" si="57">IF(P131="","",
  SUBSTITUTE(SUBSTITUTE(
    CHOOSE(1+P131,"[val]","val","[SP+val]"),
    "val",
    IF(S131="char","'"&amp;CHAR(V131)&amp;"'",
      IF(S131="addr",
        INDEX($B:$B,MATCH(V131,$A:$A,1))
          &amp; IF(INDEX($A:$A,MATCH(V131,$A:$A,1)) &lt; V131, ".a"&amp;(V131 - INDEX($A:$A,MATCH(V131,$A:$A,1))),""),
        V131
       )
    )
  ),"+-","-")
)</f>
        <v/>
      </c>
      <c r="Z131" s="3" t="str">
        <f t="shared" ref="Z131:Z194" si="58">IF(Q131="","",
  SUBSTITUTE(SUBSTITUTE(
    CHOOSE(1+Q131,"[val]","val","[SP+val]"),
    "val",
    IF(T131="char","'"&amp;CHAR(W131)&amp;"'",
      IF(T131="addr",
        INDEX($B:$B,MATCH(W131,$A:$A,1))
          &amp; IF(INDEX($A:$A,MATCH(W131,$A:$A,1)) &lt; W131, ".a"&amp;(W131 - INDEX($A:$A,MATCH(W131,$A:$A,1))),""),
        W131
       )
    )
  ),"+-","-")
)</f>
        <v/>
      </c>
      <c r="AA131" s="3" t="str">
        <f ca="1">" "
&amp;AE131
&amp;IF(AND(OR(K131=5,K131=6),MOD(INT(J131/1000),10)=1)," A2","")
&amp;IF(AND(NOT(I131),J131=109,OFFSET(program!$A$1,0,disasm!$A131+1)&gt;0,NOT(ISNUMBER(FIND(" A1 "," "&amp;AE131&amp;" "))))," AUTOLABEL","")
&amp;" "</f>
        <v xml:space="preserve">  </v>
      </c>
    </row>
    <row r="132" spans="1:27" x14ac:dyDescent="0.2">
      <c r="A132" s="1">
        <f ca="1">A131+M131</f>
        <v>173</v>
      </c>
      <c r="B132" s="2" t="str">
        <f t="shared" ca="1" si="40"/>
        <v>stack+101</v>
      </c>
      <c r="C132" s="3" t="str">
        <f ca="1">_xlfn.TEXTJOIN(" ",FALSE,OFFSET(program!$A$1,0,A132,1,M132))</f>
        <v/>
      </c>
      <c r="D132" s="4" t="str">
        <f ca="1">IF($H132="data",".dat "&amp;X132,
IF($H132="str",".str " &amp; _xlfn.TEXTJOIN("",FALSE,OFFSET(program!$A$2,0,A132+1,1,M132-1)),
$L132&amp;" "&amp;_xlfn.TEXTJOIN(", ",TRUE,$X132:$Z132)
))</f>
        <v>.dat 0</v>
      </c>
      <c r="E132" s="19" t="b">
        <f t="shared" ca="1" si="41"/>
        <v>1</v>
      </c>
      <c r="F132" s="5" t="str">
        <f t="shared" ca="1" si="42"/>
        <v>stack</v>
      </c>
      <c r="G132" s="5">
        <f t="shared" ca="1" si="43"/>
        <v>72</v>
      </c>
      <c r="H132" s="5" t="str">
        <f t="shared" si="44"/>
        <v>data</v>
      </c>
      <c r="I132" s="13" t="b">
        <f t="shared" si="45"/>
        <v>1</v>
      </c>
      <c r="J132" s="6">
        <f ca="1">OFFSET(program!$A$1,0,disasm!A132)</f>
        <v>0</v>
      </c>
      <c r="K132" s="7">
        <f t="shared" ca="1" si="46"/>
        <v>0</v>
      </c>
      <c r="L132" s="7" t="e">
        <f t="shared" ca="1" si="47"/>
        <v>#VALUE!</v>
      </c>
      <c r="M132" s="7">
        <f t="shared" si="48"/>
        <v>1</v>
      </c>
      <c r="N132" s="7">
        <f t="shared" si="49"/>
        <v>1</v>
      </c>
      <c r="O132" s="8">
        <f t="shared" si="50"/>
        <v>1</v>
      </c>
      <c r="P132" s="8" t="str">
        <f t="shared" si="51"/>
        <v/>
      </c>
      <c r="Q132" s="8" t="str">
        <f t="shared" si="52"/>
        <v/>
      </c>
      <c r="R132" s="8" t="str">
        <f t="shared" ca="1" si="53"/>
        <v>num</v>
      </c>
      <c r="S132" s="8" t="str">
        <f t="shared" si="54"/>
        <v/>
      </c>
      <c r="T132" s="8" t="str">
        <f t="shared" si="55"/>
        <v/>
      </c>
      <c r="U132" s="7">
        <f ca="1">IF(O132="","",OFFSET(program!$A$1,0,disasm!$A132+COLUMN()-COLUMN($U132)+IF($I132,0,1)))</f>
        <v>0</v>
      </c>
      <c r="V132" s="7" t="str">
        <f ca="1">IF(P132="","",OFFSET(program!$A$1,0,disasm!$A132+COLUMN()-COLUMN($U132)+IF($I132,0,1)))</f>
        <v/>
      </c>
      <c r="W132" s="7" t="str">
        <f ca="1">IF(Q132="","",OFFSET(program!$A$1,0,disasm!$A132+COLUMN()-COLUMN($U132)+IF($I132,0,1)))</f>
        <v/>
      </c>
      <c r="X132" s="3" t="str">
        <f t="shared" ca="1" si="56"/>
        <v>0</v>
      </c>
      <c r="Y132" s="3" t="str">
        <f t="shared" si="57"/>
        <v/>
      </c>
      <c r="Z132" s="3" t="str">
        <f t="shared" si="58"/>
        <v/>
      </c>
      <c r="AA132" s="3" t="str">
        <f ca="1">" "
&amp;AE132
&amp;IF(AND(OR(K132=5,K132=6),MOD(INT(J132/1000),10)=1)," A2","")
&amp;IF(AND(NOT(I132),J132=109,OFFSET(program!$A$1,0,disasm!$A132+1)&gt;0,NOT(ISNUMBER(FIND(" A1 "," "&amp;AE132&amp;" "))))," AUTOLABEL","")
&amp;" "</f>
        <v xml:space="preserve">  </v>
      </c>
    </row>
    <row r="133" spans="1:27" x14ac:dyDescent="0.2">
      <c r="A133" s="1">
        <f ca="1">A132+M132</f>
        <v>174</v>
      </c>
      <c r="B133" s="2" t="str">
        <f t="shared" ca="1" si="40"/>
        <v>stack+102</v>
      </c>
      <c r="C133" s="3" t="str">
        <f ca="1">_xlfn.TEXTJOIN(" ",FALSE,OFFSET(program!$A$1,0,A133,1,M133))</f>
        <v/>
      </c>
      <c r="D133" s="4" t="str">
        <f ca="1">IF($H133="data",".dat "&amp;X133,
IF($H133="str",".str " &amp; _xlfn.TEXTJOIN("",FALSE,OFFSET(program!$A$2,0,A133+1,1,M133-1)),
$L133&amp;" "&amp;_xlfn.TEXTJOIN(", ",TRUE,$X133:$Z133)
))</f>
        <v>.dat 0</v>
      </c>
      <c r="E133" s="19" t="b">
        <f t="shared" ca="1" si="41"/>
        <v>1</v>
      </c>
      <c r="F133" s="5" t="str">
        <f t="shared" ca="1" si="42"/>
        <v>stack</v>
      </c>
      <c r="G133" s="5">
        <f t="shared" ca="1" si="43"/>
        <v>72</v>
      </c>
      <c r="H133" s="5" t="str">
        <f t="shared" si="44"/>
        <v>data</v>
      </c>
      <c r="I133" s="13" t="b">
        <f t="shared" si="45"/>
        <v>1</v>
      </c>
      <c r="J133" s="6">
        <f ca="1">OFFSET(program!$A$1,0,disasm!A133)</f>
        <v>0</v>
      </c>
      <c r="K133" s="7">
        <f t="shared" ca="1" si="46"/>
        <v>0</v>
      </c>
      <c r="L133" s="7" t="e">
        <f t="shared" ca="1" si="47"/>
        <v>#VALUE!</v>
      </c>
      <c r="M133" s="7">
        <f t="shared" si="48"/>
        <v>1</v>
      </c>
      <c r="N133" s="7">
        <f t="shared" si="49"/>
        <v>1</v>
      </c>
      <c r="O133" s="8">
        <f t="shared" si="50"/>
        <v>1</v>
      </c>
      <c r="P133" s="8" t="str">
        <f t="shared" si="51"/>
        <v/>
      </c>
      <c r="Q133" s="8" t="str">
        <f t="shared" si="52"/>
        <v/>
      </c>
      <c r="R133" s="8" t="str">
        <f t="shared" ca="1" si="53"/>
        <v>num</v>
      </c>
      <c r="S133" s="8" t="str">
        <f t="shared" si="54"/>
        <v/>
      </c>
      <c r="T133" s="8" t="str">
        <f t="shared" si="55"/>
        <v/>
      </c>
      <c r="U133" s="7">
        <f ca="1">IF(O133="","",OFFSET(program!$A$1,0,disasm!$A133+COLUMN()-COLUMN($U133)+IF($I133,0,1)))</f>
        <v>0</v>
      </c>
      <c r="V133" s="7" t="str">
        <f ca="1">IF(P133="","",OFFSET(program!$A$1,0,disasm!$A133+COLUMN()-COLUMN($U133)+IF($I133,0,1)))</f>
        <v/>
      </c>
      <c r="W133" s="7" t="str">
        <f ca="1">IF(Q133="","",OFFSET(program!$A$1,0,disasm!$A133+COLUMN()-COLUMN($U133)+IF($I133,0,1)))</f>
        <v/>
      </c>
      <c r="X133" s="3" t="str">
        <f t="shared" ca="1" si="56"/>
        <v>0</v>
      </c>
      <c r="Y133" s="3" t="str">
        <f t="shared" si="57"/>
        <v/>
      </c>
      <c r="Z133" s="3" t="str">
        <f t="shared" si="58"/>
        <v/>
      </c>
      <c r="AA133" s="3" t="str">
        <f ca="1">" "
&amp;AE133
&amp;IF(AND(OR(K133=5,K133=6),MOD(INT(J133/1000),10)=1)," A2","")
&amp;IF(AND(NOT(I133),J133=109,OFFSET(program!$A$1,0,disasm!$A133+1)&gt;0,NOT(ISNUMBER(FIND(" A1 "," "&amp;AE133&amp;" "))))," AUTOLABEL","")
&amp;" "</f>
        <v xml:space="preserve">  </v>
      </c>
    </row>
    <row r="134" spans="1:27" x14ac:dyDescent="0.2">
      <c r="A134" s="1">
        <f ca="1">A133+M133</f>
        <v>175</v>
      </c>
      <c r="B134" s="2" t="str">
        <f t="shared" ca="1" si="40"/>
        <v>stack+103</v>
      </c>
      <c r="C134" s="3" t="str">
        <f ca="1">_xlfn.TEXTJOIN(" ",FALSE,OFFSET(program!$A$1,0,A134,1,M134))</f>
        <v/>
      </c>
      <c r="D134" s="4" t="str">
        <f ca="1">IF($H134="data",".dat "&amp;X134,
IF($H134="str",".str " &amp; _xlfn.TEXTJOIN("",FALSE,OFFSET(program!$A$2,0,A134+1,1,M134-1)),
$L134&amp;" "&amp;_xlfn.TEXTJOIN(", ",TRUE,$X134:$Z134)
))</f>
        <v>.dat 0</v>
      </c>
      <c r="E134" s="19" t="b">
        <f t="shared" ca="1" si="41"/>
        <v>1</v>
      </c>
      <c r="F134" s="5" t="str">
        <f t="shared" ca="1" si="42"/>
        <v>stack</v>
      </c>
      <c r="G134" s="5">
        <f t="shared" ca="1" si="43"/>
        <v>72</v>
      </c>
      <c r="H134" s="5" t="str">
        <f t="shared" si="44"/>
        <v>data</v>
      </c>
      <c r="I134" s="13" t="b">
        <f t="shared" si="45"/>
        <v>1</v>
      </c>
      <c r="J134" s="6">
        <f ca="1">OFFSET(program!$A$1,0,disasm!A134)</f>
        <v>0</v>
      </c>
      <c r="K134" s="7">
        <f t="shared" ca="1" si="46"/>
        <v>0</v>
      </c>
      <c r="L134" s="7" t="e">
        <f t="shared" ca="1" si="47"/>
        <v>#VALUE!</v>
      </c>
      <c r="M134" s="7">
        <f t="shared" si="48"/>
        <v>1</v>
      </c>
      <c r="N134" s="7">
        <f t="shared" si="49"/>
        <v>1</v>
      </c>
      <c r="O134" s="8">
        <f t="shared" si="50"/>
        <v>1</v>
      </c>
      <c r="P134" s="8" t="str">
        <f t="shared" si="51"/>
        <v/>
      </c>
      <c r="Q134" s="8" t="str">
        <f t="shared" si="52"/>
        <v/>
      </c>
      <c r="R134" s="8" t="str">
        <f t="shared" ca="1" si="53"/>
        <v>num</v>
      </c>
      <c r="S134" s="8" t="str">
        <f t="shared" si="54"/>
        <v/>
      </c>
      <c r="T134" s="8" t="str">
        <f t="shared" si="55"/>
        <v/>
      </c>
      <c r="U134" s="7">
        <f ca="1">IF(O134="","",OFFSET(program!$A$1,0,disasm!$A134+COLUMN()-COLUMN($U134)+IF($I134,0,1)))</f>
        <v>0</v>
      </c>
      <c r="V134" s="7" t="str">
        <f ca="1">IF(P134="","",OFFSET(program!$A$1,0,disasm!$A134+COLUMN()-COLUMN($U134)+IF($I134,0,1)))</f>
        <v/>
      </c>
      <c r="W134" s="7" t="str">
        <f ca="1">IF(Q134="","",OFFSET(program!$A$1,0,disasm!$A134+COLUMN()-COLUMN($U134)+IF($I134,0,1)))</f>
        <v/>
      </c>
      <c r="X134" s="3" t="str">
        <f t="shared" ca="1" si="56"/>
        <v>0</v>
      </c>
      <c r="Y134" s="3" t="str">
        <f t="shared" si="57"/>
        <v/>
      </c>
      <c r="Z134" s="3" t="str">
        <f t="shared" si="58"/>
        <v/>
      </c>
      <c r="AA134" s="3" t="str">
        <f ca="1">" "
&amp;AE134
&amp;IF(AND(OR(K134=5,K134=6),MOD(INT(J134/1000),10)=1)," A2","")
&amp;IF(AND(NOT(I134),J134=109,OFFSET(program!$A$1,0,disasm!$A134+1)&gt;0,NOT(ISNUMBER(FIND(" A1 "," "&amp;AE134&amp;" "))))," AUTOLABEL","")
&amp;" "</f>
        <v xml:space="preserve">  </v>
      </c>
    </row>
    <row r="135" spans="1:27" x14ac:dyDescent="0.2">
      <c r="A135" s="1">
        <f ca="1">A134+M134</f>
        <v>176</v>
      </c>
      <c r="B135" s="2" t="str">
        <f t="shared" ca="1" si="40"/>
        <v>stack+104</v>
      </c>
      <c r="C135" s="3" t="str">
        <f ca="1">_xlfn.TEXTJOIN(" ",FALSE,OFFSET(program!$A$1,0,A135,1,M135))</f>
        <v/>
      </c>
      <c r="D135" s="4" t="str">
        <f ca="1">IF($H135="data",".dat "&amp;X135,
IF($H135="str",".str " &amp; _xlfn.TEXTJOIN("",FALSE,OFFSET(program!$A$2,0,A135+1,1,M135-1)),
$L135&amp;" "&amp;_xlfn.TEXTJOIN(", ",TRUE,$X135:$Z135)
))</f>
        <v>.dat 0</v>
      </c>
      <c r="E135" s="19" t="b">
        <f t="shared" ca="1" si="41"/>
        <v>1</v>
      </c>
      <c r="F135" s="5" t="str">
        <f t="shared" ca="1" si="42"/>
        <v>stack</v>
      </c>
      <c r="G135" s="5">
        <f t="shared" ca="1" si="43"/>
        <v>72</v>
      </c>
      <c r="H135" s="5" t="str">
        <f t="shared" si="44"/>
        <v>data</v>
      </c>
      <c r="I135" s="13" t="b">
        <f t="shared" si="45"/>
        <v>1</v>
      </c>
      <c r="J135" s="6">
        <f ca="1">OFFSET(program!$A$1,0,disasm!A135)</f>
        <v>0</v>
      </c>
      <c r="K135" s="7">
        <f t="shared" ca="1" si="46"/>
        <v>0</v>
      </c>
      <c r="L135" s="7" t="e">
        <f t="shared" ca="1" si="47"/>
        <v>#VALUE!</v>
      </c>
      <c r="M135" s="7">
        <f t="shared" si="48"/>
        <v>1</v>
      </c>
      <c r="N135" s="7">
        <f t="shared" si="49"/>
        <v>1</v>
      </c>
      <c r="O135" s="8">
        <f t="shared" si="50"/>
        <v>1</v>
      </c>
      <c r="P135" s="8" t="str">
        <f t="shared" si="51"/>
        <v/>
      </c>
      <c r="Q135" s="8" t="str">
        <f t="shared" si="52"/>
        <v/>
      </c>
      <c r="R135" s="8" t="str">
        <f t="shared" ca="1" si="53"/>
        <v>num</v>
      </c>
      <c r="S135" s="8" t="str">
        <f t="shared" si="54"/>
        <v/>
      </c>
      <c r="T135" s="8" t="str">
        <f t="shared" si="55"/>
        <v/>
      </c>
      <c r="U135" s="7">
        <f ca="1">IF(O135="","",OFFSET(program!$A$1,0,disasm!$A135+COLUMN()-COLUMN($U135)+IF($I135,0,1)))</f>
        <v>0</v>
      </c>
      <c r="V135" s="7" t="str">
        <f ca="1">IF(P135="","",OFFSET(program!$A$1,0,disasm!$A135+COLUMN()-COLUMN($U135)+IF($I135,0,1)))</f>
        <v/>
      </c>
      <c r="W135" s="7" t="str">
        <f ca="1">IF(Q135="","",OFFSET(program!$A$1,0,disasm!$A135+COLUMN()-COLUMN($U135)+IF($I135,0,1)))</f>
        <v/>
      </c>
      <c r="X135" s="3" t="str">
        <f t="shared" ca="1" si="56"/>
        <v>0</v>
      </c>
      <c r="Y135" s="3" t="str">
        <f t="shared" si="57"/>
        <v/>
      </c>
      <c r="Z135" s="3" t="str">
        <f t="shared" si="58"/>
        <v/>
      </c>
      <c r="AA135" s="3" t="str">
        <f ca="1">" "
&amp;AE135
&amp;IF(AND(OR(K135=5,K135=6),MOD(INT(J135/1000),10)=1)," A2","")
&amp;IF(AND(NOT(I135),J135=109,OFFSET(program!$A$1,0,disasm!$A135+1)&gt;0,NOT(ISNUMBER(FIND(" A1 "," "&amp;AE135&amp;" "))))," AUTOLABEL","")
&amp;" "</f>
        <v xml:space="preserve">  </v>
      </c>
    </row>
    <row r="136" spans="1:27" x14ac:dyDescent="0.2">
      <c r="A136" s="1">
        <f ca="1">A135+M135</f>
        <v>177</v>
      </c>
      <c r="B136" s="2" t="str">
        <f t="shared" ca="1" si="40"/>
        <v>stack+105</v>
      </c>
      <c r="C136" s="3" t="str">
        <f ca="1">_xlfn.TEXTJOIN(" ",FALSE,OFFSET(program!$A$1,0,A136,1,M136))</f>
        <v/>
      </c>
      <c r="D136" s="4" t="str">
        <f ca="1">IF($H136="data",".dat "&amp;X136,
IF($H136="str",".str " &amp; _xlfn.TEXTJOIN("",FALSE,OFFSET(program!$A$2,0,A136+1,1,M136-1)),
$L136&amp;" "&amp;_xlfn.TEXTJOIN(", ",TRUE,$X136:$Z136)
))</f>
        <v>.dat 0</v>
      </c>
      <c r="E136" s="19" t="b">
        <f t="shared" ca="1" si="41"/>
        <v>1</v>
      </c>
      <c r="F136" s="5" t="str">
        <f t="shared" ca="1" si="42"/>
        <v>stack</v>
      </c>
      <c r="G136" s="5">
        <f t="shared" ca="1" si="43"/>
        <v>72</v>
      </c>
      <c r="H136" s="5" t="str">
        <f t="shared" si="44"/>
        <v>data</v>
      </c>
      <c r="I136" s="13" t="b">
        <f t="shared" si="45"/>
        <v>1</v>
      </c>
      <c r="J136" s="6">
        <f ca="1">OFFSET(program!$A$1,0,disasm!A136)</f>
        <v>0</v>
      </c>
      <c r="K136" s="7">
        <f t="shared" ca="1" si="46"/>
        <v>0</v>
      </c>
      <c r="L136" s="7" t="e">
        <f t="shared" ca="1" si="47"/>
        <v>#VALUE!</v>
      </c>
      <c r="M136" s="7">
        <f t="shared" si="48"/>
        <v>1</v>
      </c>
      <c r="N136" s="7">
        <f t="shared" si="49"/>
        <v>1</v>
      </c>
      <c r="O136" s="8">
        <f t="shared" si="50"/>
        <v>1</v>
      </c>
      <c r="P136" s="8" t="str">
        <f t="shared" si="51"/>
        <v/>
      </c>
      <c r="Q136" s="8" t="str">
        <f t="shared" si="52"/>
        <v/>
      </c>
      <c r="R136" s="8" t="str">
        <f t="shared" ca="1" si="53"/>
        <v>num</v>
      </c>
      <c r="S136" s="8" t="str">
        <f t="shared" si="54"/>
        <v/>
      </c>
      <c r="T136" s="8" t="str">
        <f t="shared" si="55"/>
        <v/>
      </c>
      <c r="U136" s="7">
        <f ca="1">IF(O136="","",OFFSET(program!$A$1,0,disasm!$A136+COLUMN()-COLUMN($U136)+IF($I136,0,1)))</f>
        <v>0</v>
      </c>
      <c r="V136" s="7" t="str">
        <f ca="1">IF(P136="","",OFFSET(program!$A$1,0,disasm!$A136+COLUMN()-COLUMN($U136)+IF($I136,0,1)))</f>
        <v/>
      </c>
      <c r="W136" s="7" t="str">
        <f ca="1">IF(Q136="","",OFFSET(program!$A$1,0,disasm!$A136+COLUMN()-COLUMN($U136)+IF($I136,0,1)))</f>
        <v/>
      </c>
      <c r="X136" s="3" t="str">
        <f t="shared" ca="1" si="56"/>
        <v>0</v>
      </c>
      <c r="Y136" s="3" t="str">
        <f t="shared" si="57"/>
        <v/>
      </c>
      <c r="Z136" s="3" t="str">
        <f t="shared" si="58"/>
        <v/>
      </c>
      <c r="AA136" s="3" t="str">
        <f ca="1">" "
&amp;AE136
&amp;IF(AND(OR(K136=5,K136=6),MOD(INT(J136/1000),10)=1)," A2","")
&amp;IF(AND(NOT(I136),J136=109,OFFSET(program!$A$1,0,disasm!$A136+1)&gt;0,NOT(ISNUMBER(FIND(" A1 "," "&amp;AE136&amp;" "))))," AUTOLABEL","")
&amp;" "</f>
        <v xml:space="preserve">  </v>
      </c>
    </row>
    <row r="137" spans="1:27" x14ac:dyDescent="0.2">
      <c r="A137" s="1">
        <f ca="1">A136+M136</f>
        <v>178</v>
      </c>
      <c r="B137" s="2" t="str">
        <f t="shared" ca="1" si="40"/>
        <v>stack+106</v>
      </c>
      <c r="C137" s="3" t="str">
        <f ca="1">_xlfn.TEXTJOIN(" ",FALSE,OFFSET(program!$A$1,0,A137,1,M137))</f>
        <v/>
      </c>
      <c r="D137" s="4" t="str">
        <f ca="1">IF($H137="data",".dat "&amp;X137,
IF($H137="str",".str " &amp; _xlfn.TEXTJOIN("",FALSE,OFFSET(program!$A$2,0,A137+1,1,M137-1)),
$L137&amp;" "&amp;_xlfn.TEXTJOIN(", ",TRUE,$X137:$Z137)
))</f>
        <v>.dat 0</v>
      </c>
      <c r="E137" s="19" t="b">
        <f t="shared" ca="1" si="41"/>
        <v>1</v>
      </c>
      <c r="F137" s="5" t="str">
        <f t="shared" ca="1" si="42"/>
        <v>stack</v>
      </c>
      <c r="G137" s="5">
        <f t="shared" ca="1" si="43"/>
        <v>72</v>
      </c>
      <c r="H137" s="5" t="str">
        <f t="shared" si="44"/>
        <v>data</v>
      </c>
      <c r="I137" s="13" t="b">
        <f t="shared" si="45"/>
        <v>1</v>
      </c>
      <c r="J137" s="6">
        <f ca="1">OFFSET(program!$A$1,0,disasm!A137)</f>
        <v>0</v>
      </c>
      <c r="K137" s="7">
        <f t="shared" ca="1" si="46"/>
        <v>0</v>
      </c>
      <c r="L137" s="7" t="e">
        <f t="shared" ca="1" si="47"/>
        <v>#VALUE!</v>
      </c>
      <c r="M137" s="7">
        <f t="shared" si="48"/>
        <v>1</v>
      </c>
      <c r="N137" s="7">
        <f t="shared" si="49"/>
        <v>1</v>
      </c>
      <c r="O137" s="8">
        <f t="shared" si="50"/>
        <v>1</v>
      </c>
      <c r="P137" s="8" t="str">
        <f t="shared" si="51"/>
        <v/>
      </c>
      <c r="Q137" s="8" t="str">
        <f t="shared" si="52"/>
        <v/>
      </c>
      <c r="R137" s="8" t="str">
        <f t="shared" ca="1" si="53"/>
        <v>num</v>
      </c>
      <c r="S137" s="8" t="str">
        <f t="shared" si="54"/>
        <v/>
      </c>
      <c r="T137" s="8" t="str">
        <f t="shared" si="55"/>
        <v/>
      </c>
      <c r="U137" s="7">
        <f ca="1">IF(O137="","",OFFSET(program!$A$1,0,disasm!$A137+COLUMN()-COLUMN($U137)+IF($I137,0,1)))</f>
        <v>0</v>
      </c>
      <c r="V137" s="7" t="str">
        <f ca="1">IF(P137="","",OFFSET(program!$A$1,0,disasm!$A137+COLUMN()-COLUMN($U137)+IF($I137,0,1)))</f>
        <v/>
      </c>
      <c r="W137" s="7" t="str">
        <f ca="1">IF(Q137="","",OFFSET(program!$A$1,0,disasm!$A137+COLUMN()-COLUMN($U137)+IF($I137,0,1)))</f>
        <v/>
      </c>
      <c r="X137" s="3" t="str">
        <f t="shared" ca="1" si="56"/>
        <v>0</v>
      </c>
      <c r="Y137" s="3" t="str">
        <f t="shared" si="57"/>
        <v/>
      </c>
      <c r="Z137" s="3" t="str">
        <f t="shared" si="58"/>
        <v/>
      </c>
      <c r="AA137" s="3" t="str">
        <f ca="1">" "
&amp;AE137
&amp;IF(AND(OR(K137=5,K137=6),MOD(INT(J137/1000),10)=1)," A2","")
&amp;IF(AND(NOT(I137),J137=109,OFFSET(program!$A$1,0,disasm!$A137+1)&gt;0,NOT(ISNUMBER(FIND(" A1 "," "&amp;AE137&amp;" "))))," AUTOLABEL","")
&amp;" "</f>
        <v xml:space="preserve">  </v>
      </c>
    </row>
    <row r="138" spans="1:27" x14ac:dyDescent="0.2">
      <c r="A138" s="1">
        <f ca="1">A137+M137</f>
        <v>179</v>
      </c>
      <c r="B138" s="2" t="str">
        <f t="shared" ca="1" si="40"/>
        <v>stack+107</v>
      </c>
      <c r="C138" s="3" t="str">
        <f ca="1">_xlfn.TEXTJOIN(" ",FALSE,OFFSET(program!$A$1,0,A138,1,M138))</f>
        <v/>
      </c>
      <c r="D138" s="4" t="str">
        <f ca="1">IF($H138="data",".dat "&amp;X138,
IF($H138="str",".str " &amp; _xlfn.TEXTJOIN("",FALSE,OFFSET(program!$A$2,0,A138+1,1,M138-1)),
$L138&amp;" "&amp;_xlfn.TEXTJOIN(", ",TRUE,$X138:$Z138)
))</f>
        <v>.dat 0</v>
      </c>
      <c r="E138" s="19" t="b">
        <f t="shared" ca="1" si="41"/>
        <v>1</v>
      </c>
      <c r="F138" s="5" t="str">
        <f t="shared" ca="1" si="42"/>
        <v>stack</v>
      </c>
      <c r="G138" s="5">
        <f t="shared" ca="1" si="43"/>
        <v>72</v>
      </c>
      <c r="H138" s="5" t="str">
        <f t="shared" si="44"/>
        <v>data</v>
      </c>
      <c r="I138" s="13" t="b">
        <f t="shared" si="45"/>
        <v>1</v>
      </c>
      <c r="J138" s="6">
        <f ca="1">OFFSET(program!$A$1,0,disasm!A138)</f>
        <v>0</v>
      </c>
      <c r="K138" s="7">
        <f t="shared" ca="1" si="46"/>
        <v>0</v>
      </c>
      <c r="L138" s="7" t="e">
        <f t="shared" ca="1" si="47"/>
        <v>#VALUE!</v>
      </c>
      <c r="M138" s="7">
        <f t="shared" si="48"/>
        <v>1</v>
      </c>
      <c r="N138" s="7">
        <f t="shared" si="49"/>
        <v>1</v>
      </c>
      <c r="O138" s="8">
        <f t="shared" si="50"/>
        <v>1</v>
      </c>
      <c r="P138" s="8" t="str">
        <f t="shared" si="51"/>
        <v/>
      </c>
      <c r="Q138" s="8" t="str">
        <f t="shared" si="52"/>
        <v/>
      </c>
      <c r="R138" s="8" t="str">
        <f t="shared" ca="1" si="53"/>
        <v>num</v>
      </c>
      <c r="S138" s="8" t="str">
        <f t="shared" si="54"/>
        <v/>
      </c>
      <c r="T138" s="8" t="str">
        <f t="shared" si="55"/>
        <v/>
      </c>
      <c r="U138" s="7">
        <f ca="1">IF(O138="","",OFFSET(program!$A$1,0,disasm!$A138+COLUMN()-COLUMN($U138)+IF($I138,0,1)))</f>
        <v>0</v>
      </c>
      <c r="V138" s="7" t="str">
        <f ca="1">IF(P138="","",OFFSET(program!$A$1,0,disasm!$A138+COLUMN()-COLUMN($U138)+IF($I138,0,1)))</f>
        <v/>
      </c>
      <c r="W138" s="7" t="str">
        <f ca="1">IF(Q138="","",OFFSET(program!$A$1,0,disasm!$A138+COLUMN()-COLUMN($U138)+IF($I138,0,1)))</f>
        <v/>
      </c>
      <c r="X138" s="3" t="str">
        <f t="shared" ca="1" si="56"/>
        <v>0</v>
      </c>
      <c r="Y138" s="3" t="str">
        <f t="shared" si="57"/>
        <v/>
      </c>
      <c r="Z138" s="3" t="str">
        <f t="shared" si="58"/>
        <v/>
      </c>
      <c r="AA138" s="3" t="str">
        <f ca="1">" "
&amp;AE138
&amp;IF(AND(OR(K138=5,K138=6),MOD(INT(J138/1000),10)=1)," A2","")
&amp;IF(AND(NOT(I138),J138=109,OFFSET(program!$A$1,0,disasm!$A138+1)&gt;0,NOT(ISNUMBER(FIND(" A1 "," "&amp;AE138&amp;" "))))," AUTOLABEL","")
&amp;" "</f>
        <v xml:space="preserve">  </v>
      </c>
    </row>
    <row r="139" spans="1:27" x14ac:dyDescent="0.2">
      <c r="A139" s="1">
        <f ca="1">A138+M138</f>
        <v>180</v>
      </c>
      <c r="B139" s="2" t="str">
        <f t="shared" ca="1" si="40"/>
        <v>stack+108</v>
      </c>
      <c r="C139" s="3" t="str">
        <f ca="1">_xlfn.TEXTJOIN(" ",FALSE,OFFSET(program!$A$1,0,A139,1,M139))</f>
        <v/>
      </c>
      <c r="D139" s="4" t="str">
        <f ca="1">IF($H139="data",".dat "&amp;X139,
IF($H139="str",".str " &amp; _xlfn.TEXTJOIN("",FALSE,OFFSET(program!$A$2,0,A139+1,1,M139-1)),
$L139&amp;" "&amp;_xlfn.TEXTJOIN(", ",TRUE,$X139:$Z139)
))</f>
        <v>.dat 0</v>
      </c>
      <c r="E139" s="19" t="b">
        <f t="shared" ca="1" si="41"/>
        <v>1</v>
      </c>
      <c r="F139" s="5" t="str">
        <f t="shared" ca="1" si="42"/>
        <v>stack</v>
      </c>
      <c r="G139" s="5">
        <f t="shared" ca="1" si="43"/>
        <v>72</v>
      </c>
      <c r="H139" s="5" t="str">
        <f t="shared" si="44"/>
        <v>data</v>
      </c>
      <c r="I139" s="13" t="b">
        <f t="shared" si="45"/>
        <v>1</v>
      </c>
      <c r="J139" s="6">
        <f ca="1">OFFSET(program!$A$1,0,disasm!A139)</f>
        <v>0</v>
      </c>
      <c r="K139" s="7">
        <f t="shared" ca="1" si="46"/>
        <v>0</v>
      </c>
      <c r="L139" s="7" t="e">
        <f t="shared" ca="1" si="47"/>
        <v>#VALUE!</v>
      </c>
      <c r="M139" s="7">
        <f t="shared" si="48"/>
        <v>1</v>
      </c>
      <c r="N139" s="7">
        <f t="shared" si="49"/>
        <v>1</v>
      </c>
      <c r="O139" s="8">
        <f t="shared" si="50"/>
        <v>1</v>
      </c>
      <c r="P139" s="8" t="str">
        <f t="shared" si="51"/>
        <v/>
      </c>
      <c r="Q139" s="8" t="str">
        <f t="shared" si="52"/>
        <v/>
      </c>
      <c r="R139" s="8" t="str">
        <f t="shared" ca="1" si="53"/>
        <v>num</v>
      </c>
      <c r="S139" s="8" t="str">
        <f t="shared" si="54"/>
        <v/>
      </c>
      <c r="T139" s="8" t="str">
        <f t="shared" si="55"/>
        <v/>
      </c>
      <c r="U139" s="7">
        <f ca="1">IF(O139="","",OFFSET(program!$A$1,0,disasm!$A139+COLUMN()-COLUMN($U139)+IF($I139,0,1)))</f>
        <v>0</v>
      </c>
      <c r="V139" s="7" t="str">
        <f ca="1">IF(P139="","",OFFSET(program!$A$1,0,disasm!$A139+COLUMN()-COLUMN($U139)+IF($I139,0,1)))</f>
        <v/>
      </c>
      <c r="W139" s="7" t="str">
        <f ca="1">IF(Q139="","",OFFSET(program!$A$1,0,disasm!$A139+COLUMN()-COLUMN($U139)+IF($I139,0,1)))</f>
        <v/>
      </c>
      <c r="X139" s="3" t="str">
        <f t="shared" ca="1" si="56"/>
        <v>0</v>
      </c>
      <c r="Y139" s="3" t="str">
        <f t="shared" si="57"/>
        <v/>
      </c>
      <c r="Z139" s="3" t="str">
        <f t="shared" si="58"/>
        <v/>
      </c>
      <c r="AA139" s="3" t="str">
        <f ca="1">" "
&amp;AE139
&amp;IF(AND(OR(K139=5,K139=6),MOD(INT(J139/1000),10)=1)," A2","")
&amp;IF(AND(NOT(I139),J139=109,OFFSET(program!$A$1,0,disasm!$A139+1)&gt;0,NOT(ISNUMBER(FIND(" A1 "," "&amp;AE139&amp;" "))))," AUTOLABEL","")
&amp;" "</f>
        <v xml:space="preserve">  </v>
      </c>
    </row>
    <row r="140" spans="1:27" x14ac:dyDescent="0.2">
      <c r="A140" s="1">
        <f ca="1">A139+M139</f>
        <v>181</v>
      </c>
      <c r="B140" s="2" t="str">
        <f t="shared" ca="1" si="40"/>
        <v>stack+109</v>
      </c>
      <c r="C140" s="3" t="str">
        <f ca="1">_xlfn.TEXTJOIN(" ",FALSE,OFFSET(program!$A$1,0,A140,1,M140))</f>
        <v/>
      </c>
      <c r="D140" s="4" t="str">
        <f ca="1">IF($H140="data",".dat "&amp;X140,
IF($H140="str",".str " &amp; _xlfn.TEXTJOIN("",FALSE,OFFSET(program!$A$2,0,A140+1,1,M140-1)),
$L140&amp;" "&amp;_xlfn.TEXTJOIN(", ",TRUE,$X140:$Z140)
))</f>
        <v>.dat 0</v>
      </c>
      <c r="E140" s="19" t="b">
        <f t="shared" ca="1" si="41"/>
        <v>1</v>
      </c>
      <c r="F140" s="5" t="str">
        <f t="shared" ca="1" si="42"/>
        <v>stack</v>
      </c>
      <c r="G140" s="5">
        <f t="shared" ca="1" si="43"/>
        <v>72</v>
      </c>
      <c r="H140" s="5" t="str">
        <f t="shared" si="44"/>
        <v>data</v>
      </c>
      <c r="I140" s="13" t="b">
        <f t="shared" si="45"/>
        <v>1</v>
      </c>
      <c r="J140" s="6">
        <f ca="1">OFFSET(program!$A$1,0,disasm!A140)</f>
        <v>0</v>
      </c>
      <c r="K140" s="7">
        <f t="shared" ca="1" si="46"/>
        <v>0</v>
      </c>
      <c r="L140" s="7" t="e">
        <f t="shared" ca="1" si="47"/>
        <v>#VALUE!</v>
      </c>
      <c r="M140" s="7">
        <f t="shared" si="48"/>
        <v>1</v>
      </c>
      <c r="N140" s="7">
        <f t="shared" si="49"/>
        <v>1</v>
      </c>
      <c r="O140" s="8">
        <f t="shared" si="50"/>
        <v>1</v>
      </c>
      <c r="P140" s="8" t="str">
        <f t="shared" si="51"/>
        <v/>
      </c>
      <c r="Q140" s="8" t="str">
        <f t="shared" si="52"/>
        <v/>
      </c>
      <c r="R140" s="8" t="str">
        <f t="shared" ca="1" si="53"/>
        <v>num</v>
      </c>
      <c r="S140" s="8" t="str">
        <f t="shared" si="54"/>
        <v/>
      </c>
      <c r="T140" s="8" t="str">
        <f t="shared" si="55"/>
        <v/>
      </c>
      <c r="U140" s="7">
        <f ca="1">IF(O140="","",OFFSET(program!$A$1,0,disasm!$A140+COLUMN()-COLUMN($U140)+IF($I140,0,1)))</f>
        <v>0</v>
      </c>
      <c r="V140" s="7" t="str">
        <f ca="1">IF(P140="","",OFFSET(program!$A$1,0,disasm!$A140+COLUMN()-COLUMN($U140)+IF($I140,0,1)))</f>
        <v/>
      </c>
      <c r="W140" s="7" t="str">
        <f ca="1">IF(Q140="","",OFFSET(program!$A$1,0,disasm!$A140+COLUMN()-COLUMN($U140)+IF($I140,0,1)))</f>
        <v/>
      </c>
      <c r="X140" s="3" t="str">
        <f t="shared" ca="1" si="56"/>
        <v>0</v>
      </c>
      <c r="Y140" s="3" t="str">
        <f t="shared" si="57"/>
        <v/>
      </c>
      <c r="Z140" s="3" t="str">
        <f t="shared" si="58"/>
        <v/>
      </c>
      <c r="AA140" s="3" t="str">
        <f ca="1">" "
&amp;AE140
&amp;IF(AND(OR(K140=5,K140=6),MOD(INT(J140/1000),10)=1)," A2","")
&amp;IF(AND(NOT(I140),J140=109,OFFSET(program!$A$1,0,disasm!$A140+1)&gt;0,NOT(ISNUMBER(FIND(" A1 "," "&amp;AE140&amp;" "))))," AUTOLABEL","")
&amp;" "</f>
        <v xml:space="preserve">  </v>
      </c>
    </row>
    <row r="141" spans="1:27" x14ac:dyDescent="0.2">
      <c r="A141" s="1">
        <f ca="1">A140+M140</f>
        <v>182</v>
      </c>
      <c r="B141" s="2" t="str">
        <f t="shared" ca="1" si="40"/>
        <v>stack+110</v>
      </c>
      <c r="C141" s="3" t="str">
        <f ca="1">_xlfn.TEXTJOIN(" ",FALSE,OFFSET(program!$A$1,0,A141,1,M141))</f>
        <v/>
      </c>
      <c r="D141" s="4" t="str">
        <f ca="1">IF($H141="data",".dat "&amp;X141,
IF($H141="str",".str " &amp; _xlfn.TEXTJOIN("",FALSE,OFFSET(program!$A$2,0,A141+1,1,M141-1)),
$L141&amp;" "&amp;_xlfn.TEXTJOIN(", ",TRUE,$X141:$Z141)
))</f>
        <v>.dat 0</v>
      </c>
      <c r="E141" s="19" t="b">
        <f t="shared" ca="1" si="41"/>
        <v>1</v>
      </c>
      <c r="F141" s="5" t="str">
        <f t="shared" ca="1" si="42"/>
        <v>stack</v>
      </c>
      <c r="G141" s="5">
        <f t="shared" ca="1" si="43"/>
        <v>72</v>
      </c>
      <c r="H141" s="5" t="str">
        <f t="shared" si="44"/>
        <v>data</v>
      </c>
      <c r="I141" s="13" t="b">
        <f t="shared" si="45"/>
        <v>1</v>
      </c>
      <c r="J141" s="6">
        <f ca="1">OFFSET(program!$A$1,0,disasm!A141)</f>
        <v>0</v>
      </c>
      <c r="K141" s="7">
        <f t="shared" ca="1" si="46"/>
        <v>0</v>
      </c>
      <c r="L141" s="7" t="e">
        <f t="shared" ca="1" si="47"/>
        <v>#VALUE!</v>
      </c>
      <c r="M141" s="7">
        <f t="shared" si="48"/>
        <v>1</v>
      </c>
      <c r="N141" s="7">
        <f t="shared" si="49"/>
        <v>1</v>
      </c>
      <c r="O141" s="8">
        <f t="shared" si="50"/>
        <v>1</v>
      </c>
      <c r="P141" s="8" t="str">
        <f t="shared" si="51"/>
        <v/>
      </c>
      <c r="Q141" s="8" t="str">
        <f t="shared" si="52"/>
        <v/>
      </c>
      <c r="R141" s="8" t="str">
        <f t="shared" ca="1" si="53"/>
        <v>num</v>
      </c>
      <c r="S141" s="8" t="str">
        <f t="shared" si="54"/>
        <v/>
      </c>
      <c r="T141" s="8" t="str">
        <f t="shared" si="55"/>
        <v/>
      </c>
      <c r="U141" s="7">
        <f ca="1">IF(O141="","",OFFSET(program!$A$1,0,disasm!$A141+COLUMN()-COLUMN($U141)+IF($I141,0,1)))</f>
        <v>0</v>
      </c>
      <c r="V141" s="7" t="str">
        <f ca="1">IF(P141="","",OFFSET(program!$A$1,0,disasm!$A141+COLUMN()-COLUMN($U141)+IF($I141,0,1)))</f>
        <v/>
      </c>
      <c r="W141" s="7" t="str">
        <f ca="1">IF(Q141="","",OFFSET(program!$A$1,0,disasm!$A141+COLUMN()-COLUMN($U141)+IF($I141,0,1)))</f>
        <v/>
      </c>
      <c r="X141" s="3" t="str">
        <f t="shared" ca="1" si="56"/>
        <v>0</v>
      </c>
      <c r="Y141" s="3" t="str">
        <f t="shared" si="57"/>
        <v/>
      </c>
      <c r="Z141" s="3" t="str">
        <f t="shared" si="58"/>
        <v/>
      </c>
      <c r="AA141" s="3" t="str">
        <f ca="1">" "
&amp;AE141
&amp;IF(AND(OR(K141=5,K141=6),MOD(INT(J141/1000),10)=1)," A2","")
&amp;IF(AND(NOT(I141),J141=109,OFFSET(program!$A$1,0,disasm!$A141+1)&gt;0,NOT(ISNUMBER(FIND(" A1 "," "&amp;AE141&amp;" "))))," AUTOLABEL","")
&amp;" "</f>
        <v xml:space="preserve">  </v>
      </c>
    </row>
    <row r="142" spans="1:27" x14ac:dyDescent="0.2">
      <c r="A142" s="1">
        <f ca="1">A141+M141</f>
        <v>183</v>
      </c>
      <c r="B142" s="2" t="str">
        <f t="shared" ca="1" si="40"/>
        <v>stack+111</v>
      </c>
      <c r="C142" s="3" t="str">
        <f ca="1">_xlfn.TEXTJOIN(" ",FALSE,OFFSET(program!$A$1,0,A142,1,M142))</f>
        <v/>
      </c>
      <c r="D142" s="4" t="str">
        <f ca="1">IF($H142="data",".dat "&amp;X142,
IF($H142="str",".str " &amp; _xlfn.TEXTJOIN("",FALSE,OFFSET(program!$A$2,0,A142+1,1,M142-1)),
$L142&amp;" "&amp;_xlfn.TEXTJOIN(", ",TRUE,$X142:$Z142)
))</f>
        <v>.dat 0</v>
      </c>
      <c r="E142" s="19" t="b">
        <f t="shared" ca="1" si="41"/>
        <v>1</v>
      </c>
      <c r="F142" s="5" t="str">
        <f t="shared" ca="1" si="42"/>
        <v>stack</v>
      </c>
      <c r="G142" s="5">
        <f t="shared" ca="1" si="43"/>
        <v>72</v>
      </c>
      <c r="H142" s="5" t="str">
        <f t="shared" si="44"/>
        <v>data</v>
      </c>
      <c r="I142" s="13" t="b">
        <f t="shared" si="45"/>
        <v>1</v>
      </c>
      <c r="J142" s="6">
        <f ca="1">OFFSET(program!$A$1,0,disasm!A142)</f>
        <v>0</v>
      </c>
      <c r="K142" s="7">
        <f t="shared" ca="1" si="46"/>
        <v>0</v>
      </c>
      <c r="L142" s="7" t="e">
        <f t="shared" ca="1" si="47"/>
        <v>#VALUE!</v>
      </c>
      <c r="M142" s="7">
        <f t="shared" si="48"/>
        <v>1</v>
      </c>
      <c r="N142" s="7">
        <f t="shared" si="49"/>
        <v>1</v>
      </c>
      <c r="O142" s="8">
        <f t="shared" si="50"/>
        <v>1</v>
      </c>
      <c r="P142" s="8" t="str">
        <f t="shared" si="51"/>
        <v/>
      </c>
      <c r="Q142" s="8" t="str">
        <f t="shared" si="52"/>
        <v/>
      </c>
      <c r="R142" s="8" t="str">
        <f t="shared" ca="1" si="53"/>
        <v>num</v>
      </c>
      <c r="S142" s="8" t="str">
        <f t="shared" si="54"/>
        <v/>
      </c>
      <c r="T142" s="8" t="str">
        <f t="shared" si="55"/>
        <v/>
      </c>
      <c r="U142" s="7">
        <f ca="1">IF(O142="","",OFFSET(program!$A$1,0,disasm!$A142+COLUMN()-COLUMN($U142)+IF($I142,0,1)))</f>
        <v>0</v>
      </c>
      <c r="V142" s="7" t="str">
        <f ca="1">IF(P142="","",OFFSET(program!$A$1,0,disasm!$A142+COLUMN()-COLUMN($U142)+IF($I142,0,1)))</f>
        <v/>
      </c>
      <c r="W142" s="7" t="str">
        <f ca="1">IF(Q142="","",OFFSET(program!$A$1,0,disasm!$A142+COLUMN()-COLUMN($U142)+IF($I142,0,1)))</f>
        <v/>
      </c>
      <c r="X142" s="3" t="str">
        <f t="shared" ca="1" si="56"/>
        <v>0</v>
      </c>
      <c r="Y142" s="3" t="str">
        <f t="shared" si="57"/>
        <v/>
      </c>
      <c r="Z142" s="3" t="str">
        <f t="shared" si="58"/>
        <v/>
      </c>
      <c r="AA142" s="3" t="str">
        <f ca="1">" "
&amp;AE142
&amp;IF(AND(OR(K142=5,K142=6),MOD(INT(J142/1000),10)=1)," A2","")
&amp;IF(AND(NOT(I142),J142=109,OFFSET(program!$A$1,0,disasm!$A142+1)&gt;0,NOT(ISNUMBER(FIND(" A1 "," "&amp;AE142&amp;" "))))," AUTOLABEL","")
&amp;" "</f>
        <v xml:space="preserve">  </v>
      </c>
    </row>
    <row r="143" spans="1:27" x14ac:dyDescent="0.2">
      <c r="A143" s="1">
        <f ca="1">A142+M142</f>
        <v>184</v>
      </c>
      <c r="B143" s="2" t="str">
        <f t="shared" ca="1" si="40"/>
        <v>stack+112</v>
      </c>
      <c r="C143" s="3" t="str">
        <f ca="1">_xlfn.TEXTJOIN(" ",FALSE,OFFSET(program!$A$1,0,A143,1,M143))</f>
        <v/>
      </c>
      <c r="D143" s="4" t="str">
        <f ca="1">IF($H143="data",".dat "&amp;X143,
IF($H143="str",".str " &amp; _xlfn.TEXTJOIN("",FALSE,OFFSET(program!$A$2,0,A143+1,1,M143-1)),
$L143&amp;" "&amp;_xlfn.TEXTJOIN(", ",TRUE,$X143:$Z143)
))</f>
        <v>.dat 0</v>
      </c>
      <c r="E143" s="19" t="b">
        <f t="shared" ca="1" si="41"/>
        <v>1</v>
      </c>
      <c r="F143" s="5" t="str">
        <f t="shared" ca="1" si="42"/>
        <v>stack</v>
      </c>
      <c r="G143" s="5">
        <f t="shared" ca="1" si="43"/>
        <v>72</v>
      </c>
      <c r="H143" s="5" t="str">
        <f t="shared" si="44"/>
        <v>data</v>
      </c>
      <c r="I143" s="13" t="b">
        <f t="shared" si="45"/>
        <v>1</v>
      </c>
      <c r="J143" s="6">
        <f ca="1">OFFSET(program!$A$1,0,disasm!A143)</f>
        <v>0</v>
      </c>
      <c r="K143" s="7">
        <f t="shared" ca="1" si="46"/>
        <v>0</v>
      </c>
      <c r="L143" s="7" t="e">
        <f t="shared" ca="1" si="47"/>
        <v>#VALUE!</v>
      </c>
      <c r="M143" s="7">
        <f t="shared" si="48"/>
        <v>1</v>
      </c>
      <c r="N143" s="7">
        <f t="shared" si="49"/>
        <v>1</v>
      </c>
      <c r="O143" s="8">
        <f t="shared" si="50"/>
        <v>1</v>
      </c>
      <c r="P143" s="8" t="str">
        <f t="shared" si="51"/>
        <v/>
      </c>
      <c r="Q143" s="8" t="str">
        <f t="shared" si="52"/>
        <v/>
      </c>
      <c r="R143" s="8" t="str">
        <f t="shared" ca="1" si="53"/>
        <v>num</v>
      </c>
      <c r="S143" s="8" t="str">
        <f t="shared" si="54"/>
        <v/>
      </c>
      <c r="T143" s="8" t="str">
        <f t="shared" si="55"/>
        <v/>
      </c>
      <c r="U143" s="7">
        <f ca="1">IF(O143="","",OFFSET(program!$A$1,0,disasm!$A143+COLUMN()-COLUMN($U143)+IF($I143,0,1)))</f>
        <v>0</v>
      </c>
      <c r="V143" s="7" t="str">
        <f ca="1">IF(P143="","",OFFSET(program!$A$1,0,disasm!$A143+COLUMN()-COLUMN($U143)+IF($I143,0,1)))</f>
        <v/>
      </c>
      <c r="W143" s="7" t="str">
        <f ca="1">IF(Q143="","",OFFSET(program!$A$1,0,disasm!$A143+COLUMN()-COLUMN($U143)+IF($I143,0,1)))</f>
        <v/>
      </c>
      <c r="X143" s="3" t="str">
        <f t="shared" ca="1" si="56"/>
        <v>0</v>
      </c>
      <c r="Y143" s="3" t="str">
        <f t="shared" si="57"/>
        <v/>
      </c>
      <c r="Z143" s="3" t="str">
        <f t="shared" si="58"/>
        <v/>
      </c>
      <c r="AA143" s="3" t="str">
        <f ca="1">" "
&amp;AE143
&amp;IF(AND(OR(K143=5,K143=6),MOD(INT(J143/1000),10)=1)," A2","")
&amp;IF(AND(NOT(I143),J143=109,OFFSET(program!$A$1,0,disasm!$A143+1)&gt;0,NOT(ISNUMBER(FIND(" A1 "," "&amp;AE143&amp;" "))))," AUTOLABEL","")
&amp;" "</f>
        <v xml:space="preserve">  </v>
      </c>
    </row>
    <row r="144" spans="1:27" x14ac:dyDescent="0.2">
      <c r="A144" s="1">
        <f ca="1">A143+M143</f>
        <v>185</v>
      </c>
      <c r="B144" s="2" t="str">
        <f t="shared" ca="1" si="40"/>
        <v>stack+113</v>
      </c>
      <c r="C144" s="3" t="str">
        <f ca="1">_xlfn.TEXTJOIN(" ",FALSE,OFFSET(program!$A$1,0,A144,1,M144))</f>
        <v/>
      </c>
      <c r="D144" s="4" t="str">
        <f ca="1">IF($H144="data",".dat "&amp;X144,
IF($H144="str",".str " &amp; _xlfn.TEXTJOIN("",FALSE,OFFSET(program!$A$2,0,A144+1,1,M144-1)),
$L144&amp;" "&amp;_xlfn.TEXTJOIN(", ",TRUE,$X144:$Z144)
))</f>
        <v>.dat 0</v>
      </c>
      <c r="E144" s="19" t="b">
        <f t="shared" ca="1" si="41"/>
        <v>1</v>
      </c>
      <c r="F144" s="5" t="str">
        <f t="shared" ca="1" si="42"/>
        <v>stack</v>
      </c>
      <c r="G144" s="5">
        <f t="shared" ca="1" si="43"/>
        <v>72</v>
      </c>
      <c r="H144" s="5" t="str">
        <f t="shared" si="44"/>
        <v>data</v>
      </c>
      <c r="I144" s="13" t="b">
        <f t="shared" si="45"/>
        <v>1</v>
      </c>
      <c r="J144" s="6">
        <f ca="1">OFFSET(program!$A$1,0,disasm!A144)</f>
        <v>0</v>
      </c>
      <c r="K144" s="7">
        <f t="shared" ca="1" si="46"/>
        <v>0</v>
      </c>
      <c r="L144" s="7" t="e">
        <f t="shared" ca="1" si="47"/>
        <v>#VALUE!</v>
      </c>
      <c r="M144" s="7">
        <f t="shared" si="48"/>
        <v>1</v>
      </c>
      <c r="N144" s="7">
        <f t="shared" si="49"/>
        <v>1</v>
      </c>
      <c r="O144" s="8">
        <f t="shared" si="50"/>
        <v>1</v>
      </c>
      <c r="P144" s="8" t="str">
        <f t="shared" si="51"/>
        <v/>
      </c>
      <c r="Q144" s="8" t="str">
        <f t="shared" si="52"/>
        <v/>
      </c>
      <c r="R144" s="8" t="str">
        <f t="shared" ca="1" si="53"/>
        <v>num</v>
      </c>
      <c r="S144" s="8" t="str">
        <f t="shared" si="54"/>
        <v/>
      </c>
      <c r="T144" s="8" t="str">
        <f t="shared" si="55"/>
        <v/>
      </c>
      <c r="U144" s="7">
        <f ca="1">IF(O144="","",OFFSET(program!$A$1,0,disasm!$A144+COLUMN()-COLUMN($U144)+IF($I144,0,1)))</f>
        <v>0</v>
      </c>
      <c r="V144" s="7" t="str">
        <f ca="1">IF(P144="","",OFFSET(program!$A$1,0,disasm!$A144+COLUMN()-COLUMN($U144)+IF($I144,0,1)))</f>
        <v/>
      </c>
      <c r="W144" s="7" t="str">
        <f ca="1">IF(Q144="","",OFFSET(program!$A$1,0,disasm!$A144+COLUMN()-COLUMN($U144)+IF($I144,0,1)))</f>
        <v/>
      </c>
      <c r="X144" s="3" t="str">
        <f t="shared" ca="1" si="56"/>
        <v>0</v>
      </c>
      <c r="Y144" s="3" t="str">
        <f t="shared" si="57"/>
        <v/>
      </c>
      <c r="Z144" s="3" t="str">
        <f t="shared" si="58"/>
        <v/>
      </c>
      <c r="AA144" s="3" t="str">
        <f ca="1">" "
&amp;AE144
&amp;IF(AND(OR(K144=5,K144=6),MOD(INT(J144/1000),10)=1)," A2","")
&amp;IF(AND(NOT(I144),J144=109,OFFSET(program!$A$1,0,disasm!$A144+1)&gt;0,NOT(ISNUMBER(FIND(" A1 "," "&amp;AE144&amp;" "))))," AUTOLABEL","")
&amp;" "</f>
        <v xml:space="preserve">  </v>
      </c>
    </row>
    <row r="145" spans="1:27" x14ac:dyDescent="0.2">
      <c r="A145" s="1">
        <f ca="1">A144+M144</f>
        <v>186</v>
      </c>
      <c r="B145" s="2" t="str">
        <f t="shared" ca="1" si="40"/>
        <v>stack+114</v>
      </c>
      <c r="C145" s="3" t="str">
        <f ca="1">_xlfn.TEXTJOIN(" ",FALSE,OFFSET(program!$A$1,0,A145,1,M145))</f>
        <v/>
      </c>
      <c r="D145" s="4" t="str">
        <f ca="1">IF($H145="data",".dat "&amp;X145,
IF($H145="str",".str " &amp; _xlfn.TEXTJOIN("",FALSE,OFFSET(program!$A$2,0,A145+1,1,M145-1)),
$L145&amp;" "&amp;_xlfn.TEXTJOIN(", ",TRUE,$X145:$Z145)
))</f>
        <v>.dat 0</v>
      </c>
      <c r="E145" s="19" t="b">
        <f t="shared" ca="1" si="41"/>
        <v>1</v>
      </c>
      <c r="F145" s="5" t="str">
        <f t="shared" ca="1" si="42"/>
        <v>stack</v>
      </c>
      <c r="G145" s="5">
        <f t="shared" ca="1" si="43"/>
        <v>72</v>
      </c>
      <c r="H145" s="5" t="str">
        <f t="shared" si="44"/>
        <v>data</v>
      </c>
      <c r="I145" s="13" t="b">
        <f t="shared" si="45"/>
        <v>1</v>
      </c>
      <c r="J145" s="6">
        <f ca="1">OFFSET(program!$A$1,0,disasm!A145)</f>
        <v>0</v>
      </c>
      <c r="K145" s="7">
        <f t="shared" ca="1" si="46"/>
        <v>0</v>
      </c>
      <c r="L145" s="7" t="e">
        <f t="shared" ca="1" si="47"/>
        <v>#VALUE!</v>
      </c>
      <c r="M145" s="7">
        <f t="shared" si="48"/>
        <v>1</v>
      </c>
      <c r="N145" s="7">
        <f t="shared" si="49"/>
        <v>1</v>
      </c>
      <c r="O145" s="8">
        <f t="shared" si="50"/>
        <v>1</v>
      </c>
      <c r="P145" s="8" t="str">
        <f t="shared" si="51"/>
        <v/>
      </c>
      <c r="Q145" s="8" t="str">
        <f t="shared" si="52"/>
        <v/>
      </c>
      <c r="R145" s="8" t="str">
        <f t="shared" ca="1" si="53"/>
        <v>num</v>
      </c>
      <c r="S145" s="8" t="str">
        <f t="shared" si="54"/>
        <v/>
      </c>
      <c r="T145" s="8" t="str">
        <f t="shared" si="55"/>
        <v/>
      </c>
      <c r="U145" s="7">
        <f ca="1">IF(O145="","",OFFSET(program!$A$1,0,disasm!$A145+COLUMN()-COLUMN($U145)+IF($I145,0,1)))</f>
        <v>0</v>
      </c>
      <c r="V145" s="7" t="str">
        <f ca="1">IF(P145="","",OFFSET(program!$A$1,0,disasm!$A145+COLUMN()-COLUMN($U145)+IF($I145,0,1)))</f>
        <v/>
      </c>
      <c r="W145" s="7" t="str">
        <f ca="1">IF(Q145="","",OFFSET(program!$A$1,0,disasm!$A145+COLUMN()-COLUMN($U145)+IF($I145,0,1)))</f>
        <v/>
      </c>
      <c r="X145" s="3" t="str">
        <f t="shared" ca="1" si="56"/>
        <v>0</v>
      </c>
      <c r="Y145" s="3" t="str">
        <f t="shared" si="57"/>
        <v/>
      </c>
      <c r="Z145" s="3" t="str">
        <f t="shared" si="58"/>
        <v/>
      </c>
      <c r="AA145" s="3" t="str">
        <f ca="1">" "
&amp;AE145
&amp;IF(AND(OR(K145=5,K145=6),MOD(INT(J145/1000),10)=1)," A2","")
&amp;IF(AND(NOT(I145),J145=109,OFFSET(program!$A$1,0,disasm!$A145+1)&gt;0,NOT(ISNUMBER(FIND(" A1 "," "&amp;AE145&amp;" "))))," AUTOLABEL","")
&amp;" "</f>
        <v xml:space="preserve">  </v>
      </c>
    </row>
    <row r="146" spans="1:27" x14ac:dyDescent="0.2">
      <c r="A146" s="1">
        <f ca="1">A145+M145</f>
        <v>187</v>
      </c>
      <c r="B146" s="2" t="str">
        <f t="shared" ca="1" si="40"/>
        <v>stack+115</v>
      </c>
      <c r="C146" s="3" t="str">
        <f ca="1">_xlfn.TEXTJOIN(" ",FALSE,OFFSET(program!$A$1,0,A146,1,M146))</f>
        <v/>
      </c>
      <c r="D146" s="4" t="str">
        <f ca="1">IF($H146="data",".dat "&amp;X146,
IF($H146="str",".str " &amp; _xlfn.TEXTJOIN("",FALSE,OFFSET(program!$A$2,0,A146+1,1,M146-1)),
$L146&amp;" "&amp;_xlfn.TEXTJOIN(", ",TRUE,$X146:$Z146)
))</f>
        <v>.dat 0</v>
      </c>
      <c r="E146" s="19" t="b">
        <f t="shared" ca="1" si="41"/>
        <v>1</v>
      </c>
      <c r="F146" s="5" t="str">
        <f t="shared" ca="1" si="42"/>
        <v>stack</v>
      </c>
      <c r="G146" s="5">
        <f t="shared" ca="1" si="43"/>
        <v>72</v>
      </c>
      <c r="H146" s="5" t="str">
        <f t="shared" si="44"/>
        <v>data</v>
      </c>
      <c r="I146" s="13" t="b">
        <f t="shared" si="45"/>
        <v>1</v>
      </c>
      <c r="J146" s="6">
        <f ca="1">OFFSET(program!$A$1,0,disasm!A146)</f>
        <v>0</v>
      </c>
      <c r="K146" s="7">
        <f t="shared" ca="1" si="46"/>
        <v>0</v>
      </c>
      <c r="L146" s="7" t="e">
        <f t="shared" ca="1" si="47"/>
        <v>#VALUE!</v>
      </c>
      <c r="M146" s="7">
        <f t="shared" si="48"/>
        <v>1</v>
      </c>
      <c r="N146" s="7">
        <f t="shared" si="49"/>
        <v>1</v>
      </c>
      <c r="O146" s="8">
        <f t="shared" si="50"/>
        <v>1</v>
      </c>
      <c r="P146" s="8" t="str">
        <f t="shared" si="51"/>
        <v/>
      </c>
      <c r="Q146" s="8" t="str">
        <f t="shared" si="52"/>
        <v/>
      </c>
      <c r="R146" s="8" t="str">
        <f t="shared" ca="1" si="53"/>
        <v>num</v>
      </c>
      <c r="S146" s="8" t="str">
        <f t="shared" si="54"/>
        <v/>
      </c>
      <c r="T146" s="8" t="str">
        <f t="shared" si="55"/>
        <v/>
      </c>
      <c r="U146" s="7">
        <f ca="1">IF(O146="","",OFFSET(program!$A$1,0,disasm!$A146+COLUMN()-COLUMN($U146)+IF($I146,0,1)))</f>
        <v>0</v>
      </c>
      <c r="V146" s="7" t="str">
        <f ca="1">IF(P146="","",OFFSET(program!$A$1,0,disasm!$A146+COLUMN()-COLUMN($U146)+IF($I146,0,1)))</f>
        <v/>
      </c>
      <c r="W146" s="7" t="str">
        <f ca="1">IF(Q146="","",OFFSET(program!$A$1,0,disasm!$A146+COLUMN()-COLUMN($U146)+IF($I146,0,1)))</f>
        <v/>
      </c>
      <c r="X146" s="3" t="str">
        <f t="shared" ca="1" si="56"/>
        <v>0</v>
      </c>
      <c r="Y146" s="3" t="str">
        <f t="shared" si="57"/>
        <v/>
      </c>
      <c r="Z146" s="3" t="str">
        <f t="shared" si="58"/>
        <v/>
      </c>
      <c r="AA146" s="3" t="str">
        <f ca="1">" "
&amp;AE146
&amp;IF(AND(OR(K146=5,K146=6),MOD(INT(J146/1000),10)=1)," A2","")
&amp;IF(AND(NOT(I146),J146=109,OFFSET(program!$A$1,0,disasm!$A146+1)&gt;0,NOT(ISNUMBER(FIND(" A1 "," "&amp;AE146&amp;" "))))," AUTOLABEL","")
&amp;" "</f>
        <v xml:space="preserve">  </v>
      </c>
    </row>
    <row r="147" spans="1:27" x14ac:dyDescent="0.2">
      <c r="A147" s="1">
        <f ca="1">A146+M146</f>
        <v>188</v>
      </c>
      <c r="B147" s="2" t="str">
        <f t="shared" ca="1" si="40"/>
        <v>stack+116</v>
      </c>
      <c r="C147" s="3" t="str">
        <f ca="1">_xlfn.TEXTJOIN(" ",FALSE,OFFSET(program!$A$1,0,A147,1,M147))</f>
        <v/>
      </c>
      <c r="D147" s="4" t="str">
        <f ca="1">IF($H147="data",".dat "&amp;X147,
IF($H147="str",".str " &amp; _xlfn.TEXTJOIN("",FALSE,OFFSET(program!$A$2,0,A147+1,1,M147-1)),
$L147&amp;" "&amp;_xlfn.TEXTJOIN(", ",TRUE,$X147:$Z147)
))</f>
        <v>.dat 0</v>
      </c>
      <c r="E147" s="19" t="b">
        <f t="shared" ca="1" si="41"/>
        <v>1</v>
      </c>
      <c r="F147" s="5" t="str">
        <f t="shared" ca="1" si="42"/>
        <v>stack</v>
      </c>
      <c r="G147" s="5">
        <f t="shared" ca="1" si="43"/>
        <v>72</v>
      </c>
      <c r="H147" s="5" t="str">
        <f t="shared" si="44"/>
        <v>data</v>
      </c>
      <c r="I147" s="13" t="b">
        <f t="shared" si="45"/>
        <v>1</v>
      </c>
      <c r="J147" s="6">
        <f ca="1">OFFSET(program!$A$1,0,disasm!A147)</f>
        <v>0</v>
      </c>
      <c r="K147" s="7">
        <f t="shared" ca="1" si="46"/>
        <v>0</v>
      </c>
      <c r="L147" s="7" t="e">
        <f t="shared" ca="1" si="47"/>
        <v>#VALUE!</v>
      </c>
      <c r="M147" s="7">
        <f t="shared" si="48"/>
        <v>1</v>
      </c>
      <c r="N147" s="7">
        <f t="shared" si="49"/>
        <v>1</v>
      </c>
      <c r="O147" s="8">
        <f t="shared" si="50"/>
        <v>1</v>
      </c>
      <c r="P147" s="8" t="str">
        <f t="shared" si="51"/>
        <v/>
      </c>
      <c r="Q147" s="8" t="str">
        <f t="shared" si="52"/>
        <v/>
      </c>
      <c r="R147" s="8" t="str">
        <f t="shared" ca="1" si="53"/>
        <v>num</v>
      </c>
      <c r="S147" s="8" t="str">
        <f t="shared" si="54"/>
        <v/>
      </c>
      <c r="T147" s="8" t="str">
        <f t="shared" si="55"/>
        <v/>
      </c>
      <c r="U147" s="7">
        <f ca="1">IF(O147="","",OFFSET(program!$A$1,0,disasm!$A147+COLUMN()-COLUMN($U147)+IF($I147,0,1)))</f>
        <v>0</v>
      </c>
      <c r="V147" s="7" t="str">
        <f ca="1">IF(P147="","",OFFSET(program!$A$1,0,disasm!$A147+COLUMN()-COLUMN($U147)+IF($I147,0,1)))</f>
        <v/>
      </c>
      <c r="W147" s="7" t="str">
        <f ca="1">IF(Q147="","",OFFSET(program!$A$1,0,disasm!$A147+COLUMN()-COLUMN($U147)+IF($I147,0,1)))</f>
        <v/>
      </c>
      <c r="X147" s="3" t="str">
        <f t="shared" ca="1" si="56"/>
        <v>0</v>
      </c>
      <c r="Y147" s="3" t="str">
        <f t="shared" si="57"/>
        <v/>
      </c>
      <c r="Z147" s="3" t="str">
        <f t="shared" si="58"/>
        <v/>
      </c>
      <c r="AA147" s="3" t="str">
        <f ca="1">" "
&amp;AE147
&amp;IF(AND(OR(K147=5,K147=6),MOD(INT(J147/1000),10)=1)," A2","")
&amp;IF(AND(NOT(I147),J147=109,OFFSET(program!$A$1,0,disasm!$A147+1)&gt;0,NOT(ISNUMBER(FIND(" A1 "," "&amp;AE147&amp;" "))))," AUTOLABEL","")
&amp;" "</f>
        <v xml:space="preserve">  </v>
      </c>
    </row>
    <row r="148" spans="1:27" x14ac:dyDescent="0.2">
      <c r="A148" s="1">
        <f ca="1">A147+M147</f>
        <v>189</v>
      </c>
      <c r="B148" s="2" t="str">
        <f t="shared" ca="1" si="40"/>
        <v>stack+117</v>
      </c>
      <c r="C148" s="3" t="str">
        <f ca="1">_xlfn.TEXTJOIN(" ",FALSE,OFFSET(program!$A$1,0,A148,1,M148))</f>
        <v/>
      </c>
      <c r="D148" s="4" t="str">
        <f ca="1">IF($H148="data",".dat "&amp;X148,
IF($H148="str",".str " &amp; _xlfn.TEXTJOIN("",FALSE,OFFSET(program!$A$2,0,A148+1,1,M148-1)),
$L148&amp;" "&amp;_xlfn.TEXTJOIN(", ",TRUE,$X148:$Z148)
))</f>
        <v>.dat 0</v>
      </c>
      <c r="E148" s="19" t="b">
        <f t="shared" ca="1" si="41"/>
        <v>1</v>
      </c>
      <c r="F148" s="5" t="str">
        <f t="shared" ca="1" si="42"/>
        <v>stack</v>
      </c>
      <c r="G148" s="5">
        <f t="shared" ca="1" si="43"/>
        <v>72</v>
      </c>
      <c r="H148" s="5" t="str">
        <f t="shared" si="44"/>
        <v>data</v>
      </c>
      <c r="I148" s="13" t="b">
        <f t="shared" si="45"/>
        <v>1</v>
      </c>
      <c r="J148" s="6">
        <f ca="1">OFFSET(program!$A$1,0,disasm!A148)</f>
        <v>0</v>
      </c>
      <c r="K148" s="7">
        <f t="shared" ca="1" si="46"/>
        <v>0</v>
      </c>
      <c r="L148" s="7" t="e">
        <f t="shared" ca="1" si="47"/>
        <v>#VALUE!</v>
      </c>
      <c r="M148" s="7">
        <f t="shared" si="48"/>
        <v>1</v>
      </c>
      <c r="N148" s="7">
        <f t="shared" si="49"/>
        <v>1</v>
      </c>
      <c r="O148" s="8">
        <f t="shared" si="50"/>
        <v>1</v>
      </c>
      <c r="P148" s="8" t="str">
        <f t="shared" si="51"/>
        <v/>
      </c>
      <c r="Q148" s="8" t="str">
        <f t="shared" si="52"/>
        <v/>
      </c>
      <c r="R148" s="8" t="str">
        <f t="shared" ca="1" si="53"/>
        <v>num</v>
      </c>
      <c r="S148" s="8" t="str">
        <f t="shared" si="54"/>
        <v/>
      </c>
      <c r="T148" s="8" t="str">
        <f t="shared" si="55"/>
        <v/>
      </c>
      <c r="U148" s="7">
        <f ca="1">IF(O148="","",OFFSET(program!$A$1,0,disasm!$A148+COLUMN()-COLUMN($U148)+IF($I148,0,1)))</f>
        <v>0</v>
      </c>
      <c r="V148" s="7" t="str">
        <f ca="1">IF(P148="","",OFFSET(program!$A$1,0,disasm!$A148+COLUMN()-COLUMN($U148)+IF($I148,0,1)))</f>
        <v/>
      </c>
      <c r="W148" s="7" t="str">
        <f ca="1">IF(Q148="","",OFFSET(program!$A$1,0,disasm!$A148+COLUMN()-COLUMN($U148)+IF($I148,0,1)))</f>
        <v/>
      </c>
      <c r="X148" s="3" t="str">
        <f t="shared" ca="1" si="56"/>
        <v>0</v>
      </c>
      <c r="Y148" s="3" t="str">
        <f t="shared" si="57"/>
        <v/>
      </c>
      <c r="Z148" s="3" t="str">
        <f t="shared" si="58"/>
        <v/>
      </c>
      <c r="AA148" s="3" t="str">
        <f ca="1">" "
&amp;AE148
&amp;IF(AND(OR(K148=5,K148=6),MOD(INT(J148/1000),10)=1)," A2","")
&amp;IF(AND(NOT(I148),J148=109,OFFSET(program!$A$1,0,disasm!$A148+1)&gt;0,NOT(ISNUMBER(FIND(" A1 "," "&amp;AE148&amp;" "))))," AUTOLABEL","")
&amp;" "</f>
        <v xml:space="preserve">  </v>
      </c>
    </row>
    <row r="149" spans="1:27" x14ac:dyDescent="0.2">
      <c r="A149" s="1">
        <f ca="1">A148+M148</f>
        <v>190</v>
      </c>
      <c r="B149" s="2" t="str">
        <f t="shared" ca="1" si="40"/>
        <v>stack+118</v>
      </c>
      <c r="C149" s="3" t="str">
        <f ca="1">_xlfn.TEXTJOIN(" ",FALSE,OFFSET(program!$A$1,0,A149,1,M149))</f>
        <v/>
      </c>
      <c r="D149" s="4" t="str">
        <f ca="1">IF($H149="data",".dat "&amp;X149,
IF($H149="str",".str " &amp; _xlfn.TEXTJOIN("",FALSE,OFFSET(program!$A$2,0,A149+1,1,M149-1)),
$L149&amp;" "&amp;_xlfn.TEXTJOIN(", ",TRUE,$X149:$Z149)
))</f>
        <v>.dat 0</v>
      </c>
      <c r="E149" s="19" t="b">
        <f t="shared" ca="1" si="41"/>
        <v>1</v>
      </c>
      <c r="F149" s="5" t="str">
        <f t="shared" ca="1" si="42"/>
        <v>stack</v>
      </c>
      <c r="G149" s="5">
        <f t="shared" ca="1" si="43"/>
        <v>72</v>
      </c>
      <c r="H149" s="5" t="str">
        <f t="shared" si="44"/>
        <v>data</v>
      </c>
      <c r="I149" s="13" t="b">
        <f t="shared" si="45"/>
        <v>1</v>
      </c>
      <c r="J149" s="6">
        <f ca="1">OFFSET(program!$A$1,0,disasm!A149)</f>
        <v>0</v>
      </c>
      <c r="K149" s="7">
        <f t="shared" ca="1" si="46"/>
        <v>0</v>
      </c>
      <c r="L149" s="7" t="e">
        <f t="shared" ca="1" si="47"/>
        <v>#VALUE!</v>
      </c>
      <c r="M149" s="7">
        <f t="shared" si="48"/>
        <v>1</v>
      </c>
      <c r="N149" s="7">
        <f t="shared" si="49"/>
        <v>1</v>
      </c>
      <c r="O149" s="8">
        <f t="shared" si="50"/>
        <v>1</v>
      </c>
      <c r="P149" s="8" t="str">
        <f t="shared" si="51"/>
        <v/>
      </c>
      <c r="Q149" s="8" t="str">
        <f t="shared" si="52"/>
        <v/>
      </c>
      <c r="R149" s="8" t="str">
        <f t="shared" ca="1" si="53"/>
        <v>num</v>
      </c>
      <c r="S149" s="8" t="str">
        <f t="shared" si="54"/>
        <v/>
      </c>
      <c r="T149" s="8" t="str">
        <f t="shared" si="55"/>
        <v/>
      </c>
      <c r="U149" s="7">
        <f ca="1">IF(O149="","",OFFSET(program!$A$1,0,disasm!$A149+COLUMN()-COLUMN($U149)+IF($I149,0,1)))</f>
        <v>0</v>
      </c>
      <c r="V149" s="7" t="str">
        <f ca="1">IF(P149="","",OFFSET(program!$A$1,0,disasm!$A149+COLUMN()-COLUMN($U149)+IF($I149,0,1)))</f>
        <v/>
      </c>
      <c r="W149" s="7" t="str">
        <f ca="1">IF(Q149="","",OFFSET(program!$A$1,0,disasm!$A149+COLUMN()-COLUMN($U149)+IF($I149,0,1)))</f>
        <v/>
      </c>
      <c r="X149" s="3" t="str">
        <f t="shared" ca="1" si="56"/>
        <v>0</v>
      </c>
      <c r="Y149" s="3" t="str">
        <f t="shared" si="57"/>
        <v/>
      </c>
      <c r="Z149" s="3" t="str">
        <f t="shared" si="58"/>
        <v/>
      </c>
      <c r="AA149" s="3" t="str">
        <f ca="1">" "
&amp;AE149
&amp;IF(AND(OR(K149=5,K149=6),MOD(INT(J149/1000),10)=1)," A2","")
&amp;IF(AND(NOT(I149),J149=109,OFFSET(program!$A$1,0,disasm!$A149+1)&gt;0,NOT(ISNUMBER(FIND(" A1 "," "&amp;AE149&amp;" "))))," AUTOLABEL","")
&amp;" "</f>
        <v xml:space="preserve">  </v>
      </c>
    </row>
    <row r="150" spans="1:27" x14ac:dyDescent="0.2">
      <c r="A150" s="1">
        <f ca="1">A149+M149</f>
        <v>191</v>
      </c>
      <c r="B150" s="2" t="str">
        <f t="shared" ca="1" si="40"/>
        <v>stack+119</v>
      </c>
      <c r="C150" s="3" t="str">
        <f ca="1">_xlfn.TEXTJOIN(" ",FALSE,OFFSET(program!$A$1,0,A150,1,M150))</f>
        <v/>
      </c>
      <c r="D150" s="4" t="str">
        <f ca="1">IF($H150="data",".dat "&amp;X150,
IF($H150="str",".str " &amp; _xlfn.TEXTJOIN("",FALSE,OFFSET(program!$A$2,0,A150+1,1,M150-1)),
$L150&amp;" "&amp;_xlfn.TEXTJOIN(", ",TRUE,$X150:$Z150)
))</f>
        <v>.dat 0</v>
      </c>
      <c r="E150" s="19" t="b">
        <f t="shared" ca="1" si="41"/>
        <v>1</v>
      </c>
      <c r="F150" s="5" t="str">
        <f t="shared" ca="1" si="42"/>
        <v>stack</v>
      </c>
      <c r="G150" s="5">
        <f t="shared" ca="1" si="43"/>
        <v>72</v>
      </c>
      <c r="H150" s="5" t="str">
        <f t="shared" si="44"/>
        <v>data</v>
      </c>
      <c r="I150" s="13" t="b">
        <f t="shared" si="45"/>
        <v>1</v>
      </c>
      <c r="J150" s="6">
        <f ca="1">OFFSET(program!$A$1,0,disasm!A150)</f>
        <v>0</v>
      </c>
      <c r="K150" s="7">
        <f t="shared" ca="1" si="46"/>
        <v>0</v>
      </c>
      <c r="L150" s="7" t="e">
        <f t="shared" ca="1" si="47"/>
        <v>#VALUE!</v>
      </c>
      <c r="M150" s="7">
        <f t="shared" si="48"/>
        <v>1</v>
      </c>
      <c r="N150" s="7">
        <f t="shared" si="49"/>
        <v>1</v>
      </c>
      <c r="O150" s="8">
        <f t="shared" si="50"/>
        <v>1</v>
      </c>
      <c r="P150" s="8" t="str">
        <f t="shared" si="51"/>
        <v/>
      </c>
      <c r="Q150" s="8" t="str">
        <f t="shared" si="52"/>
        <v/>
      </c>
      <c r="R150" s="8" t="str">
        <f t="shared" ca="1" si="53"/>
        <v>num</v>
      </c>
      <c r="S150" s="8" t="str">
        <f t="shared" si="54"/>
        <v/>
      </c>
      <c r="T150" s="8" t="str">
        <f t="shared" si="55"/>
        <v/>
      </c>
      <c r="U150" s="7">
        <f ca="1">IF(O150="","",OFFSET(program!$A$1,0,disasm!$A150+COLUMN()-COLUMN($U150)+IF($I150,0,1)))</f>
        <v>0</v>
      </c>
      <c r="V150" s="7" t="str">
        <f ca="1">IF(P150="","",OFFSET(program!$A$1,0,disasm!$A150+COLUMN()-COLUMN($U150)+IF($I150,0,1)))</f>
        <v/>
      </c>
      <c r="W150" s="7" t="str">
        <f ca="1">IF(Q150="","",OFFSET(program!$A$1,0,disasm!$A150+COLUMN()-COLUMN($U150)+IF($I150,0,1)))</f>
        <v/>
      </c>
      <c r="X150" s="3" t="str">
        <f t="shared" ca="1" si="56"/>
        <v>0</v>
      </c>
      <c r="Y150" s="3" t="str">
        <f t="shared" si="57"/>
        <v/>
      </c>
      <c r="Z150" s="3" t="str">
        <f t="shared" si="58"/>
        <v/>
      </c>
      <c r="AA150" s="3" t="str">
        <f ca="1">" "
&amp;AE150
&amp;IF(AND(OR(K150=5,K150=6),MOD(INT(J150/1000),10)=1)," A2","")
&amp;IF(AND(NOT(I150),J150=109,OFFSET(program!$A$1,0,disasm!$A150+1)&gt;0,NOT(ISNUMBER(FIND(" A1 "," "&amp;AE150&amp;" "))))," AUTOLABEL","")
&amp;" "</f>
        <v xml:space="preserve">  </v>
      </c>
    </row>
    <row r="151" spans="1:27" x14ac:dyDescent="0.2">
      <c r="A151" s="1">
        <f ca="1">A150+M150</f>
        <v>192</v>
      </c>
      <c r="B151" s="2" t="str">
        <f t="shared" ca="1" si="40"/>
        <v>stack+120</v>
      </c>
      <c r="C151" s="3" t="str">
        <f ca="1">_xlfn.TEXTJOIN(" ",FALSE,OFFSET(program!$A$1,0,A151,1,M151))</f>
        <v/>
      </c>
      <c r="D151" s="4" t="str">
        <f ca="1">IF($H151="data",".dat "&amp;X151,
IF($H151="str",".str " &amp; _xlfn.TEXTJOIN("",FALSE,OFFSET(program!$A$2,0,A151+1,1,M151-1)),
$L151&amp;" "&amp;_xlfn.TEXTJOIN(", ",TRUE,$X151:$Z151)
))</f>
        <v>.dat 0</v>
      </c>
      <c r="E151" s="19" t="b">
        <f t="shared" ca="1" si="41"/>
        <v>1</v>
      </c>
      <c r="F151" s="5" t="str">
        <f t="shared" ca="1" si="42"/>
        <v>stack</v>
      </c>
      <c r="G151" s="5">
        <f t="shared" ca="1" si="43"/>
        <v>72</v>
      </c>
      <c r="H151" s="5" t="str">
        <f t="shared" si="44"/>
        <v>data</v>
      </c>
      <c r="I151" s="13" t="b">
        <f t="shared" si="45"/>
        <v>1</v>
      </c>
      <c r="J151" s="6">
        <f ca="1">OFFSET(program!$A$1,0,disasm!A151)</f>
        <v>0</v>
      </c>
      <c r="K151" s="7">
        <f t="shared" ca="1" si="46"/>
        <v>0</v>
      </c>
      <c r="L151" s="7" t="e">
        <f t="shared" ca="1" si="47"/>
        <v>#VALUE!</v>
      </c>
      <c r="M151" s="7">
        <f t="shared" si="48"/>
        <v>1</v>
      </c>
      <c r="N151" s="7">
        <f t="shared" si="49"/>
        <v>1</v>
      </c>
      <c r="O151" s="8">
        <f t="shared" si="50"/>
        <v>1</v>
      </c>
      <c r="P151" s="8" t="str">
        <f t="shared" si="51"/>
        <v/>
      </c>
      <c r="Q151" s="8" t="str">
        <f t="shared" si="52"/>
        <v/>
      </c>
      <c r="R151" s="8" t="str">
        <f t="shared" ca="1" si="53"/>
        <v>num</v>
      </c>
      <c r="S151" s="8" t="str">
        <f t="shared" si="54"/>
        <v/>
      </c>
      <c r="T151" s="8" t="str">
        <f t="shared" si="55"/>
        <v/>
      </c>
      <c r="U151" s="7">
        <f ca="1">IF(O151="","",OFFSET(program!$A$1,0,disasm!$A151+COLUMN()-COLUMN($U151)+IF($I151,0,1)))</f>
        <v>0</v>
      </c>
      <c r="V151" s="7" t="str">
        <f ca="1">IF(P151="","",OFFSET(program!$A$1,0,disasm!$A151+COLUMN()-COLUMN($U151)+IF($I151,0,1)))</f>
        <v/>
      </c>
      <c r="W151" s="7" t="str">
        <f ca="1">IF(Q151="","",OFFSET(program!$A$1,0,disasm!$A151+COLUMN()-COLUMN($U151)+IF($I151,0,1)))</f>
        <v/>
      </c>
      <c r="X151" s="3" t="str">
        <f t="shared" ca="1" si="56"/>
        <v>0</v>
      </c>
      <c r="Y151" s="3" t="str">
        <f t="shared" si="57"/>
        <v/>
      </c>
      <c r="Z151" s="3" t="str">
        <f t="shared" si="58"/>
        <v/>
      </c>
      <c r="AA151" s="3" t="str">
        <f ca="1">" "
&amp;AE151
&amp;IF(AND(OR(K151=5,K151=6),MOD(INT(J151/1000),10)=1)," A2","")
&amp;IF(AND(NOT(I151),J151=109,OFFSET(program!$A$1,0,disasm!$A151+1)&gt;0,NOT(ISNUMBER(FIND(" A1 "," "&amp;AE151&amp;" "))))," AUTOLABEL","")
&amp;" "</f>
        <v xml:space="preserve">  </v>
      </c>
    </row>
    <row r="152" spans="1:27" x14ac:dyDescent="0.2">
      <c r="A152" s="1">
        <f ca="1">A151+M151</f>
        <v>193</v>
      </c>
      <c r="B152" s="2" t="str">
        <f t="shared" ca="1" si="40"/>
        <v>stack+121</v>
      </c>
      <c r="C152" s="3" t="str">
        <f ca="1">_xlfn.TEXTJOIN(" ",FALSE,OFFSET(program!$A$1,0,A152,1,M152))</f>
        <v/>
      </c>
      <c r="D152" s="4" t="str">
        <f ca="1">IF($H152="data",".dat "&amp;X152,
IF($H152="str",".str " &amp; _xlfn.TEXTJOIN("",FALSE,OFFSET(program!$A$2,0,A152+1,1,M152-1)),
$L152&amp;" "&amp;_xlfn.TEXTJOIN(", ",TRUE,$X152:$Z152)
))</f>
        <v>.dat 0</v>
      </c>
      <c r="E152" s="19" t="b">
        <f t="shared" ca="1" si="41"/>
        <v>1</v>
      </c>
      <c r="F152" s="5" t="str">
        <f t="shared" ca="1" si="42"/>
        <v>stack</v>
      </c>
      <c r="G152" s="5">
        <f t="shared" ca="1" si="43"/>
        <v>72</v>
      </c>
      <c r="H152" s="5" t="str">
        <f t="shared" si="44"/>
        <v>data</v>
      </c>
      <c r="I152" s="13" t="b">
        <f t="shared" si="45"/>
        <v>1</v>
      </c>
      <c r="J152" s="6">
        <f ca="1">OFFSET(program!$A$1,0,disasm!A152)</f>
        <v>0</v>
      </c>
      <c r="K152" s="7">
        <f t="shared" ca="1" si="46"/>
        <v>0</v>
      </c>
      <c r="L152" s="7" t="e">
        <f t="shared" ca="1" si="47"/>
        <v>#VALUE!</v>
      </c>
      <c r="M152" s="7">
        <f t="shared" si="48"/>
        <v>1</v>
      </c>
      <c r="N152" s="7">
        <f t="shared" si="49"/>
        <v>1</v>
      </c>
      <c r="O152" s="8">
        <f t="shared" si="50"/>
        <v>1</v>
      </c>
      <c r="P152" s="8" t="str">
        <f t="shared" si="51"/>
        <v/>
      </c>
      <c r="Q152" s="8" t="str">
        <f t="shared" si="52"/>
        <v/>
      </c>
      <c r="R152" s="8" t="str">
        <f t="shared" ca="1" si="53"/>
        <v>num</v>
      </c>
      <c r="S152" s="8" t="str">
        <f t="shared" si="54"/>
        <v/>
      </c>
      <c r="T152" s="8" t="str">
        <f t="shared" si="55"/>
        <v/>
      </c>
      <c r="U152" s="7">
        <f ca="1">IF(O152="","",OFFSET(program!$A$1,0,disasm!$A152+COLUMN()-COLUMN($U152)+IF($I152,0,1)))</f>
        <v>0</v>
      </c>
      <c r="V152" s="7" t="str">
        <f ca="1">IF(P152="","",OFFSET(program!$A$1,0,disasm!$A152+COLUMN()-COLUMN($U152)+IF($I152,0,1)))</f>
        <v/>
      </c>
      <c r="W152" s="7" t="str">
        <f ca="1">IF(Q152="","",OFFSET(program!$A$1,0,disasm!$A152+COLUMN()-COLUMN($U152)+IF($I152,0,1)))</f>
        <v/>
      </c>
      <c r="X152" s="3" t="str">
        <f t="shared" ca="1" si="56"/>
        <v>0</v>
      </c>
      <c r="Y152" s="3" t="str">
        <f t="shared" si="57"/>
        <v/>
      </c>
      <c r="Z152" s="3" t="str">
        <f t="shared" si="58"/>
        <v/>
      </c>
      <c r="AA152" s="3" t="str">
        <f ca="1">" "
&amp;AE152
&amp;IF(AND(OR(K152=5,K152=6),MOD(INT(J152/1000),10)=1)," A2","")
&amp;IF(AND(NOT(I152),J152=109,OFFSET(program!$A$1,0,disasm!$A152+1)&gt;0,NOT(ISNUMBER(FIND(" A1 "," "&amp;AE152&amp;" "))))," AUTOLABEL","")
&amp;" "</f>
        <v xml:space="preserve">  </v>
      </c>
    </row>
    <row r="153" spans="1:27" x14ac:dyDescent="0.2">
      <c r="A153" s="1">
        <f ca="1">A152+M152</f>
        <v>194</v>
      </c>
      <c r="B153" s="2" t="str">
        <f t="shared" ca="1" si="40"/>
        <v>stack+122</v>
      </c>
      <c r="C153" s="3" t="str">
        <f ca="1">_xlfn.TEXTJOIN(" ",FALSE,OFFSET(program!$A$1,0,A153,1,M153))</f>
        <v/>
      </c>
      <c r="D153" s="4" t="str">
        <f ca="1">IF($H153="data",".dat "&amp;X153,
IF($H153="str",".str " &amp; _xlfn.TEXTJOIN("",FALSE,OFFSET(program!$A$2,0,A153+1,1,M153-1)),
$L153&amp;" "&amp;_xlfn.TEXTJOIN(", ",TRUE,$X153:$Z153)
))</f>
        <v>.dat 0</v>
      </c>
      <c r="E153" s="19" t="b">
        <f t="shared" ca="1" si="41"/>
        <v>1</v>
      </c>
      <c r="F153" s="5" t="str">
        <f t="shared" ca="1" si="42"/>
        <v>stack</v>
      </c>
      <c r="G153" s="5">
        <f t="shared" ca="1" si="43"/>
        <v>72</v>
      </c>
      <c r="H153" s="5" t="str">
        <f t="shared" si="44"/>
        <v>data</v>
      </c>
      <c r="I153" s="13" t="b">
        <f t="shared" si="45"/>
        <v>1</v>
      </c>
      <c r="J153" s="6">
        <f ca="1">OFFSET(program!$A$1,0,disasm!A153)</f>
        <v>0</v>
      </c>
      <c r="K153" s="7">
        <f t="shared" ca="1" si="46"/>
        <v>0</v>
      </c>
      <c r="L153" s="7" t="e">
        <f t="shared" ca="1" si="47"/>
        <v>#VALUE!</v>
      </c>
      <c r="M153" s="7">
        <f t="shared" si="48"/>
        <v>1</v>
      </c>
      <c r="N153" s="7">
        <f t="shared" si="49"/>
        <v>1</v>
      </c>
      <c r="O153" s="8">
        <f t="shared" si="50"/>
        <v>1</v>
      </c>
      <c r="P153" s="8" t="str">
        <f t="shared" si="51"/>
        <v/>
      </c>
      <c r="Q153" s="8" t="str">
        <f t="shared" si="52"/>
        <v/>
      </c>
      <c r="R153" s="8" t="str">
        <f t="shared" ca="1" si="53"/>
        <v>num</v>
      </c>
      <c r="S153" s="8" t="str">
        <f t="shared" si="54"/>
        <v/>
      </c>
      <c r="T153" s="8" t="str">
        <f t="shared" si="55"/>
        <v/>
      </c>
      <c r="U153" s="7">
        <f ca="1">IF(O153="","",OFFSET(program!$A$1,0,disasm!$A153+COLUMN()-COLUMN($U153)+IF($I153,0,1)))</f>
        <v>0</v>
      </c>
      <c r="V153" s="7" t="str">
        <f ca="1">IF(P153="","",OFFSET(program!$A$1,0,disasm!$A153+COLUMN()-COLUMN($U153)+IF($I153,0,1)))</f>
        <v/>
      </c>
      <c r="W153" s="7" t="str">
        <f ca="1">IF(Q153="","",OFFSET(program!$A$1,0,disasm!$A153+COLUMN()-COLUMN($U153)+IF($I153,0,1)))</f>
        <v/>
      </c>
      <c r="X153" s="3" t="str">
        <f t="shared" ca="1" si="56"/>
        <v>0</v>
      </c>
      <c r="Y153" s="3" t="str">
        <f t="shared" si="57"/>
        <v/>
      </c>
      <c r="Z153" s="3" t="str">
        <f t="shared" si="58"/>
        <v/>
      </c>
      <c r="AA153" s="3" t="str">
        <f ca="1">" "
&amp;AE153
&amp;IF(AND(OR(K153=5,K153=6),MOD(INT(J153/1000),10)=1)," A2","")
&amp;IF(AND(NOT(I153),J153=109,OFFSET(program!$A$1,0,disasm!$A153+1)&gt;0,NOT(ISNUMBER(FIND(" A1 "," "&amp;AE153&amp;" "))))," AUTOLABEL","")
&amp;" "</f>
        <v xml:space="preserve">  </v>
      </c>
    </row>
    <row r="154" spans="1:27" x14ac:dyDescent="0.2">
      <c r="A154" s="1">
        <f ca="1">A153+M153</f>
        <v>195</v>
      </c>
      <c r="B154" s="2" t="str">
        <f t="shared" ca="1" si="40"/>
        <v>stack+123</v>
      </c>
      <c r="C154" s="3" t="str">
        <f ca="1">_xlfn.TEXTJOIN(" ",FALSE,OFFSET(program!$A$1,0,A154,1,M154))</f>
        <v/>
      </c>
      <c r="D154" s="4" t="str">
        <f ca="1">IF($H154="data",".dat "&amp;X154,
IF($H154="str",".str " &amp; _xlfn.TEXTJOIN("",FALSE,OFFSET(program!$A$2,0,A154+1,1,M154-1)),
$L154&amp;" "&amp;_xlfn.TEXTJOIN(", ",TRUE,$X154:$Z154)
))</f>
        <v>.dat 0</v>
      </c>
      <c r="E154" s="19" t="b">
        <f t="shared" ca="1" si="41"/>
        <v>1</v>
      </c>
      <c r="F154" s="5" t="str">
        <f t="shared" ca="1" si="42"/>
        <v>stack</v>
      </c>
      <c r="G154" s="5">
        <f t="shared" ca="1" si="43"/>
        <v>72</v>
      </c>
      <c r="H154" s="5" t="str">
        <f t="shared" si="44"/>
        <v>data</v>
      </c>
      <c r="I154" s="13" t="b">
        <f t="shared" si="45"/>
        <v>1</v>
      </c>
      <c r="J154" s="6">
        <f ca="1">OFFSET(program!$A$1,0,disasm!A154)</f>
        <v>0</v>
      </c>
      <c r="K154" s="7">
        <f t="shared" ca="1" si="46"/>
        <v>0</v>
      </c>
      <c r="L154" s="7" t="e">
        <f t="shared" ca="1" si="47"/>
        <v>#VALUE!</v>
      </c>
      <c r="M154" s="7">
        <f t="shared" si="48"/>
        <v>1</v>
      </c>
      <c r="N154" s="7">
        <f t="shared" si="49"/>
        <v>1</v>
      </c>
      <c r="O154" s="8">
        <f t="shared" si="50"/>
        <v>1</v>
      </c>
      <c r="P154" s="8" t="str">
        <f t="shared" si="51"/>
        <v/>
      </c>
      <c r="Q154" s="8" t="str">
        <f t="shared" si="52"/>
        <v/>
      </c>
      <c r="R154" s="8" t="str">
        <f t="shared" ca="1" si="53"/>
        <v>num</v>
      </c>
      <c r="S154" s="8" t="str">
        <f t="shared" si="54"/>
        <v/>
      </c>
      <c r="T154" s="8" t="str">
        <f t="shared" si="55"/>
        <v/>
      </c>
      <c r="U154" s="7">
        <f ca="1">IF(O154="","",OFFSET(program!$A$1,0,disasm!$A154+COLUMN()-COLUMN($U154)+IF($I154,0,1)))</f>
        <v>0</v>
      </c>
      <c r="V154" s="7" t="str">
        <f ca="1">IF(P154="","",OFFSET(program!$A$1,0,disasm!$A154+COLUMN()-COLUMN($U154)+IF($I154,0,1)))</f>
        <v/>
      </c>
      <c r="W154" s="7" t="str">
        <f ca="1">IF(Q154="","",OFFSET(program!$A$1,0,disasm!$A154+COLUMN()-COLUMN($U154)+IF($I154,0,1)))</f>
        <v/>
      </c>
      <c r="X154" s="3" t="str">
        <f t="shared" ca="1" si="56"/>
        <v>0</v>
      </c>
      <c r="Y154" s="3" t="str">
        <f t="shared" si="57"/>
        <v/>
      </c>
      <c r="Z154" s="3" t="str">
        <f t="shared" si="58"/>
        <v/>
      </c>
      <c r="AA154" s="3" t="str">
        <f ca="1">" "
&amp;AE154
&amp;IF(AND(OR(K154=5,K154=6),MOD(INT(J154/1000),10)=1)," A2","")
&amp;IF(AND(NOT(I154),J154=109,OFFSET(program!$A$1,0,disasm!$A154+1)&gt;0,NOT(ISNUMBER(FIND(" A1 "," "&amp;AE154&amp;" "))))," AUTOLABEL","")
&amp;" "</f>
        <v xml:space="preserve">  </v>
      </c>
    </row>
    <row r="155" spans="1:27" x14ac:dyDescent="0.2">
      <c r="A155" s="1">
        <f ca="1">A154+M154</f>
        <v>196</v>
      </c>
      <c r="B155" s="2" t="str">
        <f t="shared" ca="1" si="40"/>
        <v>stack+124</v>
      </c>
      <c r="C155" s="3" t="str">
        <f ca="1">_xlfn.TEXTJOIN(" ",FALSE,OFFSET(program!$A$1,0,A155,1,M155))</f>
        <v/>
      </c>
      <c r="D155" s="4" t="str">
        <f ca="1">IF($H155="data",".dat "&amp;X155,
IF($H155="str",".str " &amp; _xlfn.TEXTJOIN("",FALSE,OFFSET(program!$A$2,0,A155+1,1,M155-1)),
$L155&amp;" "&amp;_xlfn.TEXTJOIN(", ",TRUE,$X155:$Z155)
))</f>
        <v>.dat 0</v>
      </c>
      <c r="E155" s="19" t="b">
        <f t="shared" ca="1" si="41"/>
        <v>1</v>
      </c>
      <c r="F155" s="5" t="str">
        <f t="shared" ca="1" si="42"/>
        <v>stack</v>
      </c>
      <c r="G155" s="5">
        <f t="shared" ca="1" si="43"/>
        <v>72</v>
      </c>
      <c r="H155" s="5" t="str">
        <f t="shared" si="44"/>
        <v>data</v>
      </c>
      <c r="I155" s="13" t="b">
        <f t="shared" si="45"/>
        <v>1</v>
      </c>
      <c r="J155" s="6">
        <f ca="1">OFFSET(program!$A$1,0,disasm!A155)</f>
        <v>0</v>
      </c>
      <c r="K155" s="7">
        <f t="shared" ca="1" si="46"/>
        <v>0</v>
      </c>
      <c r="L155" s="7" t="e">
        <f t="shared" ca="1" si="47"/>
        <v>#VALUE!</v>
      </c>
      <c r="M155" s="7">
        <f t="shared" si="48"/>
        <v>1</v>
      </c>
      <c r="N155" s="7">
        <f t="shared" si="49"/>
        <v>1</v>
      </c>
      <c r="O155" s="8">
        <f t="shared" si="50"/>
        <v>1</v>
      </c>
      <c r="P155" s="8" t="str">
        <f t="shared" si="51"/>
        <v/>
      </c>
      <c r="Q155" s="8" t="str">
        <f t="shared" si="52"/>
        <v/>
      </c>
      <c r="R155" s="8" t="str">
        <f t="shared" ca="1" si="53"/>
        <v>num</v>
      </c>
      <c r="S155" s="8" t="str">
        <f t="shared" si="54"/>
        <v/>
      </c>
      <c r="T155" s="8" t="str">
        <f t="shared" si="55"/>
        <v/>
      </c>
      <c r="U155" s="7">
        <f ca="1">IF(O155="","",OFFSET(program!$A$1,0,disasm!$A155+COLUMN()-COLUMN($U155)+IF($I155,0,1)))</f>
        <v>0</v>
      </c>
      <c r="V155" s="7" t="str">
        <f ca="1">IF(P155="","",OFFSET(program!$A$1,0,disasm!$A155+COLUMN()-COLUMN($U155)+IF($I155,0,1)))</f>
        <v/>
      </c>
      <c r="W155" s="7" t="str">
        <f ca="1">IF(Q155="","",OFFSET(program!$A$1,0,disasm!$A155+COLUMN()-COLUMN($U155)+IF($I155,0,1)))</f>
        <v/>
      </c>
      <c r="X155" s="3" t="str">
        <f t="shared" ca="1" si="56"/>
        <v>0</v>
      </c>
      <c r="Y155" s="3" t="str">
        <f t="shared" si="57"/>
        <v/>
      </c>
      <c r="Z155" s="3" t="str">
        <f t="shared" si="58"/>
        <v/>
      </c>
      <c r="AA155" s="3" t="str">
        <f ca="1">" "
&amp;AE155
&amp;IF(AND(OR(K155=5,K155=6),MOD(INT(J155/1000),10)=1)," A2","")
&amp;IF(AND(NOT(I155),J155=109,OFFSET(program!$A$1,0,disasm!$A155+1)&gt;0,NOT(ISNUMBER(FIND(" A1 "," "&amp;AE155&amp;" "))))," AUTOLABEL","")
&amp;" "</f>
        <v xml:space="preserve">  </v>
      </c>
    </row>
    <row r="156" spans="1:27" x14ac:dyDescent="0.2">
      <c r="A156" s="1">
        <f ca="1">A155+M155</f>
        <v>197</v>
      </c>
      <c r="B156" s="2" t="str">
        <f t="shared" ca="1" si="40"/>
        <v>stack+125</v>
      </c>
      <c r="C156" s="3" t="str">
        <f ca="1">_xlfn.TEXTJOIN(" ",FALSE,OFFSET(program!$A$1,0,A156,1,M156))</f>
        <v/>
      </c>
      <c r="D156" s="4" t="str">
        <f ca="1">IF($H156="data",".dat "&amp;X156,
IF($H156="str",".str " &amp; _xlfn.TEXTJOIN("",FALSE,OFFSET(program!$A$2,0,A156+1,1,M156-1)),
$L156&amp;" "&amp;_xlfn.TEXTJOIN(", ",TRUE,$X156:$Z156)
))</f>
        <v>.dat 0</v>
      </c>
      <c r="E156" s="19" t="b">
        <f t="shared" ca="1" si="41"/>
        <v>1</v>
      </c>
      <c r="F156" s="5" t="str">
        <f t="shared" ca="1" si="42"/>
        <v>stack</v>
      </c>
      <c r="G156" s="5">
        <f t="shared" ca="1" si="43"/>
        <v>72</v>
      </c>
      <c r="H156" s="5" t="str">
        <f t="shared" si="44"/>
        <v>data</v>
      </c>
      <c r="I156" s="13" t="b">
        <f t="shared" si="45"/>
        <v>1</v>
      </c>
      <c r="J156" s="6">
        <f ca="1">OFFSET(program!$A$1,0,disasm!A156)</f>
        <v>0</v>
      </c>
      <c r="K156" s="7">
        <f t="shared" ca="1" si="46"/>
        <v>0</v>
      </c>
      <c r="L156" s="7" t="e">
        <f t="shared" ca="1" si="47"/>
        <v>#VALUE!</v>
      </c>
      <c r="M156" s="7">
        <f t="shared" si="48"/>
        <v>1</v>
      </c>
      <c r="N156" s="7">
        <f t="shared" si="49"/>
        <v>1</v>
      </c>
      <c r="O156" s="8">
        <f t="shared" si="50"/>
        <v>1</v>
      </c>
      <c r="P156" s="8" t="str">
        <f t="shared" si="51"/>
        <v/>
      </c>
      <c r="Q156" s="8" t="str">
        <f t="shared" si="52"/>
        <v/>
      </c>
      <c r="R156" s="8" t="str">
        <f t="shared" ca="1" si="53"/>
        <v>num</v>
      </c>
      <c r="S156" s="8" t="str">
        <f t="shared" si="54"/>
        <v/>
      </c>
      <c r="T156" s="8" t="str">
        <f t="shared" si="55"/>
        <v/>
      </c>
      <c r="U156" s="7">
        <f ca="1">IF(O156="","",OFFSET(program!$A$1,0,disasm!$A156+COLUMN()-COLUMN($U156)+IF($I156,0,1)))</f>
        <v>0</v>
      </c>
      <c r="V156" s="7" t="str">
        <f ca="1">IF(P156="","",OFFSET(program!$A$1,0,disasm!$A156+COLUMN()-COLUMN($U156)+IF($I156,0,1)))</f>
        <v/>
      </c>
      <c r="W156" s="7" t="str">
        <f ca="1">IF(Q156="","",OFFSET(program!$A$1,0,disasm!$A156+COLUMN()-COLUMN($U156)+IF($I156,0,1)))</f>
        <v/>
      </c>
      <c r="X156" s="3" t="str">
        <f t="shared" ca="1" si="56"/>
        <v>0</v>
      </c>
      <c r="Y156" s="3" t="str">
        <f t="shared" si="57"/>
        <v/>
      </c>
      <c r="Z156" s="3" t="str">
        <f t="shared" si="58"/>
        <v/>
      </c>
      <c r="AA156" s="3" t="str">
        <f ca="1">" "
&amp;AE156
&amp;IF(AND(OR(K156=5,K156=6),MOD(INT(J156/1000),10)=1)," A2","")
&amp;IF(AND(NOT(I156),J156=109,OFFSET(program!$A$1,0,disasm!$A156+1)&gt;0,NOT(ISNUMBER(FIND(" A1 "," "&amp;AE156&amp;" "))))," AUTOLABEL","")
&amp;" "</f>
        <v xml:space="preserve">  </v>
      </c>
    </row>
    <row r="157" spans="1:27" x14ac:dyDescent="0.2">
      <c r="A157" s="1">
        <f ca="1">A156+M156</f>
        <v>198</v>
      </c>
      <c r="B157" s="2" t="str">
        <f t="shared" ca="1" si="40"/>
        <v>stack+126</v>
      </c>
      <c r="C157" s="3" t="str">
        <f ca="1">_xlfn.TEXTJOIN(" ",FALSE,OFFSET(program!$A$1,0,A157,1,M157))</f>
        <v/>
      </c>
      <c r="D157" s="4" t="str">
        <f ca="1">IF($H157="data",".dat "&amp;X157,
IF($H157="str",".str " &amp; _xlfn.TEXTJOIN("",FALSE,OFFSET(program!$A$2,0,A157+1,1,M157-1)),
$L157&amp;" "&amp;_xlfn.TEXTJOIN(", ",TRUE,$X157:$Z157)
))</f>
        <v>.dat 0</v>
      </c>
      <c r="E157" s="19" t="b">
        <f t="shared" ca="1" si="41"/>
        <v>1</v>
      </c>
      <c r="F157" s="5" t="str">
        <f t="shared" ca="1" si="42"/>
        <v>stack</v>
      </c>
      <c r="G157" s="5">
        <f t="shared" ca="1" si="43"/>
        <v>72</v>
      </c>
      <c r="H157" s="5" t="str">
        <f t="shared" si="44"/>
        <v>data</v>
      </c>
      <c r="I157" s="13" t="b">
        <f t="shared" si="45"/>
        <v>1</v>
      </c>
      <c r="J157" s="6">
        <f ca="1">OFFSET(program!$A$1,0,disasm!A157)</f>
        <v>0</v>
      </c>
      <c r="K157" s="7">
        <f t="shared" ca="1" si="46"/>
        <v>0</v>
      </c>
      <c r="L157" s="7" t="e">
        <f t="shared" ca="1" si="47"/>
        <v>#VALUE!</v>
      </c>
      <c r="M157" s="7">
        <f t="shared" si="48"/>
        <v>1</v>
      </c>
      <c r="N157" s="7">
        <f t="shared" si="49"/>
        <v>1</v>
      </c>
      <c r="O157" s="8">
        <f t="shared" si="50"/>
        <v>1</v>
      </c>
      <c r="P157" s="8" t="str">
        <f t="shared" si="51"/>
        <v/>
      </c>
      <c r="Q157" s="8" t="str">
        <f t="shared" si="52"/>
        <v/>
      </c>
      <c r="R157" s="8" t="str">
        <f t="shared" ca="1" si="53"/>
        <v>num</v>
      </c>
      <c r="S157" s="8" t="str">
        <f t="shared" si="54"/>
        <v/>
      </c>
      <c r="T157" s="8" t="str">
        <f t="shared" si="55"/>
        <v/>
      </c>
      <c r="U157" s="7">
        <f ca="1">IF(O157="","",OFFSET(program!$A$1,0,disasm!$A157+COLUMN()-COLUMN($U157)+IF($I157,0,1)))</f>
        <v>0</v>
      </c>
      <c r="V157" s="7" t="str">
        <f ca="1">IF(P157="","",OFFSET(program!$A$1,0,disasm!$A157+COLUMN()-COLUMN($U157)+IF($I157,0,1)))</f>
        <v/>
      </c>
      <c r="W157" s="7" t="str">
        <f ca="1">IF(Q157="","",OFFSET(program!$A$1,0,disasm!$A157+COLUMN()-COLUMN($U157)+IF($I157,0,1)))</f>
        <v/>
      </c>
      <c r="X157" s="3" t="str">
        <f t="shared" ca="1" si="56"/>
        <v>0</v>
      </c>
      <c r="Y157" s="3" t="str">
        <f t="shared" si="57"/>
        <v/>
      </c>
      <c r="Z157" s="3" t="str">
        <f t="shared" si="58"/>
        <v/>
      </c>
      <c r="AA157" s="3" t="str">
        <f ca="1">" "
&amp;AE157
&amp;IF(AND(OR(K157=5,K157=6),MOD(INT(J157/1000),10)=1)," A2","")
&amp;IF(AND(NOT(I157),J157=109,OFFSET(program!$A$1,0,disasm!$A157+1)&gt;0,NOT(ISNUMBER(FIND(" A1 "," "&amp;AE157&amp;" "))))," AUTOLABEL","")
&amp;" "</f>
        <v xml:space="preserve">  </v>
      </c>
    </row>
    <row r="158" spans="1:27" x14ac:dyDescent="0.2">
      <c r="A158" s="1">
        <f ca="1">A157+M157</f>
        <v>199</v>
      </c>
      <c r="B158" s="2" t="str">
        <f t="shared" ca="1" si="40"/>
        <v>stack+127</v>
      </c>
      <c r="C158" s="3" t="str">
        <f ca="1">_xlfn.TEXTJOIN(" ",FALSE,OFFSET(program!$A$1,0,A158,1,M158))</f>
        <v/>
      </c>
      <c r="D158" s="4" t="str">
        <f ca="1">IF($H158="data",".dat "&amp;X158,
IF($H158="str",".str " &amp; _xlfn.TEXTJOIN("",FALSE,OFFSET(program!$A$2,0,A158+1,1,M158-1)),
$L158&amp;" "&amp;_xlfn.TEXTJOIN(", ",TRUE,$X158:$Z158)
))</f>
        <v>.dat 0</v>
      </c>
      <c r="E158" s="19" t="b">
        <f t="shared" ca="1" si="41"/>
        <v>1</v>
      </c>
      <c r="F158" s="5" t="str">
        <f t="shared" ca="1" si="42"/>
        <v>stack</v>
      </c>
      <c r="G158" s="5">
        <f t="shared" ca="1" si="43"/>
        <v>72</v>
      </c>
      <c r="H158" s="5" t="str">
        <f t="shared" si="44"/>
        <v>data</v>
      </c>
      <c r="I158" s="13" t="b">
        <f t="shared" si="45"/>
        <v>1</v>
      </c>
      <c r="J158" s="6">
        <f ca="1">OFFSET(program!$A$1,0,disasm!A158)</f>
        <v>0</v>
      </c>
      <c r="K158" s="7">
        <f t="shared" ca="1" si="46"/>
        <v>0</v>
      </c>
      <c r="L158" s="7" t="e">
        <f t="shared" ca="1" si="47"/>
        <v>#VALUE!</v>
      </c>
      <c r="M158" s="7">
        <f t="shared" si="48"/>
        <v>1</v>
      </c>
      <c r="N158" s="7">
        <f t="shared" si="49"/>
        <v>1</v>
      </c>
      <c r="O158" s="8">
        <f t="shared" si="50"/>
        <v>1</v>
      </c>
      <c r="P158" s="8" t="str">
        <f t="shared" si="51"/>
        <v/>
      </c>
      <c r="Q158" s="8" t="str">
        <f t="shared" si="52"/>
        <v/>
      </c>
      <c r="R158" s="8" t="str">
        <f t="shared" ca="1" si="53"/>
        <v>num</v>
      </c>
      <c r="S158" s="8" t="str">
        <f t="shared" si="54"/>
        <v/>
      </c>
      <c r="T158" s="8" t="str">
        <f t="shared" si="55"/>
        <v/>
      </c>
      <c r="U158" s="7">
        <f ca="1">IF(O158="","",OFFSET(program!$A$1,0,disasm!$A158+COLUMN()-COLUMN($U158)+IF($I158,0,1)))</f>
        <v>0</v>
      </c>
      <c r="V158" s="7" t="str">
        <f ca="1">IF(P158="","",OFFSET(program!$A$1,0,disasm!$A158+COLUMN()-COLUMN($U158)+IF($I158,0,1)))</f>
        <v/>
      </c>
      <c r="W158" s="7" t="str">
        <f ca="1">IF(Q158="","",OFFSET(program!$A$1,0,disasm!$A158+COLUMN()-COLUMN($U158)+IF($I158,0,1)))</f>
        <v/>
      </c>
      <c r="X158" s="3" t="str">
        <f t="shared" ca="1" si="56"/>
        <v>0</v>
      </c>
      <c r="Y158" s="3" t="str">
        <f t="shared" si="57"/>
        <v/>
      </c>
      <c r="Z158" s="3" t="str">
        <f t="shared" si="58"/>
        <v/>
      </c>
      <c r="AA158" s="3" t="str">
        <f ca="1">" "
&amp;AE158
&amp;IF(AND(OR(K158=5,K158=6),MOD(INT(J158/1000),10)=1)," A2","")
&amp;IF(AND(NOT(I158),J158=109,OFFSET(program!$A$1,0,disasm!$A158+1)&gt;0,NOT(ISNUMBER(FIND(" A1 "," "&amp;AE158&amp;" "))))," AUTOLABEL","")
&amp;" "</f>
        <v xml:space="preserve">  </v>
      </c>
    </row>
    <row r="159" spans="1:27" x14ac:dyDescent="0.2">
      <c r="A159" s="1">
        <f ca="1">A158+M158</f>
        <v>200</v>
      </c>
      <c r="B159" s="2" t="str">
        <f t="shared" ca="1" si="40"/>
        <v>stack+128</v>
      </c>
      <c r="C159" s="3" t="str">
        <f ca="1">_xlfn.TEXTJOIN(" ",FALSE,OFFSET(program!$A$1,0,A159,1,M159))</f>
        <v/>
      </c>
      <c r="D159" s="4" t="str">
        <f ca="1">IF($H159="data",".dat "&amp;X159,
IF($H159="str",".str " &amp; _xlfn.TEXTJOIN("",FALSE,OFFSET(program!$A$2,0,A159+1,1,M159-1)),
$L159&amp;" "&amp;_xlfn.TEXTJOIN(", ",TRUE,$X159:$Z159)
))</f>
        <v>.dat 0</v>
      </c>
      <c r="E159" s="19" t="b">
        <f t="shared" ca="1" si="41"/>
        <v>1</v>
      </c>
      <c r="F159" s="5" t="str">
        <f t="shared" ca="1" si="42"/>
        <v>stack</v>
      </c>
      <c r="G159" s="5">
        <f t="shared" ca="1" si="43"/>
        <v>72</v>
      </c>
      <c r="H159" s="5" t="str">
        <f t="shared" si="44"/>
        <v>data</v>
      </c>
      <c r="I159" s="13" t="b">
        <f t="shared" si="45"/>
        <v>1</v>
      </c>
      <c r="J159" s="6">
        <f ca="1">OFFSET(program!$A$1,0,disasm!A159)</f>
        <v>0</v>
      </c>
      <c r="K159" s="7">
        <f t="shared" ca="1" si="46"/>
        <v>0</v>
      </c>
      <c r="L159" s="7" t="e">
        <f t="shared" ca="1" si="47"/>
        <v>#VALUE!</v>
      </c>
      <c r="M159" s="7">
        <f t="shared" si="48"/>
        <v>1</v>
      </c>
      <c r="N159" s="7">
        <f t="shared" si="49"/>
        <v>1</v>
      </c>
      <c r="O159" s="8">
        <f t="shared" si="50"/>
        <v>1</v>
      </c>
      <c r="P159" s="8" t="str">
        <f t="shared" si="51"/>
        <v/>
      </c>
      <c r="Q159" s="8" t="str">
        <f t="shared" si="52"/>
        <v/>
      </c>
      <c r="R159" s="8" t="str">
        <f t="shared" ca="1" si="53"/>
        <v>num</v>
      </c>
      <c r="S159" s="8" t="str">
        <f t="shared" si="54"/>
        <v/>
      </c>
      <c r="T159" s="8" t="str">
        <f t="shared" si="55"/>
        <v/>
      </c>
      <c r="U159" s="7">
        <f ca="1">IF(O159="","",OFFSET(program!$A$1,0,disasm!$A159+COLUMN()-COLUMN($U159)+IF($I159,0,1)))</f>
        <v>0</v>
      </c>
      <c r="V159" s="7" t="str">
        <f ca="1">IF(P159="","",OFFSET(program!$A$1,0,disasm!$A159+COLUMN()-COLUMN($U159)+IF($I159,0,1)))</f>
        <v/>
      </c>
      <c r="W159" s="7" t="str">
        <f ca="1">IF(Q159="","",OFFSET(program!$A$1,0,disasm!$A159+COLUMN()-COLUMN($U159)+IF($I159,0,1)))</f>
        <v/>
      </c>
      <c r="X159" s="3" t="str">
        <f t="shared" ca="1" si="56"/>
        <v>0</v>
      </c>
      <c r="Y159" s="3" t="str">
        <f t="shared" si="57"/>
        <v/>
      </c>
      <c r="Z159" s="3" t="str">
        <f t="shared" si="58"/>
        <v/>
      </c>
      <c r="AA159" s="3" t="str">
        <f ca="1">" "
&amp;AE159
&amp;IF(AND(OR(K159=5,K159=6),MOD(INT(J159/1000),10)=1)," A2","")
&amp;IF(AND(NOT(I159),J159=109,OFFSET(program!$A$1,0,disasm!$A159+1)&gt;0,NOT(ISNUMBER(FIND(" A1 "," "&amp;AE159&amp;" "))))," AUTOLABEL","")
&amp;" "</f>
        <v xml:space="preserve">  </v>
      </c>
    </row>
    <row r="160" spans="1:27" x14ac:dyDescent="0.2">
      <c r="A160" s="1">
        <f ca="1">A159+M159</f>
        <v>201</v>
      </c>
      <c r="B160" s="2" t="str">
        <f t="shared" ca="1" si="40"/>
        <v>stack+129</v>
      </c>
      <c r="C160" s="3" t="str">
        <f ca="1">_xlfn.TEXTJOIN(" ",FALSE,OFFSET(program!$A$1,0,A160,1,M160))</f>
        <v/>
      </c>
      <c r="D160" s="4" t="str">
        <f ca="1">IF($H160="data",".dat "&amp;X160,
IF($H160="str",".str " &amp; _xlfn.TEXTJOIN("",FALSE,OFFSET(program!$A$2,0,A160+1,1,M160-1)),
$L160&amp;" "&amp;_xlfn.TEXTJOIN(", ",TRUE,$X160:$Z160)
))</f>
        <v>.dat 0</v>
      </c>
      <c r="E160" s="19" t="b">
        <f t="shared" ca="1" si="41"/>
        <v>1</v>
      </c>
      <c r="F160" s="5" t="str">
        <f t="shared" ca="1" si="42"/>
        <v>stack</v>
      </c>
      <c r="G160" s="5">
        <f t="shared" ca="1" si="43"/>
        <v>72</v>
      </c>
      <c r="H160" s="5" t="str">
        <f t="shared" si="44"/>
        <v>data</v>
      </c>
      <c r="I160" s="13" t="b">
        <f t="shared" si="45"/>
        <v>1</v>
      </c>
      <c r="J160" s="6">
        <f ca="1">OFFSET(program!$A$1,0,disasm!A160)</f>
        <v>0</v>
      </c>
      <c r="K160" s="7">
        <f t="shared" ca="1" si="46"/>
        <v>0</v>
      </c>
      <c r="L160" s="7" t="e">
        <f t="shared" ca="1" si="47"/>
        <v>#VALUE!</v>
      </c>
      <c r="M160" s="7">
        <f t="shared" si="48"/>
        <v>1</v>
      </c>
      <c r="N160" s="7">
        <f t="shared" si="49"/>
        <v>1</v>
      </c>
      <c r="O160" s="8">
        <f t="shared" si="50"/>
        <v>1</v>
      </c>
      <c r="P160" s="8" t="str">
        <f t="shared" si="51"/>
        <v/>
      </c>
      <c r="Q160" s="8" t="str">
        <f t="shared" si="52"/>
        <v/>
      </c>
      <c r="R160" s="8" t="str">
        <f t="shared" ca="1" si="53"/>
        <v>num</v>
      </c>
      <c r="S160" s="8" t="str">
        <f t="shared" si="54"/>
        <v/>
      </c>
      <c r="T160" s="8" t="str">
        <f t="shared" si="55"/>
        <v/>
      </c>
      <c r="U160" s="7">
        <f ca="1">IF(O160="","",OFFSET(program!$A$1,0,disasm!$A160+COLUMN()-COLUMN($U160)+IF($I160,0,1)))</f>
        <v>0</v>
      </c>
      <c r="V160" s="7" t="str">
        <f ca="1">IF(P160="","",OFFSET(program!$A$1,0,disasm!$A160+COLUMN()-COLUMN($U160)+IF($I160,0,1)))</f>
        <v/>
      </c>
      <c r="W160" s="7" t="str">
        <f ca="1">IF(Q160="","",OFFSET(program!$A$1,0,disasm!$A160+COLUMN()-COLUMN($U160)+IF($I160,0,1)))</f>
        <v/>
      </c>
      <c r="X160" s="3" t="str">
        <f t="shared" ca="1" si="56"/>
        <v>0</v>
      </c>
      <c r="Y160" s="3" t="str">
        <f t="shared" si="57"/>
        <v/>
      </c>
      <c r="Z160" s="3" t="str">
        <f t="shared" si="58"/>
        <v/>
      </c>
      <c r="AA160" s="3" t="str">
        <f ca="1">" "
&amp;AE160
&amp;IF(AND(OR(K160=5,K160=6),MOD(INT(J160/1000),10)=1)," A2","")
&amp;IF(AND(NOT(I160),J160=109,OFFSET(program!$A$1,0,disasm!$A160+1)&gt;0,NOT(ISNUMBER(FIND(" A1 "," "&amp;AE160&amp;" "))))," AUTOLABEL","")
&amp;" "</f>
        <v xml:space="preserve">  </v>
      </c>
    </row>
    <row r="161" spans="1:27" x14ac:dyDescent="0.2">
      <c r="A161" s="1">
        <f ca="1">A160+M160</f>
        <v>202</v>
      </c>
      <c r="B161" s="2" t="str">
        <f t="shared" ca="1" si="40"/>
        <v>stack+130</v>
      </c>
      <c r="C161" s="3" t="str">
        <f ca="1">_xlfn.TEXTJOIN(" ",FALSE,OFFSET(program!$A$1,0,A161,1,M161))</f>
        <v/>
      </c>
      <c r="D161" s="4" t="str">
        <f ca="1">IF($H161="data",".dat "&amp;X161,
IF($H161="str",".str " &amp; _xlfn.TEXTJOIN("",FALSE,OFFSET(program!$A$2,0,A161+1,1,M161-1)),
$L161&amp;" "&amp;_xlfn.TEXTJOIN(", ",TRUE,$X161:$Z161)
))</f>
        <v>.dat 0</v>
      </c>
      <c r="E161" s="19" t="b">
        <f t="shared" ca="1" si="41"/>
        <v>1</v>
      </c>
      <c r="F161" s="5" t="str">
        <f t="shared" ca="1" si="42"/>
        <v>stack</v>
      </c>
      <c r="G161" s="5">
        <f t="shared" ca="1" si="43"/>
        <v>72</v>
      </c>
      <c r="H161" s="5" t="str">
        <f t="shared" si="44"/>
        <v>data</v>
      </c>
      <c r="I161" s="13" t="b">
        <f t="shared" si="45"/>
        <v>1</v>
      </c>
      <c r="J161" s="6">
        <f ca="1">OFFSET(program!$A$1,0,disasm!A161)</f>
        <v>0</v>
      </c>
      <c r="K161" s="7">
        <f t="shared" ca="1" si="46"/>
        <v>0</v>
      </c>
      <c r="L161" s="7" t="e">
        <f t="shared" ca="1" si="47"/>
        <v>#VALUE!</v>
      </c>
      <c r="M161" s="7">
        <f t="shared" si="48"/>
        <v>1</v>
      </c>
      <c r="N161" s="7">
        <f t="shared" si="49"/>
        <v>1</v>
      </c>
      <c r="O161" s="8">
        <f t="shared" si="50"/>
        <v>1</v>
      </c>
      <c r="P161" s="8" t="str">
        <f t="shared" si="51"/>
        <v/>
      </c>
      <c r="Q161" s="8" t="str">
        <f t="shared" si="52"/>
        <v/>
      </c>
      <c r="R161" s="8" t="str">
        <f t="shared" ca="1" si="53"/>
        <v>num</v>
      </c>
      <c r="S161" s="8" t="str">
        <f t="shared" si="54"/>
        <v/>
      </c>
      <c r="T161" s="8" t="str">
        <f t="shared" si="55"/>
        <v/>
      </c>
      <c r="U161" s="7">
        <f ca="1">IF(O161="","",OFFSET(program!$A$1,0,disasm!$A161+COLUMN()-COLUMN($U161)+IF($I161,0,1)))</f>
        <v>0</v>
      </c>
      <c r="V161" s="7" t="str">
        <f ca="1">IF(P161="","",OFFSET(program!$A$1,0,disasm!$A161+COLUMN()-COLUMN($U161)+IF($I161,0,1)))</f>
        <v/>
      </c>
      <c r="W161" s="7" t="str">
        <f ca="1">IF(Q161="","",OFFSET(program!$A$1,0,disasm!$A161+COLUMN()-COLUMN($U161)+IF($I161,0,1)))</f>
        <v/>
      </c>
      <c r="X161" s="3" t="str">
        <f t="shared" ca="1" si="56"/>
        <v>0</v>
      </c>
      <c r="Y161" s="3" t="str">
        <f t="shared" si="57"/>
        <v/>
      </c>
      <c r="Z161" s="3" t="str">
        <f t="shared" si="58"/>
        <v/>
      </c>
      <c r="AA161" s="3" t="str">
        <f ca="1">" "
&amp;AE161
&amp;IF(AND(OR(K161=5,K161=6),MOD(INT(J161/1000),10)=1)," A2","")
&amp;IF(AND(NOT(I161),J161=109,OFFSET(program!$A$1,0,disasm!$A161+1)&gt;0,NOT(ISNUMBER(FIND(" A1 "," "&amp;AE161&amp;" "))))," AUTOLABEL","")
&amp;" "</f>
        <v xml:space="preserve">  </v>
      </c>
    </row>
    <row r="162" spans="1:27" x14ac:dyDescent="0.2">
      <c r="A162" s="1">
        <f ca="1">A161+M161</f>
        <v>203</v>
      </c>
      <c r="B162" s="2" t="str">
        <f t="shared" ca="1" si="40"/>
        <v>stack+131</v>
      </c>
      <c r="C162" s="3" t="str">
        <f ca="1">_xlfn.TEXTJOIN(" ",FALSE,OFFSET(program!$A$1,0,A162,1,M162))</f>
        <v/>
      </c>
      <c r="D162" s="4" t="str">
        <f ca="1">IF($H162="data",".dat "&amp;X162,
IF($H162="str",".str " &amp; _xlfn.TEXTJOIN("",FALSE,OFFSET(program!$A$2,0,A162+1,1,M162-1)),
$L162&amp;" "&amp;_xlfn.TEXTJOIN(", ",TRUE,$X162:$Z162)
))</f>
        <v>.dat 0</v>
      </c>
      <c r="E162" s="19" t="b">
        <f t="shared" ca="1" si="41"/>
        <v>1</v>
      </c>
      <c r="F162" s="5" t="str">
        <f t="shared" ca="1" si="42"/>
        <v>stack</v>
      </c>
      <c r="G162" s="5">
        <f t="shared" ca="1" si="43"/>
        <v>72</v>
      </c>
      <c r="H162" s="5" t="str">
        <f t="shared" si="44"/>
        <v>data</v>
      </c>
      <c r="I162" s="13" t="b">
        <f t="shared" si="45"/>
        <v>1</v>
      </c>
      <c r="J162" s="6">
        <f ca="1">OFFSET(program!$A$1,0,disasm!A162)</f>
        <v>0</v>
      </c>
      <c r="K162" s="7">
        <f t="shared" ca="1" si="46"/>
        <v>0</v>
      </c>
      <c r="L162" s="7" t="e">
        <f t="shared" ca="1" si="47"/>
        <v>#VALUE!</v>
      </c>
      <c r="M162" s="7">
        <f t="shared" si="48"/>
        <v>1</v>
      </c>
      <c r="N162" s="7">
        <f t="shared" si="49"/>
        <v>1</v>
      </c>
      <c r="O162" s="8">
        <f t="shared" si="50"/>
        <v>1</v>
      </c>
      <c r="P162" s="8" t="str">
        <f t="shared" si="51"/>
        <v/>
      </c>
      <c r="Q162" s="8" t="str">
        <f t="shared" si="52"/>
        <v/>
      </c>
      <c r="R162" s="8" t="str">
        <f t="shared" ca="1" si="53"/>
        <v>num</v>
      </c>
      <c r="S162" s="8" t="str">
        <f t="shared" si="54"/>
        <v/>
      </c>
      <c r="T162" s="8" t="str">
        <f t="shared" si="55"/>
        <v/>
      </c>
      <c r="U162" s="7">
        <f ca="1">IF(O162="","",OFFSET(program!$A$1,0,disasm!$A162+COLUMN()-COLUMN($U162)+IF($I162,0,1)))</f>
        <v>0</v>
      </c>
      <c r="V162" s="7" t="str">
        <f ca="1">IF(P162="","",OFFSET(program!$A$1,0,disasm!$A162+COLUMN()-COLUMN($U162)+IF($I162,0,1)))</f>
        <v/>
      </c>
      <c r="W162" s="7" t="str">
        <f ca="1">IF(Q162="","",OFFSET(program!$A$1,0,disasm!$A162+COLUMN()-COLUMN($U162)+IF($I162,0,1)))</f>
        <v/>
      </c>
      <c r="X162" s="3" t="str">
        <f t="shared" ca="1" si="56"/>
        <v>0</v>
      </c>
      <c r="Y162" s="3" t="str">
        <f t="shared" si="57"/>
        <v/>
      </c>
      <c r="Z162" s="3" t="str">
        <f t="shared" si="58"/>
        <v/>
      </c>
      <c r="AA162" s="3" t="str">
        <f ca="1">" "
&amp;AE162
&amp;IF(AND(OR(K162=5,K162=6),MOD(INT(J162/1000),10)=1)," A2","")
&amp;IF(AND(NOT(I162),J162=109,OFFSET(program!$A$1,0,disasm!$A162+1)&gt;0,NOT(ISNUMBER(FIND(" A1 "," "&amp;AE162&amp;" "))))," AUTOLABEL","")
&amp;" "</f>
        <v xml:space="preserve">  </v>
      </c>
    </row>
    <row r="163" spans="1:27" x14ac:dyDescent="0.2">
      <c r="A163" s="1">
        <f ca="1">A162+M162</f>
        <v>204</v>
      </c>
      <c r="B163" s="2" t="str">
        <f t="shared" ca="1" si="40"/>
        <v>stack+132</v>
      </c>
      <c r="C163" s="3" t="str">
        <f ca="1">_xlfn.TEXTJOIN(" ",FALSE,OFFSET(program!$A$1,0,A163,1,M163))</f>
        <v/>
      </c>
      <c r="D163" s="4" t="str">
        <f ca="1">IF($H163="data",".dat "&amp;X163,
IF($H163="str",".str " &amp; _xlfn.TEXTJOIN("",FALSE,OFFSET(program!$A$2,0,A163+1,1,M163-1)),
$L163&amp;" "&amp;_xlfn.TEXTJOIN(", ",TRUE,$X163:$Z163)
))</f>
        <v>.dat 0</v>
      </c>
      <c r="E163" s="19" t="b">
        <f t="shared" ca="1" si="41"/>
        <v>1</v>
      </c>
      <c r="F163" s="5" t="str">
        <f t="shared" ca="1" si="42"/>
        <v>stack</v>
      </c>
      <c r="G163" s="5">
        <f t="shared" ca="1" si="43"/>
        <v>72</v>
      </c>
      <c r="H163" s="5" t="str">
        <f t="shared" si="44"/>
        <v>data</v>
      </c>
      <c r="I163" s="13" t="b">
        <f t="shared" si="45"/>
        <v>1</v>
      </c>
      <c r="J163" s="6">
        <f ca="1">OFFSET(program!$A$1,0,disasm!A163)</f>
        <v>0</v>
      </c>
      <c r="K163" s="7">
        <f t="shared" ca="1" si="46"/>
        <v>0</v>
      </c>
      <c r="L163" s="7" t="e">
        <f t="shared" ca="1" si="47"/>
        <v>#VALUE!</v>
      </c>
      <c r="M163" s="7">
        <f t="shared" si="48"/>
        <v>1</v>
      </c>
      <c r="N163" s="7">
        <f t="shared" si="49"/>
        <v>1</v>
      </c>
      <c r="O163" s="8">
        <f t="shared" si="50"/>
        <v>1</v>
      </c>
      <c r="P163" s="8" t="str">
        <f t="shared" si="51"/>
        <v/>
      </c>
      <c r="Q163" s="8" t="str">
        <f t="shared" si="52"/>
        <v/>
      </c>
      <c r="R163" s="8" t="str">
        <f t="shared" ca="1" si="53"/>
        <v>num</v>
      </c>
      <c r="S163" s="8" t="str">
        <f t="shared" si="54"/>
        <v/>
      </c>
      <c r="T163" s="8" t="str">
        <f t="shared" si="55"/>
        <v/>
      </c>
      <c r="U163" s="7">
        <f ca="1">IF(O163="","",OFFSET(program!$A$1,0,disasm!$A163+COLUMN()-COLUMN($U163)+IF($I163,0,1)))</f>
        <v>0</v>
      </c>
      <c r="V163" s="7" t="str">
        <f ca="1">IF(P163="","",OFFSET(program!$A$1,0,disasm!$A163+COLUMN()-COLUMN($U163)+IF($I163,0,1)))</f>
        <v/>
      </c>
      <c r="W163" s="7" t="str">
        <f ca="1">IF(Q163="","",OFFSET(program!$A$1,0,disasm!$A163+COLUMN()-COLUMN($U163)+IF($I163,0,1)))</f>
        <v/>
      </c>
      <c r="X163" s="3" t="str">
        <f t="shared" ca="1" si="56"/>
        <v>0</v>
      </c>
      <c r="Y163" s="3" t="str">
        <f t="shared" si="57"/>
        <v/>
      </c>
      <c r="Z163" s="3" t="str">
        <f t="shared" si="58"/>
        <v/>
      </c>
      <c r="AA163" s="3" t="str">
        <f ca="1">" "
&amp;AE163
&amp;IF(AND(OR(K163=5,K163=6),MOD(INT(J163/1000),10)=1)," A2","")
&amp;IF(AND(NOT(I163),J163=109,OFFSET(program!$A$1,0,disasm!$A163+1)&gt;0,NOT(ISNUMBER(FIND(" A1 "," "&amp;AE163&amp;" "))))," AUTOLABEL","")
&amp;" "</f>
        <v xml:space="preserve">  </v>
      </c>
    </row>
    <row r="164" spans="1:27" x14ac:dyDescent="0.2">
      <c r="A164" s="1">
        <f ca="1">A163+M163</f>
        <v>205</v>
      </c>
      <c r="B164" s="2" t="str">
        <f t="shared" ca="1" si="40"/>
        <v>stack+133</v>
      </c>
      <c r="C164" s="3" t="str">
        <f ca="1">_xlfn.TEXTJOIN(" ",FALSE,OFFSET(program!$A$1,0,A164,1,M164))</f>
        <v/>
      </c>
      <c r="D164" s="4" t="str">
        <f ca="1">IF($H164="data",".dat "&amp;X164,
IF($H164="str",".str " &amp; _xlfn.TEXTJOIN("",FALSE,OFFSET(program!$A$2,0,A164+1,1,M164-1)),
$L164&amp;" "&amp;_xlfn.TEXTJOIN(", ",TRUE,$X164:$Z164)
))</f>
        <v>.dat 0</v>
      </c>
      <c r="E164" s="19" t="b">
        <f t="shared" ca="1" si="41"/>
        <v>1</v>
      </c>
      <c r="F164" s="5" t="str">
        <f t="shared" ca="1" si="42"/>
        <v>stack</v>
      </c>
      <c r="G164" s="5">
        <f t="shared" ca="1" si="43"/>
        <v>72</v>
      </c>
      <c r="H164" s="5" t="str">
        <f t="shared" si="44"/>
        <v>data</v>
      </c>
      <c r="I164" s="13" t="b">
        <f t="shared" si="45"/>
        <v>1</v>
      </c>
      <c r="J164" s="6">
        <f ca="1">OFFSET(program!$A$1,0,disasm!A164)</f>
        <v>0</v>
      </c>
      <c r="K164" s="7">
        <f t="shared" ca="1" si="46"/>
        <v>0</v>
      </c>
      <c r="L164" s="7" t="e">
        <f t="shared" ca="1" si="47"/>
        <v>#VALUE!</v>
      </c>
      <c r="M164" s="7">
        <f t="shared" si="48"/>
        <v>1</v>
      </c>
      <c r="N164" s="7">
        <f t="shared" si="49"/>
        <v>1</v>
      </c>
      <c r="O164" s="8">
        <f t="shared" si="50"/>
        <v>1</v>
      </c>
      <c r="P164" s="8" t="str">
        <f t="shared" si="51"/>
        <v/>
      </c>
      <c r="Q164" s="8" t="str">
        <f t="shared" si="52"/>
        <v/>
      </c>
      <c r="R164" s="8" t="str">
        <f t="shared" ca="1" si="53"/>
        <v>num</v>
      </c>
      <c r="S164" s="8" t="str">
        <f t="shared" si="54"/>
        <v/>
      </c>
      <c r="T164" s="8" t="str">
        <f t="shared" si="55"/>
        <v/>
      </c>
      <c r="U164" s="7">
        <f ca="1">IF(O164="","",OFFSET(program!$A$1,0,disasm!$A164+COLUMN()-COLUMN($U164)+IF($I164,0,1)))</f>
        <v>0</v>
      </c>
      <c r="V164" s="7" t="str">
        <f ca="1">IF(P164="","",OFFSET(program!$A$1,0,disasm!$A164+COLUMN()-COLUMN($U164)+IF($I164,0,1)))</f>
        <v/>
      </c>
      <c r="W164" s="7" t="str">
        <f ca="1">IF(Q164="","",OFFSET(program!$A$1,0,disasm!$A164+COLUMN()-COLUMN($U164)+IF($I164,0,1)))</f>
        <v/>
      </c>
      <c r="X164" s="3" t="str">
        <f t="shared" ca="1" si="56"/>
        <v>0</v>
      </c>
      <c r="Y164" s="3" t="str">
        <f t="shared" si="57"/>
        <v/>
      </c>
      <c r="Z164" s="3" t="str">
        <f t="shared" si="58"/>
        <v/>
      </c>
      <c r="AA164" s="3" t="str">
        <f ca="1">" "
&amp;AE164
&amp;IF(AND(OR(K164=5,K164=6),MOD(INT(J164/1000),10)=1)," A2","")
&amp;IF(AND(NOT(I164),J164=109,OFFSET(program!$A$1,0,disasm!$A164+1)&gt;0,NOT(ISNUMBER(FIND(" A1 "," "&amp;AE164&amp;" "))))," AUTOLABEL","")
&amp;" "</f>
        <v xml:space="preserve">  </v>
      </c>
    </row>
    <row r="165" spans="1:27" x14ac:dyDescent="0.2">
      <c r="A165" s="1">
        <f ca="1">A164+M164</f>
        <v>206</v>
      </c>
      <c r="B165" s="2" t="str">
        <f t="shared" ca="1" si="40"/>
        <v>stack+134</v>
      </c>
      <c r="C165" s="3" t="str">
        <f ca="1">_xlfn.TEXTJOIN(" ",FALSE,OFFSET(program!$A$1,0,A165,1,M165))</f>
        <v/>
      </c>
      <c r="D165" s="4" t="str">
        <f ca="1">IF($H165="data",".dat "&amp;X165,
IF($H165="str",".str " &amp; _xlfn.TEXTJOIN("",FALSE,OFFSET(program!$A$2,0,A165+1,1,M165-1)),
$L165&amp;" "&amp;_xlfn.TEXTJOIN(", ",TRUE,$X165:$Z165)
))</f>
        <v>.dat 0</v>
      </c>
      <c r="E165" s="19" t="b">
        <f t="shared" ca="1" si="41"/>
        <v>1</v>
      </c>
      <c r="F165" s="5" t="str">
        <f t="shared" ca="1" si="42"/>
        <v>stack</v>
      </c>
      <c r="G165" s="5">
        <f t="shared" ca="1" si="43"/>
        <v>72</v>
      </c>
      <c r="H165" s="5" t="str">
        <f t="shared" si="44"/>
        <v>data</v>
      </c>
      <c r="I165" s="13" t="b">
        <f t="shared" si="45"/>
        <v>1</v>
      </c>
      <c r="J165" s="6">
        <f ca="1">OFFSET(program!$A$1,0,disasm!A165)</f>
        <v>0</v>
      </c>
      <c r="K165" s="7">
        <f t="shared" ca="1" si="46"/>
        <v>0</v>
      </c>
      <c r="L165" s="7" t="e">
        <f t="shared" ca="1" si="47"/>
        <v>#VALUE!</v>
      </c>
      <c r="M165" s="7">
        <f t="shared" si="48"/>
        <v>1</v>
      </c>
      <c r="N165" s="7">
        <f t="shared" si="49"/>
        <v>1</v>
      </c>
      <c r="O165" s="8">
        <f t="shared" si="50"/>
        <v>1</v>
      </c>
      <c r="P165" s="8" t="str">
        <f t="shared" si="51"/>
        <v/>
      </c>
      <c r="Q165" s="8" t="str">
        <f t="shared" si="52"/>
        <v/>
      </c>
      <c r="R165" s="8" t="str">
        <f t="shared" ca="1" si="53"/>
        <v>num</v>
      </c>
      <c r="S165" s="8" t="str">
        <f t="shared" si="54"/>
        <v/>
      </c>
      <c r="T165" s="8" t="str">
        <f t="shared" si="55"/>
        <v/>
      </c>
      <c r="U165" s="7">
        <f ca="1">IF(O165="","",OFFSET(program!$A$1,0,disasm!$A165+COLUMN()-COLUMN($U165)+IF($I165,0,1)))</f>
        <v>0</v>
      </c>
      <c r="V165" s="7" t="str">
        <f ca="1">IF(P165="","",OFFSET(program!$A$1,0,disasm!$A165+COLUMN()-COLUMN($U165)+IF($I165,0,1)))</f>
        <v/>
      </c>
      <c r="W165" s="7" t="str">
        <f ca="1">IF(Q165="","",OFFSET(program!$A$1,0,disasm!$A165+COLUMN()-COLUMN($U165)+IF($I165,0,1)))</f>
        <v/>
      </c>
      <c r="X165" s="3" t="str">
        <f t="shared" ca="1" si="56"/>
        <v>0</v>
      </c>
      <c r="Y165" s="3" t="str">
        <f t="shared" si="57"/>
        <v/>
      </c>
      <c r="Z165" s="3" t="str">
        <f t="shared" si="58"/>
        <v/>
      </c>
      <c r="AA165" s="3" t="str">
        <f ca="1">" "
&amp;AE165
&amp;IF(AND(OR(K165=5,K165=6),MOD(INT(J165/1000),10)=1)," A2","")
&amp;IF(AND(NOT(I165),J165=109,OFFSET(program!$A$1,0,disasm!$A165+1)&gt;0,NOT(ISNUMBER(FIND(" A1 "," "&amp;AE165&amp;" "))))," AUTOLABEL","")
&amp;" "</f>
        <v xml:space="preserve">  </v>
      </c>
    </row>
    <row r="166" spans="1:27" x14ac:dyDescent="0.2">
      <c r="A166" s="1">
        <f ca="1">A165+M165</f>
        <v>207</v>
      </c>
      <c r="B166" s="2" t="str">
        <f t="shared" ca="1" si="40"/>
        <v>stack+135</v>
      </c>
      <c r="C166" s="3" t="str">
        <f ca="1">_xlfn.TEXTJOIN(" ",FALSE,OFFSET(program!$A$1,0,A166,1,M166))</f>
        <v/>
      </c>
      <c r="D166" s="4" t="str">
        <f ca="1">IF($H166="data",".dat "&amp;X166,
IF($H166="str",".str " &amp; _xlfn.TEXTJOIN("",FALSE,OFFSET(program!$A$2,0,A166+1,1,M166-1)),
$L166&amp;" "&amp;_xlfn.TEXTJOIN(", ",TRUE,$X166:$Z166)
))</f>
        <v>.dat 0</v>
      </c>
      <c r="E166" s="19" t="b">
        <f t="shared" ca="1" si="41"/>
        <v>1</v>
      </c>
      <c r="F166" s="5" t="str">
        <f t="shared" ca="1" si="42"/>
        <v>stack</v>
      </c>
      <c r="G166" s="5">
        <f t="shared" ca="1" si="43"/>
        <v>72</v>
      </c>
      <c r="H166" s="5" t="str">
        <f t="shared" si="44"/>
        <v>data</v>
      </c>
      <c r="I166" s="13" t="b">
        <f t="shared" si="45"/>
        <v>1</v>
      </c>
      <c r="J166" s="6">
        <f ca="1">OFFSET(program!$A$1,0,disasm!A166)</f>
        <v>0</v>
      </c>
      <c r="K166" s="7">
        <f t="shared" ca="1" si="46"/>
        <v>0</v>
      </c>
      <c r="L166" s="7" t="e">
        <f t="shared" ca="1" si="47"/>
        <v>#VALUE!</v>
      </c>
      <c r="M166" s="7">
        <f t="shared" si="48"/>
        <v>1</v>
      </c>
      <c r="N166" s="7">
        <f t="shared" si="49"/>
        <v>1</v>
      </c>
      <c r="O166" s="8">
        <f t="shared" si="50"/>
        <v>1</v>
      </c>
      <c r="P166" s="8" t="str">
        <f t="shared" si="51"/>
        <v/>
      </c>
      <c r="Q166" s="8" t="str">
        <f t="shared" si="52"/>
        <v/>
      </c>
      <c r="R166" s="8" t="str">
        <f t="shared" ca="1" si="53"/>
        <v>num</v>
      </c>
      <c r="S166" s="8" t="str">
        <f t="shared" si="54"/>
        <v/>
      </c>
      <c r="T166" s="8" t="str">
        <f t="shared" si="55"/>
        <v/>
      </c>
      <c r="U166" s="7">
        <f ca="1">IF(O166="","",OFFSET(program!$A$1,0,disasm!$A166+COLUMN()-COLUMN($U166)+IF($I166,0,1)))</f>
        <v>0</v>
      </c>
      <c r="V166" s="7" t="str">
        <f ca="1">IF(P166="","",OFFSET(program!$A$1,0,disasm!$A166+COLUMN()-COLUMN($U166)+IF($I166,0,1)))</f>
        <v/>
      </c>
      <c r="W166" s="7" t="str">
        <f ca="1">IF(Q166="","",OFFSET(program!$A$1,0,disasm!$A166+COLUMN()-COLUMN($U166)+IF($I166,0,1)))</f>
        <v/>
      </c>
      <c r="X166" s="3" t="str">
        <f t="shared" ca="1" si="56"/>
        <v>0</v>
      </c>
      <c r="Y166" s="3" t="str">
        <f t="shared" si="57"/>
        <v/>
      </c>
      <c r="Z166" s="3" t="str">
        <f t="shared" si="58"/>
        <v/>
      </c>
      <c r="AA166" s="3" t="str">
        <f ca="1">" "
&amp;AE166
&amp;IF(AND(OR(K166=5,K166=6),MOD(INT(J166/1000),10)=1)," A2","")
&amp;IF(AND(NOT(I166),J166=109,OFFSET(program!$A$1,0,disasm!$A166+1)&gt;0,NOT(ISNUMBER(FIND(" A1 "," "&amp;AE166&amp;" "))))," AUTOLABEL","")
&amp;" "</f>
        <v xml:space="preserve">  </v>
      </c>
    </row>
    <row r="167" spans="1:27" x14ac:dyDescent="0.2">
      <c r="A167" s="1">
        <f ca="1">A166+M166</f>
        <v>208</v>
      </c>
      <c r="B167" s="2" t="str">
        <f t="shared" ca="1" si="40"/>
        <v>stack+136</v>
      </c>
      <c r="C167" s="3" t="str">
        <f ca="1">_xlfn.TEXTJOIN(" ",FALSE,OFFSET(program!$A$1,0,A167,1,M167))</f>
        <v/>
      </c>
      <c r="D167" s="4" t="str">
        <f ca="1">IF($H167="data",".dat "&amp;X167,
IF($H167="str",".str " &amp; _xlfn.TEXTJOIN("",FALSE,OFFSET(program!$A$2,0,A167+1,1,M167-1)),
$L167&amp;" "&amp;_xlfn.TEXTJOIN(", ",TRUE,$X167:$Z167)
))</f>
        <v>.dat 0</v>
      </c>
      <c r="E167" s="19" t="b">
        <f t="shared" ca="1" si="41"/>
        <v>1</v>
      </c>
      <c r="F167" s="5" t="str">
        <f t="shared" ca="1" si="42"/>
        <v>stack</v>
      </c>
      <c r="G167" s="5">
        <f t="shared" ca="1" si="43"/>
        <v>72</v>
      </c>
      <c r="H167" s="5" t="str">
        <f t="shared" si="44"/>
        <v>data</v>
      </c>
      <c r="I167" s="13" t="b">
        <f t="shared" si="45"/>
        <v>1</v>
      </c>
      <c r="J167" s="6">
        <f ca="1">OFFSET(program!$A$1,0,disasm!A167)</f>
        <v>0</v>
      </c>
      <c r="K167" s="7">
        <f t="shared" ca="1" si="46"/>
        <v>0</v>
      </c>
      <c r="L167" s="7" t="e">
        <f t="shared" ca="1" si="47"/>
        <v>#VALUE!</v>
      </c>
      <c r="M167" s="7">
        <f t="shared" si="48"/>
        <v>1</v>
      </c>
      <c r="N167" s="7">
        <f t="shared" si="49"/>
        <v>1</v>
      </c>
      <c r="O167" s="8">
        <f t="shared" si="50"/>
        <v>1</v>
      </c>
      <c r="P167" s="8" t="str">
        <f t="shared" si="51"/>
        <v/>
      </c>
      <c r="Q167" s="8" t="str">
        <f t="shared" si="52"/>
        <v/>
      </c>
      <c r="R167" s="8" t="str">
        <f t="shared" ca="1" si="53"/>
        <v>num</v>
      </c>
      <c r="S167" s="8" t="str">
        <f t="shared" si="54"/>
        <v/>
      </c>
      <c r="T167" s="8" t="str">
        <f t="shared" si="55"/>
        <v/>
      </c>
      <c r="U167" s="7">
        <f ca="1">IF(O167="","",OFFSET(program!$A$1,0,disasm!$A167+COLUMN()-COLUMN($U167)+IF($I167,0,1)))</f>
        <v>0</v>
      </c>
      <c r="V167" s="7" t="str">
        <f ca="1">IF(P167="","",OFFSET(program!$A$1,0,disasm!$A167+COLUMN()-COLUMN($U167)+IF($I167,0,1)))</f>
        <v/>
      </c>
      <c r="W167" s="7" t="str">
        <f ca="1">IF(Q167="","",OFFSET(program!$A$1,0,disasm!$A167+COLUMN()-COLUMN($U167)+IF($I167,0,1)))</f>
        <v/>
      </c>
      <c r="X167" s="3" t="str">
        <f t="shared" ca="1" si="56"/>
        <v>0</v>
      </c>
      <c r="Y167" s="3" t="str">
        <f t="shared" si="57"/>
        <v/>
      </c>
      <c r="Z167" s="3" t="str">
        <f t="shared" si="58"/>
        <v/>
      </c>
      <c r="AA167" s="3" t="str">
        <f ca="1">" "
&amp;AE167
&amp;IF(AND(OR(K167=5,K167=6),MOD(INT(J167/1000),10)=1)," A2","")
&amp;IF(AND(NOT(I167),J167=109,OFFSET(program!$A$1,0,disasm!$A167+1)&gt;0,NOT(ISNUMBER(FIND(" A1 "," "&amp;AE167&amp;" "))))," AUTOLABEL","")
&amp;" "</f>
        <v xml:space="preserve">  </v>
      </c>
    </row>
    <row r="168" spans="1:27" x14ac:dyDescent="0.2">
      <c r="A168" s="1">
        <f ca="1">A167+M167</f>
        <v>209</v>
      </c>
      <c r="B168" s="2" t="str">
        <f t="shared" ca="1" si="40"/>
        <v>stack+137</v>
      </c>
      <c r="C168" s="3" t="str">
        <f ca="1">_xlfn.TEXTJOIN(" ",FALSE,OFFSET(program!$A$1,0,A168,1,M168))</f>
        <v/>
      </c>
      <c r="D168" s="4" t="str">
        <f ca="1">IF($H168="data",".dat "&amp;X168,
IF($H168="str",".str " &amp; _xlfn.TEXTJOIN("",FALSE,OFFSET(program!$A$2,0,A168+1,1,M168-1)),
$L168&amp;" "&amp;_xlfn.TEXTJOIN(", ",TRUE,$X168:$Z168)
))</f>
        <v>.dat 0</v>
      </c>
      <c r="E168" s="19" t="b">
        <f t="shared" ca="1" si="41"/>
        <v>1</v>
      </c>
      <c r="F168" s="5" t="str">
        <f t="shared" ca="1" si="42"/>
        <v>stack</v>
      </c>
      <c r="G168" s="5">
        <f t="shared" ca="1" si="43"/>
        <v>72</v>
      </c>
      <c r="H168" s="5" t="str">
        <f t="shared" si="44"/>
        <v>data</v>
      </c>
      <c r="I168" s="13" t="b">
        <f t="shared" si="45"/>
        <v>1</v>
      </c>
      <c r="J168" s="6">
        <f ca="1">OFFSET(program!$A$1,0,disasm!A168)</f>
        <v>0</v>
      </c>
      <c r="K168" s="7">
        <f t="shared" ca="1" si="46"/>
        <v>0</v>
      </c>
      <c r="L168" s="7" t="e">
        <f t="shared" ca="1" si="47"/>
        <v>#VALUE!</v>
      </c>
      <c r="M168" s="7">
        <f t="shared" si="48"/>
        <v>1</v>
      </c>
      <c r="N168" s="7">
        <f t="shared" si="49"/>
        <v>1</v>
      </c>
      <c r="O168" s="8">
        <f t="shared" si="50"/>
        <v>1</v>
      </c>
      <c r="P168" s="8" t="str">
        <f t="shared" si="51"/>
        <v/>
      </c>
      <c r="Q168" s="8" t="str">
        <f t="shared" si="52"/>
        <v/>
      </c>
      <c r="R168" s="8" t="str">
        <f t="shared" ca="1" si="53"/>
        <v>num</v>
      </c>
      <c r="S168" s="8" t="str">
        <f t="shared" si="54"/>
        <v/>
      </c>
      <c r="T168" s="8" t="str">
        <f t="shared" si="55"/>
        <v/>
      </c>
      <c r="U168" s="7">
        <f ca="1">IF(O168="","",OFFSET(program!$A$1,0,disasm!$A168+COLUMN()-COLUMN($U168)+IF($I168,0,1)))</f>
        <v>0</v>
      </c>
      <c r="V168" s="7" t="str">
        <f ca="1">IF(P168="","",OFFSET(program!$A$1,0,disasm!$A168+COLUMN()-COLUMN($U168)+IF($I168,0,1)))</f>
        <v/>
      </c>
      <c r="W168" s="7" t="str">
        <f ca="1">IF(Q168="","",OFFSET(program!$A$1,0,disasm!$A168+COLUMN()-COLUMN($U168)+IF($I168,0,1)))</f>
        <v/>
      </c>
      <c r="X168" s="3" t="str">
        <f t="shared" ca="1" si="56"/>
        <v>0</v>
      </c>
      <c r="Y168" s="3" t="str">
        <f t="shared" si="57"/>
        <v/>
      </c>
      <c r="Z168" s="3" t="str">
        <f t="shared" si="58"/>
        <v/>
      </c>
      <c r="AA168" s="3" t="str">
        <f ca="1">" "
&amp;AE168
&amp;IF(AND(OR(K168=5,K168=6),MOD(INT(J168/1000),10)=1)," A2","")
&amp;IF(AND(NOT(I168),J168=109,OFFSET(program!$A$1,0,disasm!$A168+1)&gt;0,NOT(ISNUMBER(FIND(" A1 "," "&amp;AE168&amp;" "))))," AUTOLABEL","")
&amp;" "</f>
        <v xml:space="preserve">  </v>
      </c>
    </row>
    <row r="169" spans="1:27" x14ac:dyDescent="0.2">
      <c r="A169" s="1">
        <f ca="1">A168+M168</f>
        <v>210</v>
      </c>
      <c r="B169" s="2" t="str">
        <f t="shared" ca="1" si="40"/>
        <v>stack+138</v>
      </c>
      <c r="C169" s="3" t="str">
        <f ca="1">_xlfn.TEXTJOIN(" ",FALSE,OFFSET(program!$A$1,0,A169,1,M169))</f>
        <v/>
      </c>
      <c r="D169" s="4" t="str">
        <f ca="1">IF($H169="data",".dat "&amp;X169,
IF($H169="str",".str " &amp; _xlfn.TEXTJOIN("",FALSE,OFFSET(program!$A$2,0,A169+1,1,M169-1)),
$L169&amp;" "&amp;_xlfn.TEXTJOIN(", ",TRUE,$X169:$Z169)
))</f>
        <v>.dat 0</v>
      </c>
      <c r="E169" s="19" t="b">
        <f t="shared" ca="1" si="41"/>
        <v>1</v>
      </c>
      <c r="F169" s="5" t="str">
        <f t="shared" ca="1" si="42"/>
        <v>stack</v>
      </c>
      <c r="G169" s="5">
        <f t="shared" ca="1" si="43"/>
        <v>72</v>
      </c>
      <c r="H169" s="5" t="str">
        <f t="shared" si="44"/>
        <v>data</v>
      </c>
      <c r="I169" s="13" t="b">
        <f t="shared" si="45"/>
        <v>1</v>
      </c>
      <c r="J169" s="6">
        <f ca="1">OFFSET(program!$A$1,0,disasm!A169)</f>
        <v>0</v>
      </c>
      <c r="K169" s="7">
        <f t="shared" ca="1" si="46"/>
        <v>0</v>
      </c>
      <c r="L169" s="7" t="e">
        <f t="shared" ca="1" si="47"/>
        <v>#VALUE!</v>
      </c>
      <c r="M169" s="7">
        <f t="shared" si="48"/>
        <v>1</v>
      </c>
      <c r="N169" s="7">
        <f t="shared" si="49"/>
        <v>1</v>
      </c>
      <c r="O169" s="8">
        <f t="shared" si="50"/>
        <v>1</v>
      </c>
      <c r="P169" s="8" t="str">
        <f t="shared" si="51"/>
        <v/>
      </c>
      <c r="Q169" s="8" t="str">
        <f t="shared" si="52"/>
        <v/>
      </c>
      <c r="R169" s="8" t="str">
        <f t="shared" ca="1" si="53"/>
        <v>num</v>
      </c>
      <c r="S169" s="8" t="str">
        <f t="shared" si="54"/>
        <v/>
      </c>
      <c r="T169" s="8" t="str">
        <f t="shared" si="55"/>
        <v/>
      </c>
      <c r="U169" s="7">
        <f ca="1">IF(O169="","",OFFSET(program!$A$1,0,disasm!$A169+COLUMN()-COLUMN($U169)+IF($I169,0,1)))</f>
        <v>0</v>
      </c>
      <c r="V169" s="7" t="str">
        <f ca="1">IF(P169="","",OFFSET(program!$A$1,0,disasm!$A169+COLUMN()-COLUMN($U169)+IF($I169,0,1)))</f>
        <v/>
      </c>
      <c r="W169" s="7" t="str">
        <f ca="1">IF(Q169="","",OFFSET(program!$A$1,0,disasm!$A169+COLUMN()-COLUMN($U169)+IF($I169,0,1)))</f>
        <v/>
      </c>
      <c r="X169" s="3" t="str">
        <f t="shared" ca="1" si="56"/>
        <v>0</v>
      </c>
      <c r="Y169" s="3" t="str">
        <f t="shared" si="57"/>
        <v/>
      </c>
      <c r="Z169" s="3" t="str">
        <f t="shared" si="58"/>
        <v/>
      </c>
      <c r="AA169" s="3" t="str">
        <f ca="1">" "
&amp;AE169
&amp;IF(AND(OR(K169=5,K169=6),MOD(INT(J169/1000),10)=1)," A2","")
&amp;IF(AND(NOT(I169),J169=109,OFFSET(program!$A$1,0,disasm!$A169+1)&gt;0,NOT(ISNUMBER(FIND(" A1 "," "&amp;AE169&amp;" "))))," AUTOLABEL","")
&amp;" "</f>
        <v xml:space="preserve">  </v>
      </c>
    </row>
    <row r="170" spans="1:27" x14ac:dyDescent="0.2">
      <c r="A170" s="1">
        <f ca="1">A169+M169</f>
        <v>211</v>
      </c>
      <c r="B170" s="2" t="str">
        <f t="shared" ca="1" si="40"/>
        <v>stack+139</v>
      </c>
      <c r="C170" s="3" t="str">
        <f ca="1">_xlfn.TEXTJOIN(" ",FALSE,OFFSET(program!$A$1,0,A170,1,M170))</f>
        <v/>
      </c>
      <c r="D170" s="4" t="str">
        <f ca="1">IF($H170="data",".dat "&amp;X170,
IF($H170="str",".str " &amp; _xlfn.TEXTJOIN("",FALSE,OFFSET(program!$A$2,0,A170+1,1,M170-1)),
$L170&amp;" "&amp;_xlfn.TEXTJOIN(", ",TRUE,$X170:$Z170)
))</f>
        <v>.dat 0</v>
      </c>
      <c r="E170" s="19" t="b">
        <f t="shared" ca="1" si="41"/>
        <v>1</v>
      </c>
      <c r="F170" s="5" t="str">
        <f t="shared" ca="1" si="42"/>
        <v>stack</v>
      </c>
      <c r="G170" s="5">
        <f t="shared" ca="1" si="43"/>
        <v>72</v>
      </c>
      <c r="H170" s="5" t="str">
        <f t="shared" si="44"/>
        <v>data</v>
      </c>
      <c r="I170" s="13" t="b">
        <f t="shared" si="45"/>
        <v>1</v>
      </c>
      <c r="J170" s="6">
        <f ca="1">OFFSET(program!$A$1,0,disasm!A170)</f>
        <v>0</v>
      </c>
      <c r="K170" s="7">
        <f t="shared" ca="1" si="46"/>
        <v>0</v>
      </c>
      <c r="L170" s="7" t="e">
        <f t="shared" ca="1" si="47"/>
        <v>#VALUE!</v>
      </c>
      <c r="M170" s="7">
        <f t="shared" si="48"/>
        <v>1</v>
      </c>
      <c r="N170" s="7">
        <f t="shared" si="49"/>
        <v>1</v>
      </c>
      <c r="O170" s="8">
        <f t="shared" si="50"/>
        <v>1</v>
      </c>
      <c r="P170" s="8" t="str">
        <f t="shared" si="51"/>
        <v/>
      </c>
      <c r="Q170" s="8" t="str">
        <f t="shared" si="52"/>
        <v/>
      </c>
      <c r="R170" s="8" t="str">
        <f t="shared" ca="1" si="53"/>
        <v>num</v>
      </c>
      <c r="S170" s="8" t="str">
        <f t="shared" si="54"/>
        <v/>
      </c>
      <c r="T170" s="8" t="str">
        <f t="shared" si="55"/>
        <v/>
      </c>
      <c r="U170" s="7">
        <f ca="1">IF(O170="","",OFFSET(program!$A$1,0,disasm!$A170+COLUMN()-COLUMN($U170)+IF($I170,0,1)))</f>
        <v>0</v>
      </c>
      <c r="V170" s="7" t="str">
        <f ca="1">IF(P170="","",OFFSET(program!$A$1,0,disasm!$A170+COLUMN()-COLUMN($U170)+IF($I170,0,1)))</f>
        <v/>
      </c>
      <c r="W170" s="7" t="str">
        <f ca="1">IF(Q170="","",OFFSET(program!$A$1,0,disasm!$A170+COLUMN()-COLUMN($U170)+IF($I170,0,1)))</f>
        <v/>
      </c>
      <c r="X170" s="3" t="str">
        <f t="shared" ca="1" si="56"/>
        <v>0</v>
      </c>
      <c r="Y170" s="3" t="str">
        <f t="shared" si="57"/>
        <v/>
      </c>
      <c r="Z170" s="3" t="str">
        <f t="shared" si="58"/>
        <v/>
      </c>
      <c r="AA170" s="3" t="str">
        <f ca="1">" "
&amp;AE170
&amp;IF(AND(OR(K170=5,K170=6),MOD(INT(J170/1000),10)=1)," A2","")
&amp;IF(AND(NOT(I170),J170=109,OFFSET(program!$A$1,0,disasm!$A170+1)&gt;0,NOT(ISNUMBER(FIND(" A1 "," "&amp;AE170&amp;" "))))," AUTOLABEL","")
&amp;" "</f>
        <v xml:space="preserve">  </v>
      </c>
    </row>
    <row r="171" spans="1:27" x14ac:dyDescent="0.2">
      <c r="A171" s="1">
        <f ca="1">A170+M170</f>
        <v>212</v>
      </c>
      <c r="B171" s="2" t="str">
        <f t="shared" ca="1" si="40"/>
        <v>stack+140</v>
      </c>
      <c r="C171" s="3" t="str">
        <f ca="1">_xlfn.TEXTJOIN(" ",FALSE,OFFSET(program!$A$1,0,A171,1,M171))</f>
        <v/>
      </c>
      <c r="D171" s="4" t="str">
        <f ca="1">IF($H171="data",".dat "&amp;X171,
IF($H171="str",".str " &amp; _xlfn.TEXTJOIN("",FALSE,OFFSET(program!$A$2,0,A171+1,1,M171-1)),
$L171&amp;" "&amp;_xlfn.TEXTJOIN(", ",TRUE,$X171:$Z171)
))</f>
        <v>.dat 0</v>
      </c>
      <c r="E171" s="19" t="b">
        <f t="shared" ca="1" si="41"/>
        <v>1</v>
      </c>
      <c r="F171" s="5" t="str">
        <f t="shared" ca="1" si="42"/>
        <v>stack</v>
      </c>
      <c r="G171" s="5">
        <f t="shared" ca="1" si="43"/>
        <v>72</v>
      </c>
      <c r="H171" s="5" t="str">
        <f t="shared" si="44"/>
        <v>data</v>
      </c>
      <c r="I171" s="13" t="b">
        <f t="shared" si="45"/>
        <v>1</v>
      </c>
      <c r="J171" s="6">
        <f ca="1">OFFSET(program!$A$1,0,disasm!A171)</f>
        <v>0</v>
      </c>
      <c r="K171" s="7">
        <f t="shared" ca="1" si="46"/>
        <v>0</v>
      </c>
      <c r="L171" s="7" t="e">
        <f t="shared" ca="1" si="47"/>
        <v>#VALUE!</v>
      </c>
      <c r="M171" s="7">
        <f t="shared" si="48"/>
        <v>1</v>
      </c>
      <c r="N171" s="7">
        <f t="shared" si="49"/>
        <v>1</v>
      </c>
      <c r="O171" s="8">
        <f t="shared" si="50"/>
        <v>1</v>
      </c>
      <c r="P171" s="8" t="str">
        <f t="shared" si="51"/>
        <v/>
      </c>
      <c r="Q171" s="8" t="str">
        <f t="shared" si="52"/>
        <v/>
      </c>
      <c r="R171" s="8" t="str">
        <f t="shared" ca="1" si="53"/>
        <v>num</v>
      </c>
      <c r="S171" s="8" t="str">
        <f t="shared" si="54"/>
        <v/>
      </c>
      <c r="T171" s="8" t="str">
        <f t="shared" si="55"/>
        <v/>
      </c>
      <c r="U171" s="7">
        <f ca="1">IF(O171="","",OFFSET(program!$A$1,0,disasm!$A171+COLUMN()-COLUMN($U171)+IF($I171,0,1)))</f>
        <v>0</v>
      </c>
      <c r="V171" s="7" t="str">
        <f ca="1">IF(P171="","",OFFSET(program!$A$1,0,disasm!$A171+COLUMN()-COLUMN($U171)+IF($I171,0,1)))</f>
        <v/>
      </c>
      <c r="W171" s="7" t="str">
        <f ca="1">IF(Q171="","",OFFSET(program!$A$1,0,disasm!$A171+COLUMN()-COLUMN($U171)+IF($I171,0,1)))</f>
        <v/>
      </c>
      <c r="X171" s="3" t="str">
        <f t="shared" ca="1" si="56"/>
        <v>0</v>
      </c>
      <c r="Y171" s="3" t="str">
        <f t="shared" si="57"/>
        <v/>
      </c>
      <c r="Z171" s="3" t="str">
        <f t="shared" si="58"/>
        <v/>
      </c>
      <c r="AA171" s="3" t="str">
        <f ca="1">" "
&amp;AE171
&amp;IF(AND(OR(K171=5,K171=6),MOD(INT(J171/1000),10)=1)," A2","")
&amp;IF(AND(NOT(I171),J171=109,OFFSET(program!$A$1,0,disasm!$A171+1)&gt;0,NOT(ISNUMBER(FIND(" A1 "," "&amp;AE171&amp;" "))))," AUTOLABEL","")
&amp;" "</f>
        <v xml:space="preserve">  </v>
      </c>
    </row>
    <row r="172" spans="1:27" x14ac:dyDescent="0.2">
      <c r="A172" s="1">
        <f ca="1">A171+M171</f>
        <v>213</v>
      </c>
      <c r="B172" s="2" t="str">
        <f t="shared" ca="1" si="40"/>
        <v>stack+141</v>
      </c>
      <c r="C172" s="3" t="str">
        <f ca="1">_xlfn.TEXTJOIN(" ",FALSE,OFFSET(program!$A$1,0,A172,1,M172))</f>
        <v/>
      </c>
      <c r="D172" s="4" t="str">
        <f ca="1">IF($H172="data",".dat "&amp;X172,
IF($H172="str",".str " &amp; _xlfn.TEXTJOIN("",FALSE,OFFSET(program!$A$2,0,A172+1,1,M172-1)),
$L172&amp;" "&amp;_xlfn.TEXTJOIN(", ",TRUE,$X172:$Z172)
))</f>
        <v>.dat 0</v>
      </c>
      <c r="E172" s="19" t="b">
        <f t="shared" ca="1" si="41"/>
        <v>1</v>
      </c>
      <c r="F172" s="5" t="str">
        <f t="shared" ca="1" si="42"/>
        <v>stack</v>
      </c>
      <c r="G172" s="5">
        <f t="shared" ca="1" si="43"/>
        <v>72</v>
      </c>
      <c r="H172" s="5" t="str">
        <f t="shared" si="44"/>
        <v>data</v>
      </c>
      <c r="I172" s="13" t="b">
        <f t="shared" si="45"/>
        <v>1</v>
      </c>
      <c r="J172" s="6">
        <f ca="1">OFFSET(program!$A$1,0,disasm!A172)</f>
        <v>0</v>
      </c>
      <c r="K172" s="7">
        <f t="shared" ca="1" si="46"/>
        <v>0</v>
      </c>
      <c r="L172" s="7" t="e">
        <f t="shared" ca="1" si="47"/>
        <v>#VALUE!</v>
      </c>
      <c r="M172" s="7">
        <f t="shared" si="48"/>
        <v>1</v>
      </c>
      <c r="N172" s="7">
        <f t="shared" si="49"/>
        <v>1</v>
      </c>
      <c r="O172" s="8">
        <f t="shared" si="50"/>
        <v>1</v>
      </c>
      <c r="P172" s="8" t="str">
        <f t="shared" si="51"/>
        <v/>
      </c>
      <c r="Q172" s="8" t="str">
        <f t="shared" si="52"/>
        <v/>
      </c>
      <c r="R172" s="8" t="str">
        <f t="shared" ca="1" si="53"/>
        <v>num</v>
      </c>
      <c r="S172" s="8" t="str">
        <f t="shared" si="54"/>
        <v/>
      </c>
      <c r="T172" s="8" t="str">
        <f t="shared" si="55"/>
        <v/>
      </c>
      <c r="U172" s="7">
        <f ca="1">IF(O172="","",OFFSET(program!$A$1,0,disasm!$A172+COLUMN()-COLUMN($U172)+IF($I172,0,1)))</f>
        <v>0</v>
      </c>
      <c r="V172" s="7" t="str">
        <f ca="1">IF(P172="","",OFFSET(program!$A$1,0,disasm!$A172+COLUMN()-COLUMN($U172)+IF($I172,0,1)))</f>
        <v/>
      </c>
      <c r="W172" s="7" t="str">
        <f ca="1">IF(Q172="","",OFFSET(program!$A$1,0,disasm!$A172+COLUMN()-COLUMN($U172)+IF($I172,0,1)))</f>
        <v/>
      </c>
      <c r="X172" s="3" t="str">
        <f t="shared" ca="1" si="56"/>
        <v>0</v>
      </c>
      <c r="Y172" s="3" t="str">
        <f t="shared" si="57"/>
        <v/>
      </c>
      <c r="Z172" s="3" t="str">
        <f t="shared" si="58"/>
        <v/>
      </c>
      <c r="AA172" s="3" t="str">
        <f ca="1">" "
&amp;AE172
&amp;IF(AND(OR(K172=5,K172=6),MOD(INT(J172/1000),10)=1)," A2","")
&amp;IF(AND(NOT(I172),J172=109,OFFSET(program!$A$1,0,disasm!$A172+1)&gt;0,NOT(ISNUMBER(FIND(" A1 "," "&amp;AE172&amp;" "))))," AUTOLABEL","")
&amp;" "</f>
        <v xml:space="preserve">  </v>
      </c>
    </row>
    <row r="173" spans="1:27" x14ac:dyDescent="0.2">
      <c r="A173" s="1">
        <f ca="1">A172+M172</f>
        <v>214</v>
      </c>
      <c r="B173" s="2" t="str">
        <f t="shared" ca="1" si="40"/>
        <v>stack+142</v>
      </c>
      <c r="C173" s="3" t="str">
        <f ca="1">_xlfn.TEXTJOIN(" ",FALSE,OFFSET(program!$A$1,0,A173,1,M173))</f>
        <v/>
      </c>
      <c r="D173" s="4" t="str">
        <f ca="1">IF($H173="data",".dat "&amp;X173,
IF($H173="str",".str " &amp; _xlfn.TEXTJOIN("",FALSE,OFFSET(program!$A$2,0,A173+1,1,M173-1)),
$L173&amp;" "&amp;_xlfn.TEXTJOIN(", ",TRUE,$X173:$Z173)
))</f>
        <v>.dat 0</v>
      </c>
      <c r="E173" s="19" t="b">
        <f t="shared" ca="1" si="41"/>
        <v>1</v>
      </c>
      <c r="F173" s="5" t="str">
        <f t="shared" ca="1" si="42"/>
        <v>stack</v>
      </c>
      <c r="G173" s="5">
        <f t="shared" ca="1" si="43"/>
        <v>72</v>
      </c>
      <c r="H173" s="5" t="str">
        <f t="shared" si="44"/>
        <v>data</v>
      </c>
      <c r="I173" s="13" t="b">
        <f t="shared" si="45"/>
        <v>1</v>
      </c>
      <c r="J173" s="6">
        <f ca="1">OFFSET(program!$A$1,0,disasm!A173)</f>
        <v>0</v>
      </c>
      <c r="K173" s="7">
        <f t="shared" ca="1" si="46"/>
        <v>0</v>
      </c>
      <c r="L173" s="7" t="e">
        <f t="shared" ca="1" si="47"/>
        <v>#VALUE!</v>
      </c>
      <c r="M173" s="7">
        <f t="shared" si="48"/>
        <v>1</v>
      </c>
      <c r="N173" s="7">
        <f t="shared" si="49"/>
        <v>1</v>
      </c>
      <c r="O173" s="8">
        <f t="shared" si="50"/>
        <v>1</v>
      </c>
      <c r="P173" s="8" t="str">
        <f t="shared" si="51"/>
        <v/>
      </c>
      <c r="Q173" s="8" t="str">
        <f t="shared" si="52"/>
        <v/>
      </c>
      <c r="R173" s="8" t="str">
        <f t="shared" ca="1" si="53"/>
        <v>num</v>
      </c>
      <c r="S173" s="8" t="str">
        <f t="shared" si="54"/>
        <v/>
      </c>
      <c r="T173" s="8" t="str">
        <f t="shared" si="55"/>
        <v/>
      </c>
      <c r="U173" s="7">
        <f ca="1">IF(O173="","",OFFSET(program!$A$1,0,disasm!$A173+COLUMN()-COLUMN($U173)+IF($I173,0,1)))</f>
        <v>0</v>
      </c>
      <c r="V173" s="7" t="str">
        <f ca="1">IF(P173="","",OFFSET(program!$A$1,0,disasm!$A173+COLUMN()-COLUMN($U173)+IF($I173,0,1)))</f>
        <v/>
      </c>
      <c r="W173" s="7" t="str">
        <f ca="1">IF(Q173="","",OFFSET(program!$A$1,0,disasm!$A173+COLUMN()-COLUMN($U173)+IF($I173,0,1)))</f>
        <v/>
      </c>
      <c r="X173" s="3" t="str">
        <f t="shared" ca="1" si="56"/>
        <v>0</v>
      </c>
      <c r="Y173" s="3" t="str">
        <f t="shared" si="57"/>
        <v/>
      </c>
      <c r="Z173" s="3" t="str">
        <f t="shared" si="58"/>
        <v/>
      </c>
      <c r="AA173" s="3" t="str">
        <f ca="1">" "
&amp;AE173
&amp;IF(AND(OR(K173=5,K173=6),MOD(INT(J173/1000),10)=1)," A2","")
&amp;IF(AND(NOT(I173),J173=109,OFFSET(program!$A$1,0,disasm!$A173+1)&gt;0,NOT(ISNUMBER(FIND(" A1 "," "&amp;AE173&amp;" "))))," AUTOLABEL","")
&amp;" "</f>
        <v xml:space="preserve">  </v>
      </c>
    </row>
    <row r="174" spans="1:27" x14ac:dyDescent="0.2">
      <c r="A174" s="1">
        <f ca="1">A173+M173</f>
        <v>215</v>
      </c>
      <c r="B174" s="2" t="str">
        <f t="shared" ca="1" si="40"/>
        <v>stack+143</v>
      </c>
      <c r="C174" s="3" t="str">
        <f ca="1">_xlfn.TEXTJOIN(" ",FALSE,OFFSET(program!$A$1,0,A174,1,M174))</f>
        <v/>
      </c>
      <c r="D174" s="4" t="str">
        <f ca="1">IF($H174="data",".dat "&amp;X174,
IF($H174="str",".str " &amp; _xlfn.TEXTJOIN("",FALSE,OFFSET(program!$A$2,0,A174+1,1,M174-1)),
$L174&amp;" "&amp;_xlfn.TEXTJOIN(", ",TRUE,$X174:$Z174)
))</f>
        <v>.dat 0</v>
      </c>
      <c r="E174" s="19" t="b">
        <f t="shared" ca="1" si="41"/>
        <v>1</v>
      </c>
      <c r="F174" s="5" t="str">
        <f t="shared" ca="1" si="42"/>
        <v>stack</v>
      </c>
      <c r="G174" s="5">
        <f t="shared" ca="1" si="43"/>
        <v>72</v>
      </c>
      <c r="H174" s="5" t="str">
        <f t="shared" si="44"/>
        <v>data</v>
      </c>
      <c r="I174" s="13" t="b">
        <f t="shared" si="45"/>
        <v>1</v>
      </c>
      <c r="J174" s="6">
        <f ca="1">OFFSET(program!$A$1,0,disasm!A174)</f>
        <v>0</v>
      </c>
      <c r="K174" s="7">
        <f t="shared" ca="1" si="46"/>
        <v>0</v>
      </c>
      <c r="L174" s="7" t="e">
        <f t="shared" ca="1" si="47"/>
        <v>#VALUE!</v>
      </c>
      <c r="M174" s="7">
        <f t="shared" si="48"/>
        <v>1</v>
      </c>
      <c r="N174" s="7">
        <f t="shared" si="49"/>
        <v>1</v>
      </c>
      <c r="O174" s="8">
        <f t="shared" si="50"/>
        <v>1</v>
      </c>
      <c r="P174" s="8" t="str">
        <f t="shared" si="51"/>
        <v/>
      </c>
      <c r="Q174" s="8" t="str">
        <f t="shared" si="52"/>
        <v/>
      </c>
      <c r="R174" s="8" t="str">
        <f t="shared" ca="1" si="53"/>
        <v>num</v>
      </c>
      <c r="S174" s="8" t="str">
        <f t="shared" si="54"/>
        <v/>
      </c>
      <c r="T174" s="8" t="str">
        <f t="shared" si="55"/>
        <v/>
      </c>
      <c r="U174" s="7">
        <f ca="1">IF(O174="","",OFFSET(program!$A$1,0,disasm!$A174+COLUMN()-COLUMN($U174)+IF($I174,0,1)))</f>
        <v>0</v>
      </c>
      <c r="V174" s="7" t="str">
        <f ca="1">IF(P174="","",OFFSET(program!$A$1,0,disasm!$A174+COLUMN()-COLUMN($U174)+IF($I174,0,1)))</f>
        <v/>
      </c>
      <c r="W174" s="7" t="str">
        <f ca="1">IF(Q174="","",OFFSET(program!$A$1,0,disasm!$A174+COLUMN()-COLUMN($U174)+IF($I174,0,1)))</f>
        <v/>
      </c>
      <c r="X174" s="3" t="str">
        <f t="shared" ca="1" si="56"/>
        <v>0</v>
      </c>
      <c r="Y174" s="3" t="str">
        <f t="shared" si="57"/>
        <v/>
      </c>
      <c r="Z174" s="3" t="str">
        <f t="shared" si="58"/>
        <v/>
      </c>
      <c r="AA174" s="3" t="str">
        <f ca="1">" "
&amp;AE174
&amp;IF(AND(OR(K174=5,K174=6),MOD(INT(J174/1000),10)=1)," A2","")
&amp;IF(AND(NOT(I174),J174=109,OFFSET(program!$A$1,0,disasm!$A174+1)&gt;0,NOT(ISNUMBER(FIND(" A1 "," "&amp;AE174&amp;" "))))," AUTOLABEL","")
&amp;" "</f>
        <v xml:space="preserve">  </v>
      </c>
    </row>
    <row r="175" spans="1:27" x14ac:dyDescent="0.2">
      <c r="A175" s="1">
        <f ca="1">A174+M174</f>
        <v>216</v>
      </c>
      <c r="B175" s="2" t="str">
        <f t="shared" ca="1" si="40"/>
        <v>stack+144</v>
      </c>
      <c r="C175" s="3" t="str">
        <f ca="1">_xlfn.TEXTJOIN(" ",FALSE,OFFSET(program!$A$1,0,A175,1,M175))</f>
        <v/>
      </c>
      <c r="D175" s="4" t="str">
        <f ca="1">IF($H175="data",".dat "&amp;X175,
IF($H175="str",".str " &amp; _xlfn.TEXTJOIN("",FALSE,OFFSET(program!$A$2,0,A175+1,1,M175-1)),
$L175&amp;" "&amp;_xlfn.TEXTJOIN(", ",TRUE,$X175:$Z175)
))</f>
        <v>.dat 0</v>
      </c>
      <c r="E175" s="19" t="b">
        <f t="shared" ca="1" si="41"/>
        <v>1</v>
      </c>
      <c r="F175" s="5" t="str">
        <f t="shared" ca="1" si="42"/>
        <v>stack</v>
      </c>
      <c r="G175" s="5">
        <f t="shared" ca="1" si="43"/>
        <v>72</v>
      </c>
      <c r="H175" s="5" t="str">
        <f t="shared" si="44"/>
        <v>data</v>
      </c>
      <c r="I175" s="13" t="b">
        <f t="shared" si="45"/>
        <v>1</v>
      </c>
      <c r="J175" s="6">
        <f ca="1">OFFSET(program!$A$1,0,disasm!A175)</f>
        <v>0</v>
      </c>
      <c r="K175" s="7">
        <f t="shared" ca="1" si="46"/>
        <v>0</v>
      </c>
      <c r="L175" s="7" t="e">
        <f t="shared" ca="1" si="47"/>
        <v>#VALUE!</v>
      </c>
      <c r="M175" s="7">
        <f t="shared" si="48"/>
        <v>1</v>
      </c>
      <c r="N175" s="7">
        <f t="shared" si="49"/>
        <v>1</v>
      </c>
      <c r="O175" s="8">
        <f t="shared" si="50"/>
        <v>1</v>
      </c>
      <c r="P175" s="8" t="str">
        <f t="shared" si="51"/>
        <v/>
      </c>
      <c r="Q175" s="8" t="str">
        <f t="shared" si="52"/>
        <v/>
      </c>
      <c r="R175" s="8" t="str">
        <f t="shared" ca="1" si="53"/>
        <v>num</v>
      </c>
      <c r="S175" s="8" t="str">
        <f t="shared" si="54"/>
        <v/>
      </c>
      <c r="T175" s="8" t="str">
        <f t="shared" si="55"/>
        <v/>
      </c>
      <c r="U175" s="7">
        <f ca="1">IF(O175="","",OFFSET(program!$A$1,0,disasm!$A175+COLUMN()-COLUMN($U175)+IF($I175,0,1)))</f>
        <v>0</v>
      </c>
      <c r="V175" s="7" t="str">
        <f ca="1">IF(P175="","",OFFSET(program!$A$1,0,disasm!$A175+COLUMN()-COLUMN($U175)+IF($I175,0,1)))</f>
        <v/>
      </c>
      <c r="W175" s="7" t="str">
        <f ca="1">IF(Q175="","",OFFSET(program!$A$1,0,disasm!$A175+COLUMN()-COLUMN($U175)+IF($I175,0,1)))</f>
        <v/>
      </c>
      <c r="X175" s="3" t="str">
        <f t="shared" ca="1" si="56"/>
        <v>0</v>
      </c>
      <c r="Y175" s="3" t="str">
        <f t="shared" si="57"/>
        <v/>
      </c>
      <c r="Z175" s="3" t="str">
        <f t="shared" si="58"/>
        <v/>
      </c>
      <c r="AA175" s="3" t="str">
        <f ca="1">" "
&amp;AE175
&amp;IF(AND(OR(K175=5,K175=6),MOD(INT(J175/1000),10)=1)," A2","")
&amp;IF(AND(NOT(I175),J175=109,OFFSET(program!$A$1,0,disasm!$A175+1)&gt;0,NOT(ISNUMBER(FIND(" A1 "," "&amp;AE175&amp;" "))))," AUTOLABEL","")
&amp;" "</f>
        <v xml:space="preserve">  </v>
      </c>
    </row>
    <row r="176" spans="1:27" x14ac:dyDescent="0.2">
      <c r="A176" s="1">
        <f ca="1">A175+M175</f>
        <v>217</v>
      </c>
      <c r="B176" s="2" t="str">
        <f t="shared" ca="1" si="40"/>
        <v>stack+145</v>
      </c>
      <c r="C176" s="3" t="str">
        <f ca="1">_xlfn.TEXTJOIN(" ",FALSE,OFFSET(program!$A$1,0,A176,1,M176))</f>
        <v/>
      </c>
      <c r="D176" s="4" t="str">
        <f ca="1">IF($H176="data",".dat "&amp;X176,
IF($H176="str",".str " &amp; _xlfn.TEXTJOIN("",FALSE,OFFSET(program!$A$2,0,A176+1,1,M176-1)),
$L176&amp;" "&amp;_xlfn.TEXTJOIN(", ",TRUE,$X176:$Z176)
))</f>
        <v>.dat 0</v>
      </c>
      <c r="E176" s="19" t="b">
        <f t="shared" ca="1" si="41"/>
        <v>1</v>
      </c>
      <c r="F176" s="5" t="str">
        <f t="shared" ca="1" si="42"/>
        <v>stack</v>
      </c>
      <c r="G176" s="5">
        <f t="shared" ca="1" si="43"/>
        <v>72</v>
      </c>
      <c r="H176" s="5" t="str">
        <f t="shared" si="44"/>
        <v>data</v>
      </c>
      <c r="I176" s="13" t="b">
        <f t="shared" si="45"/>
        <v>1</v>
      </c>
      <c r="J176" s="6">
        <f ca="1">OFFSET(program!$A$1,0,disasm!A176)</f>
        <v>0</v>
      </c>
      <c r="K176" s="7">
        <f t="shared" ca="1" si="46"/>
        <v>0</v>
      </c>
      <c r="L176" s="7" t="e">
        <f t="shared" ca="1" si="47"/>
        <v>#VALUE!</v>
      </c>
      <c r="M176" s="7">
        <f t="shared" si="48"/>
        <v>1</v>
      </c>
      <c r="N176" s="7">
        <f t="shared" si="49"/>
        <v>1</v>
      </c>
      <c r="O176" s="8">
        <f t="shared" si="50"/>
        <v>1</v>
      </c>
      <c r="P176" s="8" t="str">
        <f t="shared" si="51"/>
        <v/>
      </c>
      <c r="Q176" s="8" t="str">
        <f t="shared" si="52"/>
        <v/>
      </c>
      <c r="R176" s="8" t="str">
        <f t="shared" ca="1" si="53"/>
        <v>num</v>
      </c>
      <c r="S176" s="8" t="str">
        <f t="shared" si="54"/>
        <v/>
      </c>
      <c r="T176" s="8" t="str">
        <f t="shared" si="55"/>
        <v/>
      </c>
      <c r="U176" s="7">
        <f ca="1">IF(O176="","",OFFSET(program!$A$1,0,disasm!$A176+COLUMN()-COLUMN($U176)+IF($I176,0,1)))</f>
        <v>0</v>
      </c>
      <c r="V176" s="7" t="str">
        <f ca="1">IF(P176="","",OFFSET(program!$A$1,0,disasm!$A176+COLUMN()-COLUMN($U176)+IF($I176,0,1)))</f>
        <v/>
      </c>
      <c r="W176" s="7" t="str">
        <f ca="1">IF(Q176="","",OFFSET(program!$A$1,0,disasm!$A176+COLUMN()-COLUMN($U176)+IF($I176,0,1)))</f>
        <v/>
      </c>
      <c r="X176" s="3" t="str">
        <f t="shared" ca="1" si="56"/>
        <v>0</v>
      </c>
      <c r="Y176" s="3" t="str">
        <f t="shared" si="57"/>
        <v/>
      </c>
      <c r="Z176" s="3" t="str">
        <f t="shared" si="58"/>
        <v/>
      </c>
      <c r="AA176" s="3" t="str">
        <f ca="1">" "
&amp;AE176
&amp;IF(AND(OR(K176=5,K176=6),MOD(INT(J176/1000),10)=1)," A2","")
&amp;IF(AND(NOT(I176),J176=109,OFFSET(program!$A$1,0,disasm!$A176+1)&gt;0,NOT(ISNUMBER(FIND(" A1 "," "&amp;AE176&amp;" "))))," AUTOLABEL","")
&amp;" "</f>
        <v xml:space="preserve">  </v>
      </c>
    </row>
    <row r="177" spans="1:27" x14ac:dyDescent="0.2">
      <c r="A177" s="1">
        <f ca="1">A176+M176</f>
        <v>218</v>
      </c>
      <c r="B177" s="2" t="str">
        <f t="shared" ca="1" si="40"/>
        <v>stack+146</v>
      </c>
      <c r="C177" s="3" t="str">
        <f ca="1">_xlfn.TEXTJOIN(" ",FALSE,OFFSET(program!$A$1,0,A177,1,M177))</f>
        <v/>
      </c>
      <c r="D177" s="4" t="str">
        <f ca="1">IF($H177="data",".dat "&amp;X177,
IF($H177="str",".str " &amp; _xlfn.TEXTJOIN("",FALSE,OFFSET(program!$A$2,0,A177+1,1,M177-1)),
$L177&amp;" "&amp;_xlfn.TEXTJOIN(", ",TRUE,$X177:$Z177)
))</f>
        <v>.dat 0</v>
      </c>
      <c r="E177" s="19" t="b">
        <f t="shared" ca="1" si="41"/>
        <v>1</v>
      </c>
      <c r="F177" s="5" t="str">
        <f t="shared" ca="1" si="42"/>
        <v>stack</v>
      </c>
      <c r="G177" s="5">
        <f t="shared" ca="1" si="43"/>
        <v>72</v>
      </c>
      <c r="H177" s="5" t="str">
        <f t="shared" si="44"/>
        <v>data</v>
      </c>
      <c r="I177" s="13" t="b">
        <f t="shared" si="45"/>
        <v>1</v>
      </c>
      <c r="J177" s="6">
        <f ca="1">OFFSET(program!$A$1,0,disasm!A177)</f>
        <v>0</v>
      </c>
      <c r="K177" s="7">
        <f t="shared" ca="1" si="46"/>
        <v>0</v>
      </c>
      <c r="L177" s="7" t="e">
        <f t="shared" ca="1" si="47"/>
        <v>#VALUE!</v>
      </c>
      <c r="M177" s="7">
        <f t="shared" si="48"/>
        <v>1</v>
      </c>
      <c r="N177" s="7">
        <f t="shared" si="49"/>
        <v>1</v>
      </c>
      <c r="O177" s="8">
        <f t="shared" si="50"/>
        <v>1</v>
      </c>
      <c r="P177" s="8" t="str">
        <f t="shared" si="51"/>
        <v/>
      </c>
      <c r="Q177" s="8" t="str">
        <f t="shared" si="52"/>
        <v/>
      </c>
      <c r="R177" s="8" t="str">
        <f t="shared" ca="1" si="53"/>
        <v>num</v>
      </c>
      <c r="S177" s="8" t="str">
        <f t="shared" si="54"/>
        <v/>
      </c>
      <c r="T177" s="8" t="str">
        <f t="shared" si="55"/>
        <v/>
      </c>
      <c r="U177" s="7">
        <f ca="1">IF(O177="","",OFFSET(program!$A$1,0,disasm!$A177+COLUMN()-COLUMN($U177)+IF($I177,0,1)))</f>
        <v>0</v>
      </c>
      <c r="V177" s="7" t="str">
        <f ca="1">IF(P177="","",OFFSET(program!$A$1,0,disasm!$A177+COLUMN()-COLUMN($U177)+IF($I177,0,1)))</f>
        <v/>
      </c>
      <c r="W177" s="7" t="str">
        <f ca="1">IF(Q177="","",OFFSET(program!$A$1,0,disasm!$A177+COLUMN()-COLUMN($U177)+IF($I177,0,1)))</f>
        <v/>
      </c>
      <c r="X177" s="3" t="str">
        <f t="shared" ca="1" si="56"/>
        <v>0</v>
      </c>
      <c r="Y177" s="3" t="str">
        <f t="shared" si="57"/>
        <v/>
      </c>
      <c r="Z177" s="3" t="str">
        <f t="shared" si="58"/>
        <v/>
      </c>
      <c r="AA177" s="3" t="str">
        <f ca="1">" "
&amp;AE177
&amp;IF(AND(OR(K177=5,K177=6),MOD(INT(J177/1000),10)=1)," A2","")
&amp;IF(AND(NOT(I177),J177=109,OFFSET(program!$A$1,0,disasm!$A177+1)&gt;0,NOT(ISNUMBER(FIND(" A1 "," "&amp;AE177&amp;" "))))," AUTOLABEL","")
&amp;" "</f>
        <v xml:space="preserve">  </v>
      </c>
    </row>
    <row r="178" spans="1:27" x14ac:dyDescent="0.2">
      <c r="A178" s="1">
        <f ca="1">A177+M177</f>
        <v>219</v>
      </c>
      <c r="B178" s="2" t="str">
        <f t="shared" ca="1" si="40"/>
        <v>stack+147</v>
      </c>
      <c r="C178" s="3" t="str">
        <f ca="1">_xlfn.TEXTJOIN(" ",FALSE,OFFSET(program!$A$1,0,A178,1,M178))</f>
        <v/>
      </c>
      <c r="D178" s="4" t="str">
        <f ca="1">IF($H178="data",".dat "&amp;X178,
IF($H178="str",".str " &amp; _xlfn.TEXTJOIN("",FALSE,OFFSET(program!$A$2,0,A178+1,1,M178-1)),
$L178&amp;" "&amp;_xlfn.TEXTJOIN(", ",TRUE,$X178:$Z178)
))</f>
        <v>.dat 0</v>
      </c>
      <c r="E178" s="19" t="b">
        <f t="shared" ca="1" si="41"/>
        <v>1</v>
      </c>
      <c r="F178" s="5" t="str">
        <f t="shared" ca="1" si="42"/>
        <v>stack</v>
      </c>
      <c r="G178" s="5">
        <f t="shared" ca="1" si="43"/>
        <v>72</v>
      </c>
      <c r="H178" s="5" t="str">
        <f t="shared" si="44"/>
        <v>data</v>
      </c>
      <c r="I178" s="13" t="b">
        <f t="shared" si="45"/>
        <v>1</v>
      </c>
      <c r="J178" s="6">
        <f ca="1">OFFSET(program!$A$1,0,disasm!A178)</f>
        <v>0</v>
      </c>
      <c r="K178" s="7">
        <f t="shared" ca="1" si="46"/>
        <v>0</v>
      </c>
      <c r="L178" s="7" t="e">
        <f t="shared" ca="1" si="47"/>
        <v>#VALUE!</v>
      </c>
      <c r="M178" s="7">
        <f t="shared" si="48"/>
        <v>1</v>
      </c>
      <c r="N178" s="7">
        <f t="shared" si="49"/>
        <v>1</v>
      </c>
      <c r="O178" s="8">
        <f t="shared" si="50"/>
        <v>1</v>
      </c>
      <c r="P178" s="8" t="str">
        <f t="shared" si="51"/>
        <v/>
      </c>
      <c r="Q178" s="8" t="str">
        <f t="shared" si="52"/>
        <v/>
      </c>
      <c r="R178" s="8" t="str">
        <f t="shared" ca="1" si="53"/>
        <v>num</v>
      </c>
      <c r="S178" s="8" t="str">
        <f t="shared" si="54"/>
        <v/>
      </c>
      <c r="T178" s="8" t="str">
        <f t="shared" si="55"/>
        <v/>
      </c>
      <c r="U178" s="7">
        <f ca="1">IF(O178="","",OFFSET(program!$A$1,0,disasm!$A178+COLUMN()-COLUMN($U178)+IF($I178,0,1)))</f>
        <v>0</v>
      </c>
      <c r="V178" s="7" t="str">
        <f ca="1">IF(P178="","",OFFSET(program!$A$1,0,disasm!$A178+COLUMN()-COLUMN($U178)+IF($I178,0,1)))</f>
        <v/>
      </c>
      <c r="W178" s="7" t="str">
        <f ca="1">IF(Q178="","",OFFSET(program!$A$1,0,disasm!$A178+COLUMN()-COLUMN($U178)+IF($I178,0,1)))</f>
        <v/>
      </c>
      <c r="X178" s="3" t="str">
        <f t="shared" ca="1" si="56"/>
        <v>0</v>
      </c>
      <c r="Y178" s="3" t="str">
        <f t="shared" si="57"/>
        <v/>
      </c>
      <c r="Z178" s="3" t="str">
        <f t="shared" si="58"/>
        <v/>
      </c>
      <c r="AA178" s="3" t="str">
        <f ca="1">" "
&amp;AE178
&amp;IF(AND(OR(K178=5,K178=6),MOD(INT(J178/1000),10)=1)," A2","")
&amp;IF(AND(NOT(I178),J178=109,OFFSET(program!$A$1,0,disasm!$A178+1)&gt;0,NOT(ISNUMBER(FIND(" A1 "," "&amp;AE178&amp;" "))))," AUTOLABEL","")
&amp;" "</f>
        <v xml:space="preserve">  </v>
      </c>
    </row>
    <row r="179" spans="1:27" x14ac:dyDescent="0.2">
      <c r="A179" s="1">
        <f ca="1">A178+M178</f>
        <v>220</v>
      </c>
      <c r="B179" s="2" t="str">
        <f t="shared" ca="1" si="40"/>
        <v>stack+148</v>
      </c>
      <c r="C179" s="3" t="str">
        <f ca="1">_xlfn.TEXTJOIN(" ",FALSE,OFFSET(program!$A$1,0,A179,1,M179))</f>
        <v/>
      </c>
      <c r="D179" s="4" t="str">
        <f ca="1">IF($H179="data",".dat "&amp;X179,
IF($H179="str",".str " &amp; _xlfn.TEXTJOIN("",FALSE,OFFSET(program!$A$2,0,A179+1,1,M179-1)),
$L179&amp;" "&amp;_xlfn.TEXTJOIN(", ",TRUE,$X179:$Z179)
))</f>
        <v>.dat 0</v>
      </c>
      <c r="E179" s="19" t="b">
        <f t="shared" ca="1" si="41"/>
        <v>1</v>
      </c>
      <c r="F179" s="5" t="str">
        <f t="shared" ca="1" si="42"/>
        <v>stack</v>
      </c>
      <c r="G179" s="5">
        <f t="shared" ca="1" si="43"/>
        <v>72</v>
      </c>
      <c r="H179" s="5" t="str">
        <f t="shared" si="44"/>
        <v>data</v>
      </c>
      <c r="I179" s="13" t="b">
        <f t="shared" si="45"/>
        <v>1</v>
      </c>
      <c r="J179" s="6">
        <f ca="1">OFFSET(program!$A$1,0,disasm!A179)</f>
        <v>0</v>
      </c>
      <c r="K179" s="7">
        <f t="shared" ca="1" si="46"/>
        <v>0</v>
      </c>
      <c r="L179" s="7" t="e">
        <f t="shared" ca="1" si="47"/>
        <v>#VALUE!</v>
      </c>
      <c r="M179" s="7">
        <f t="shared" si="48"/>
        <v>1</v>
      </c>
      <c r="N179" s="7">
        <f t="shared" si="49"/>
        <v>1</v>
      </c>
      <c r="O179" s="8">
        <f t="shared" si="50"/>
        <v>1</v>
      </c>
      <c r="P179" s="8" t="str">
        <f t="shared" si="51"/>
        <v/>
      </c>
      <c r="Q179" s="8" t="str">
        <f t="shared" si="52"/>
        <v/>
      </c>
      <c r="R179" s="8" t="str">
        <f t="shared" ca="1" si="53"/>
        <v>num</v>
      </c>
      <c r="S179" s="8" t="str">
        <f t="shared" si="54"/>
        <v/>
      </c>
      <c r="T179" s="8" t="str">
        <f t="shared" si="55"/>
        <v/>
      </c>
      <c r="U179" s="7">
        <f ca="1">IF(O179="","",OFFSET(program!$A$1,0,disasm!$A179+COLUMN()-COLUMN($U179)+IF($I179,0,1)))</f>
        <v>0</v>
      </c>
      <c r="V179" s="7" t="str">
        <f ca="1">IF(P179="","",OFFSET(program!$A$1,0,disasm!$A179+COLUMN()-COLUMN($U179)+IF($I179,0,1)))</f>
        <v/>
      </c>
      <c r="W179" s="7" t="str">
        <f ca="1">IF(Q179="","",OFFSET(program!$A$1,0,disasm!$A179+COLUMN()-COLUMN($U179)+IF($I179,0,1)))</f>
        <v/>
      </c>
      <c r="X179" s="3" t="str">
        <f t="shared" ca="1" si="56"/>
        <v>0</v>
      </c>
      <c r="Y179" s="3" t="str">
        <f t="shared" si="57"/>
        <v/>
      </c>
      <c r="Z179" s="3" t="str">
        <f t="shared" si="58"/>
        <v/>
      </c>
      <c r="AA179" s="3" t="str">
        <f ca="1">" "
&amp;AE179
&amp;IF(AND(OR(K179=5,K179=6),MOD(INT(J179/1000),10)=1)," A2","")
&amp;IF(AND(NOT(I179),J179=109,OFFSET(program!$A$1,0,disasm!$A179+1)&gt;0,NOT(ISNUMBER(FIND(" A1 "," "&amp;AE179&amp;" "))))," AUTOLABEL","")
&amp;" "</f>
        <v xml:space="preserve">  </v>
      </c>
    </row>
    <row r="180" spans="1:27" x14ac:dyDescent="0.2">
      <c r="A180" s="1">
        <f ca="1">A179+M179</f>
        <v>221</v>
      </c>
      <c r="B180" s="2" t="str">
        <f t="shared" ca="1" si="40"/>
        <v>stack+149</v>
      </c>
      <c r="C180" s="3" t="str">
        <f ca="1">_xlfn.TEXTJOIN(" ",FALSE,OFFSET(program!$A$1,0,A180,1,M180))</f>
        <v/>
      </c>
      <c r="D180" s="4" t="str">
        <f ca="1">IF($H180="data",".dat "&amp;X180,
IF($H180="str",".str " &amp; _xlfn.TEXTJOIN("",FALSE,OFFSET(program!$A$2,0,A180+1,1,M180-1)),
$L180&amp;" "&amp;_xlfn.TEXTJOIN(", ",TRUE,$X180:$Z180)
))</f>
        <v>.dat 0</v>
      </c>
      <c r="E180" s="19" t="b">
        <f t="shared" ca="1" si="41"/>
        <v>1</v>
      </c>
      <c r="F180" s="5" t="str">
        <f t="shared" ca="1" si="42"/>
        <v>stack</v>
      </c>
      <c r="G180" s="5">
        <f t="shared" ca="1" si="43"/>
        <v>72</v>
      </c>
      <c r="H180" s="5" t="str">
        <f t="shared" si="44"/>
        <v>data</v>
      </c>
      <c r="I180" s="13" t="b">
        <f t="shared" si="45"/>
        <v>1</v>
      </c>
      <c r="J180" s="6">
        <f ca="1">OFFSET(program!$A$1,0,disasm!A180)</f>
        <v>0</v>
      </c>
      <c r="K180" s="7">
        <f t="shared" ca="1" si="46"/>
        <v>0</v>
      </c>
      <c r="L180" s="7" t="e">
        <f t="shared" ca="1" si="47"/>
        <v>#VALUE!</v>
      </c>
      <c r="M180" s="7">
        <f t="shared" si="48"/>
        <v>1</v>
      </c>
      <c r="N180" s="7">
        <f t="shared" si="49"/>
        <v>1</v>
      </c>
      <c r="O180" s="8">
        <f t="shared" si="50"/>
        <v>1</v>
      </c>
      <c r="P180" s="8" t="str">
        <f t="shared" si="51"/>
        <v/>
      </c>
      <c r="Q180" s="8" t="str">
        <f t="shared" si="52"/>
        <v/>
      </c>
      <c r="R180" s="8" t="str">
        <f t="shared" ca="1" si="53"/>
        <v>num</v>
      </c>
      <c r="S180" s="8" t="str">
        <f t="shared" si="54"/>
        <v/>
      </c>
      <c r="T180" s="8" t="str">
        <f t="shared" si="55"/>
        <v/>
      </c>
      <c r="U180" s="7">
        <f ca="1">IF(O180="","",OFFSET(program!$A$1,0,disasm!$A180+COLUMN()-COLUMN($U180)+IF($I180,0,1)))</f>
        <v>0</v>
      </c>
      <c r="V180" s="7" t="str">
        <f ca="1">IF(P180="","",OFFSET(program!$A$1,0,disasm!$A180+COLUMN()-COLUMN($U180)+IF($I180,0,1)))</f>
        <v/>
      </c>
      <c r="W180" s="7" t="str">
        <f ca="1">IF(Q180="","",OFFSET(program!$A$1,0,disasm!$A180+COLUMN()-COLUMN($U180)+IF($I180,0,1)))</f>
        <v/>
      </c>
      <c r="X180" s="3" t="str">
        <f t="shared" ca="1" si="56"/>
        <v>0</v>
      </c>
      <c r="Y180" s="3" t="str">
        <f t="shared" si="57"/>
        <v/>
      </c>
      <c r="Z180" s="3" t="str">
        <f t="shared" si="58"/>
        <v/>
      </c>
      <c r="AA180" s="3" t="str">
        <f ca="1">" "
&amp;AE180
&amp;IF(AND(OR(K180=5,K180=6),MOD(INT(J180/1000),10)=1)," A2","")
&amp;IF(AND(NOT(I180),J180=109,OFFSET(program!$A$1,0,disasm!$A180+1)&gt;0,NOT(ISNUMBER(FIND(" A1 "," "&amp;AE180&amp;" "))))," AUTOLABEL","")
&amp;" "</f>
        <v xml:space="preserve">  </v>
      </c>
    </row>
    <row r="181" spans="1:27" x14ac:dyDescent="0.2">
      <c r="A181" s="1">
        <f ca="1">A180+M180</f>
        <v>222</v>
      </c>
      <c r="B181" s="2" t="str">
        <f t="shared" ca="1" si="40"/>
        <v>stack+150</v>
      </c>
      <c r="C181" s="3" t="str">
        <f ca="1">_xlfn.TEXTJOIN(" ",FALSE,OFFSET(program!$A$1,0,A181,1,M181))</f>
        <v/>
      </c>
      <c r="D181" s="4" t="str">
        <f ca="1">IF($H181="data",".dat "&amp;X181,
IF($H181="str",".str " &amp; _xlfn.TEXTJOIN("",FALSE,OFFSET(program!$A$2,0,A181+1,1,M181-1)),
$L181&amp;" "&amp;_xlfn.TEXTJOIN(", ",TRUE,$X181:$Z181)
))</f>
        <v>.dat 0</v>
      </c>
      <c r="E181" s="19" t="b">
        <f t="shared" ca="1" si="41"/>
        <v>1</v>
      </c>
      <c r="F181" s="5" t="str">
        <f t="shared" ca="1" si="42"/>
        <v>stack</v>
      </c>
      <c r="G181" s="5">
        <f t="shared" ca="1" si="43"/>
        <v>72</v>
      </c>
      <c r="H181" s="5" t="str">
        <f t="shared" si="44"/>
        <v>data</v>
      </c>
      <c r="I181" s="13" t="b">
        <f t="shared" si="45"/>
        <v>1</v>
      </c>
      <c r="J181" s="6">
        <f ca="1">OFFSET(program!$A$1,0,disasm!A181)</f>
        <v>0</v>
      </c>
      <c r="K181" s="7">
        <f t="shared" ca="1" si="46"/>
        <v>0</v>
      </c>
      <c r="L181" s="7" t="e">
        <f t="shared" ca="1" si="47"/>
        <v>#VALUE!</v>
      </c>
      <c r="M181" s="7">
        <f t="shared" si="48"/>
        <v>1</v>
      </c>
      <c r="N181" s="7">
        <f t="shared" si="49"/>
        <v>1</v>
      </c>
      <c r="O181" s="8">
        <f t="shared" si="50"/>
        <v>1</v>
      </c>
      <c r="P181" s="8" t="str">
        <f t="shared" si="51"/>
        <v/>
      </c>
      <c r="Q181" s="8" t="str">
        <f t="shared" si="52"/>
        <v/>
      </c>
      <c r="R181" s="8" t="str">
        <f t="shared" ca="1" si="53"/>
        <v>num</v>
      </c>
      <c r="S181" s="8" t="str">
        <f t="shared" si="54"/>
        <v/>
      </c>
      <c r="T181" s="8" t="str">
        <f t="shared" si="55"/>
        <v/>
      </c>
      <c r="U181" s="7">
        <f ca="1">IF(O181="","",OFFSET(program!$A$1,0,disasm!$A181+COLUMN()-COLUMN($U181)+IF($I181,0,1)))</f>
        <v>0</v>
      </c>
      <c r="V181" s="7" t="str">
        <f ca="1">IF(P181="","",OFFSET(program!$A$1,0,disasm!$A181+COLUMN()-COLUMN($U181)+IF($I181,0,1)))</f>
        <v/>
      </c>
      <c r="W181" s="7" t="str">
        <f ca="1">IF(Q181="","",OFFSET(program!$A$1,0,disasm!$A181+COLUMN()-COLUMN($U181)+IF($I181,0,1)))</f>
        <v/>
      </c>
      <c r="X181" s="3" t="str">
        <f t="shared" ca="1" si="56"/>
        <v>0</v>
      </c>
      <c r="Y181" s="3" t="str">
        <f t="shared" si="57"/>
        <v/>
      </c>
      <c r="Z181" s="3" t="str">
        <f t="shared" si="58"/>
        <v/>
      </c>
      <c r="AA181" s="3" t="str">
        <f ca="1">" "
&amp;AE181
&amp;IF(AND(OR(K181=5,K181=6),MOD(INT(J181/1000),10)=1)," A2","")
&amp;IF(AND(NOT(I181),J181=109,OFFSET(program!$A$1,0,disasm!$A181+1)&gt;0,NOT(ISNUMBER(FIND(" A1 "," "&amp;AE181&amp;" "))))," AUTOLABEL","")
&amp;" "</f>
        <v xml:space="preserve">  </v>
      </c>
    </row>
    <row r="182" spans="1:27" x14ac:dyDescent="0.2">
      <c r="A182" s="1">
        <f ca="1">A181+M181</f>
        <v>223</v>
      </c>
      <c r="B182" s="2" t="str">
        <f t="shared" ca="1" si="40"/>
        <v>stack+151</v>
      </c>
      <c r="C182" s="3" t="str">
        <f ca="1">_xlfn.TEXTJOIN(" ",FALSE,OFFSET(program!$A$1,0,A182,1,M182))</f>
        <v/>
      </c>
      <c r="D182" s="4" t="str">
        <f ca="1">IF($H182="data",".dat "&amp;X182,
IF($H182="str",".str " &amp; _xlfn.TEXTJOIN("",FALSE,OFFSET(program!$A$2,0,A182+1,1,M182-1)),
$L182&amp;" "&amp;_xlfn.TEXTJOIN(", ",TRUE,$X182:$Z182)
))</f>
        <v>.dat 0</v>
      </c>
      <c r="E182" s="19" t="b">
        <f t="shared" ca="1" si="41"/>
        <v>1</v>
      </c>
      <c r="F182" s="5" t="str">
        <f t="shared" ca="1" si="42"/>
        <v>stack</v>
      </c>
      <c r="G182" s="5">
        <f t="shared" ca="1" si="43"/>
        <v>72</v>
      </c>
      <c r="H182" s="5" t="str">
        <f t="shared" si="44"/>
        <v>data</v>
      </c>
      <c r="I182" s="13" t="b">
        <f t="shared" si="45"/>
        <v>1</v>
      </c>
      <c r="J182" s="6">
        <f ca="1">OFFSET(program!$A$1,0,disasm!A182)</f>
        <v>0</v>
      </c>
      <c r="K182" s="7">
        <f t="shared" ca="1" si="46"/>
        <v>0</v>
      </c>
      <c r="L182" s="7" t="e">
        <f t="shared" ca="1" si="47"/>
        <v>#VALUE!</v>
      </c>
      <c r="M182" s="7">
        <f t="shared" si="48"/>
        <v>1</v>
      </c>
      <c r="N182" s="7">
        <f t="shared" si="49"/>
        <v>1</v>
      </c>
      <c r="O182" s="8">
        <f t="shared" si="50"/>
        <v>1</v>
      </c>
      <c r="P182" s="8" t="str">
        <f t="shared" si="51"/>
        <v/>
      </c>
      <c r="Q182" s="8" t="str">
        <f t="shared" si="52"/>
        <v/>
      </c>
      <c r="R182" s="8" t="str">
        <f t="shared" ca="1" si="53"/>
        <v>num</v>
      </c>
      <c r="S182" s="8" t="str">
        <f t="shared" si="54"/>
        <v/>
      </c>
      <c r="T182" s="8" t="str">
        <f t="shared" si="55"/>
        <v/>
      </c>
      <c r="U182" s="7">
        <f ca="1">IF(O182="","",OFFSET(program!$A$1,0,disasm!$A182+COLUMN()-COLUMN($U182)+IF($I182,0,1)))</f>
        <v>0</v>
      </c>
      <c r="V182" s="7" t="str">
        <f ca="1">IF(P182="","",OFFSET(program!$A$1,0,disasm!$A182+COLUMN()-COLUMN($U182)+IF($I182,0,1)))</f>
        <v/>
      </c>
      <c r="W182" s="7" t="str">
        <f ca="1">IF(Q182="","",OFFSET(program!$A$1,0,disasm!$A182+COLUMN()-COLUMN($U182)+IF($I182,0,1)))</f>
        <v/>
      </c>
      <c r="X182" s="3" t="str">
        <f t="shared" ca="1" si="56"/>
        <v>0</v>
      </c>
      <c r="Y182" s="3" t="str">
        <f t="shared" si="57"/>
        <v/>
      </c>
      <c r="Z182" s="3" t="str">
        <f t="shared" si="58"/>
        <v/>
      </c>
      <c r="AA182" s="3" t="str">
        <f ca="1">" "
&amp;AE182
&amp;IF(AND(OR(K182=5,K182=6),MOD(INT(J182/1000),10)=1)," A2","")
&amp;IF(AND(NOT(I182),J182=109,OFFSET(program!$A$1,0,disasm!$A182+1)&gt;0,NOT(ISNUMBER(FIND(" A1 "," "&amp;AE182&amp;" "))))," AUTOLABEL","")
&amp;" "</f>
        <v xml:space="preserve">  </v>
      </c>
    </row>
    <row r="183" spans="1:27" x14ac:dyDescent="0.2">
      <c r="A183" s="1">
        <f ca="1">A182+M182</f>
        <v>224</v>
      </c>
      <c r="B183" s="2" t="str">
        <f t="shared" ca="1" si="40"/>
        <v>stack+152</v>
      </c>
      <c r="C183" s="3" t="str">
        <f ca="1">_xlfn.TEXTJOIN(" ",FALSE,OFFSET(program!$A$1,0,A183,1,M183))</f>
        <v/>
      </c>
      <c r="D183" s="4" t="str">
        <f ca="1">IF($H183="data",".dat "&amp;X183,
IF($H183="str",".str " &amp; _xlfn.TEXTJOIN("",FALSE,OFFSET(program!$A$2,0,A183+1,1,M183-1)),
$L183&amp;" "&amp;_xlfn.TEXTJOIN(", ",TRUE,$X183:$Z183)
))</f>
        <v>.dat 0</v>
      </c>
      <c r="E183" s="19" t="b">
        <f t="shared" ca="1" si="41"/>
        <v>1</v>
      </c>
      <c r="F183" s="5" t="str">
        <f t="shared" ca="1" si="42"/>
        <v>stack</v>
      </c>
      <c r="G183" s="5">
        <f t="shared" ca="1" si="43"/>
        <v>72</v>
      </c>
      <c r="H183" s="5" t="str">
        <f t="shared" si="44"/>
        <v>data</v>
      </c>
      <c r="I183" s="13" t="b">
        <f t="shared" si="45"/>
        <v>1</v>
      </c>
      <c r="J183" s="6">
        <f ca="1">OFFSET(program!$A$1,0,disasm!A183)</f>
        <v>0</v>
      </c>
      <c r="K183" s="7">
        <f t="shared" ca="1" si="46"/>
        <v>0</v>
      </c>
      <c r="L183" s="7" t="e">
        <f t="shared" ca="1" si="47"/>
        <v>#VALUE!</v>
      </c>
      <c r="M183" s="7">
        <f t="shared" si="48"/>
        <v>1</v>
      </c>
      <c r="N183" s="7">
        <f t="shared" si="49"/>
        <v>1</v>
      </c>
      <c r="O183" s="8">
        <f t="shared" si="50"/>
        <v>1</v>
      </c>
      <c r="P183" s="8" t="str">
        <f t="shared" si="51"/>
        <v/>
      </c>
      <c r="Q183" s="8" t="str">
        <f t="shared" si="52"/>
        <v/>
      </c>
      <c r="R183" s="8" t="str">
        <f t="shared" ca="1" si="53"/>
        <v>num</v>
      </c>
      <c r="S183" s="8" t="str">
        <f t="shared" si="54"/>
        <v/>
      </c>
      <c r="T183" s="8" t="str">
        <f t="shared" si="55"/>
        <v/>
      </c>
      <c r="U183" s="7">
        <f ca="1">IF(O183="","",OFFSET(program!$A$1,0,disasm!$A183+COLUMN()-COLUMN($U183)+IF($I183,0,1)))</f>
        <v>0</v>
      </c>
      <c r="V183" s="7" t="str">
        <f ca="1">IF(P183="","",OFFSET(program!$A$1,0,disasm!$A183+COLUMN()-COLUMN($U183)+IF($I183,0,1)))</f>
        <v/>
      </c>
      <c r="W183" s="7" t="str">
        <f ca="1">IF(Q183="","",OFFSET(program!$A$1,0,disasm!$A183+COLUMN()-COLUMN($U183)+IF($I183,0,1)))</f>
        <v/>
      </c>
      <c r="X183" s="3" t="str">
        <f t="shared" ca="1" si="56"/>
        <v>0</v>
      </c>
      <c r="Y183" s="3" t="str">
        <f t="shared" si="57"/>
        <v/>
      </c>
      <c r="Z183" s="3" t="str">
        <f t="shared" si="58"/>
        <v/>
      </c>
      <c r="AA183" s="3" t="str">
        <f ca="1">" "
&amp;AE183
&amp;IF(AND(OR(K183=5,K183=6),MOD(INT(J183/1000),10)=1)," A2","")
&amp;IF(AND(NOT(I183),J183=109,OFFSET(program!$A$1,0,disasm!$A183+1)&gt;0,NOT(ISNUMBER(FIND(" A1 "," "&amp;AE183&amp;" "))))," AUTOLABEL","")
&amp;" "</f>
        <v xml:space="preserve">  </v>
      </c>
    </row>
    <row r="184" spans="1:27" x14ac:dyDescent="0.2">
      <c r="A184" s="1">
        <f ca="1">A183+M183</f>
        <v>225</v>
      </c>
      <c r="B184" s="2" t="str">
        <f t="shared" ca="1" si="40"/>
        <v>stack+153</v>
      </c>
      <c r="C184" s="3" t="str">
        <f ca="1">_xlfn.TEXTJOIN(" ",FALSE,OFFSET(program!$A$1,0,A184,1,M184))</f>
        <v/>
      </c>
      <c r="D184" s="4" t="str">
        <f ca="1">IF($H184="data",".dat "&amp;X184,
IF($H184="str",".str " &amp; _xlfn.TEXTJOIN("",FALSE,OFFSET(program!$A$2,0,A184+1,1,M184-1)),
$L184&amp;" "&amp;_xlfn.TEXTJOIN(", ",TRUE,$X184:$Z184)
))</f>
        <v>.dat 0</v>
      </c>
      <c r="E184" s="19" t="b">
        <f t="shared" ca="1" si="41"/>
        <v>1</v>
      </c>
      <c r="F184" s="5" t="str">
        <f t="shared" ca="1" si="42"/>
        <v>stack</v>
      </c>
      <c r="G184" s="5">
        <f t="shared" ca="1" si="43"/>
        <v>72</v>
      </c>
      <c r="H184" s="5" t="str">
        <f t="shared" si="44"/>
        <v>data</v>
      </c>
      <c r="I184" s="13" t="b">
        <f t="shared" si="45"/>
        <v>1</v>
      </c>
      <c r="J184" s="6">
        <f ca="1">OFFSET(program!$A$1,0,disasm!A184)</f>
        <v>0</v>
      </c>
      <c r="K184" s="7">
        <f t="shared" ca="1" si="46"/>
        <v>0</v>
      </c>
      <c r="L184" s="7" t="e">
        <f t="shared" ca="1" si="47"/>
        <v>#VALUE!</v>
      </c>
      <c r="M184" s="7">
        <f t="shared" si="48"/>
        <v>1</v>
      </c>
      <c r="N184" s="7">
        <f t="shared" si="49"/>
        <v>1</v>
      </c>
      <c r="O184" s="8">
        <f t="shared" si="50"/>
        <v>1</v>
      </c>
      <c r="P184" s="8" t="str">
        <f t="shared" si="51"/>
        <v/>
      </c>
      <c r="Q184" s="8" t="str">
        <f t="shared" si="52"/>
        <v/>
      </c>
      <c r="R184" s="8" t="str">
        <f t="shared" ca="1" si="53"/>
        <v>num</v>
      </c>
      <c r="S184" s="8" t="str">
        <f t="shared" si="54"/>
        <v/>
      </c>
      <c r="T184" s="8" t="str">
        <f t="shared" si="55"/>
        <v/>
      </c>
      <c r="U184" s="7">
        <f ca="1">IF(O184="","",OFFSET(program!$A$1,0,disasm!$A184+COLUMN()-COLUMN($U184)+IF($I184,0,1)))</f>
        <v>0</v>
      </c>
      <c r="V184" s="7" t="str">
        <f ca="1">IF(P184="","",OFFSET(program!$A$1,0,disasm!$A184+COLUMN()-COLUMN($U184)+IF($I184,0,1)))</f>
        <v/>
      </c>
      <c r="W184" s="7" t="str">
        <f ca="1">IF(Q184="","",OFFSET(program!$A$1,0,disasm!$A184+COLUMN()-COLUMN($U184)+IF($I184,0,1)))</f>
        <v/>
      </c>
      <c r="X184" s="3" t="str">
        <f t="shared" ca="1" si="56"/>
        <v>0</v>
      </c>
      <c r="Y184" s="3" t="str">
        <f t="shared" si="57"/>
        <v/>
      </c>
      <c r="Z184" s="3" t="str">
        <f t="shared" si="58"/>
        <v/>
      </c>
      <c r="AA184" s="3" t="str">
        <f ca="1">" "
&amp;AE184
&amp;IF(AND(OR(K184=5,K184=6),MOD(INT(J184/1000),10)=1)," A2","")
&amp;IF(AND(NOT(I184),J184=109,OFFSET(program!$A$1,0,disasm!$A184+1)&gt;0,NOT(ISNUMBER(FIND(" A1 "," "&amp;AE184&amp;" "))))," AUTOLABEL","")
&amp;" "</f>
        <v xml:space="preserve">  </v>
      </c>
    </row>
    <row r="185" spans="1:27" x14ac:dyDescent="0.2">
      <c r="A185" s="1">
        <f ca="1">A184+M184</f>
        <v>226</v>
      </c>
      <c r="B185" s="2" t="str">
        <f t="shared" ca="1" si="40"/>
        <v>stack+154</v>
      </c>
      <c r="C185" s="3" t="str">
        <f ca="1">_xlfn.TEXTJOIN(" ",FALSE,OFFSET(program!$A$1,0,A185,1,M185))</f>
        <v/>
      </c>
      <c r="D185" s="4" t="str">
        <f ca="1">IF($H185="data",".dat "&amp;X185,
IF($H185="str",".str " &amp; _xlfn.TEXTJOIN("",FALSE,OFFSET(program!$A$2,0,A185+1,1,M185-1)),
$L185&amp;" "&amp;_xlfn.TEXTJOIN(", ",TRUE,$X185:$Z185)
))</f>
        <v>.dat 0</v>
      </c>
      <c r="E185" s="19" t="b">
        <f t="shared" ca="1" si="41"/>
        <v>1</v>
      </c>
      <c r="F185" s="5" t="str">
        <f t="shared" ca="1" si="42"/>
        <v>stack</v>
      </c>
      <c r="G185" s="5">
        <f t="shared" ca="1" si="43"/>
        <v>72</v>
      </c>
      <c r="H185" s="5" t="str">
        <f t="shared" si="44"/>
        <v>data</v>
      </c>
      <c r="I185" s="13" t="b">
        <f t="shared" si="45"/>
        <v>1</v>
      </c>
      <c r="J185" s="6">
        <f ca="1">OFFSET(program!$A$1,0,disasm!A185)</f>
        <v>0</v>
      </c>
      <c r="K185" s="7">
        <f t="shared" ca="1" si="46"/>
        <v>0</v>
      </c>
      <c r="L185" s="7" t="e">
        <f t="shared" ca="1" si="47"/>
        <v>#VALUE!</v>
      </c>
      <c r="M185" s="7">
        <f t="shared" si="48"/>
        <v>1</v>
      </c>
      <c r="N185" s="7">
        <f t="shared" si="49"/>
        <v>1</v>
      </c>
      <c r="O185" s="8">
        <f t="shared" si="50"/>
        <v>1</v>
      </c>
      <c r="P185" s="8" t="str">
        <f t="shared" si="51"/>
        <v/>
      </c>
      <c r="Q185" s="8" t="str">
        <f t="shared" si="52"/>
        <v/>
      </c>
      <c r="R185" s="8" t="str">
        <f t="shared" ca="1" si="53"/>
        <v>num</v>
      </c>
      <c r="S185" s="8" t="str">
        <f t="shared" si="54"/>
        <v/>
      </c>
      <c r="T185" s="8" t="str">
        <f t="shared" si="55"/>
        <v/>
      </c>
      <c r="U185" s="7">
        <f ca="1">IF(O185="","",OFFSET(program!$A$1,0,disasm!$A185+COLUMN()-COLUMN($U185)+IF($I185,0,1)))</f>
        <v>0</v>
      </c>
      <c r="V185" s="7" t="str">
        <f ca="1">IF(P185="","",OFFSET(program!$A$1,0,disasm!$A185+COLUMN()-COLUMN($U185)+IF($I185,0,1)))</f>
        <v/>
      </c>
      <c r="W185" s="7" t="str">
        <f ca="1">IF(Q185="","",OFFSET(program!$A$1,0,disasm!$A185+COLUMN()-COLUMN($U185)+IF($I185,0,1)))</f>
        <v/>
      </c>
      <c r="X185" s="3" t="str">
        <f t="shared" ca="1" si="56"/>
        <v>0</v>
      </c>
      <c r="Y185" s="3" t="str">
        <f t="shared" si="57"/>
        <v/>
      </c>
      <c r="Z185" s="3" t="str">
        <f t="shared" si="58"/>
        <v/>
      </c>
      <c r="AA185" s="3" t="str">
        <f ca="1">" "
&amp;AE185
&amp;IF(AND(OR(K185=5,K185=6),MOD(INT(J185/1000),10)=1)," A2","")
&amp;IF(AND(NOT(I185),J185=109,OFFSET(program!$A$1,0,disasm!$A185+1)&gt;0,NOT(ISNUMBER(FIND(" A1 "," "&amp;AE185&amp;" "))))," AUTOLABEL","")
&amp;" "</f>
        <v xml:space="preserve">  </v>
      </c>
    </row>
    <row r="186" spans="1:27" x14ac:dyDescent="0.2">
      <c r="A186" s="1">
        <f ca="1">A185+M185</f>
        <v>227</v>
      </c>
      <c r="B186" s="2" t="str">
        <f t="shared" ca="1" si="40"/>
        <v>stack+155</v>
      </c>
      <c r="C186" s="3" t="str">
        <f ca="1">_xlfn.TEXTJOIN(" ",FALSE,OFFSET(program!$A$1,0,A186,1,M186))</f>
        <v/>
      </c>
      <c r="D186" s="4" t="str">
        <f ca="1">IF($H186="data",".dat "&amp;X186,
IF($H186="str",".str " &amp; _xlfn.TEXTJOIN("",FALSE,OFFSET(program!$A$2,0,A186+1,1,M186-1)),
$L186&amp;" "&amp;_xlfn.TEXTJOIN(", ",TRUE,$X186:$Z186)
))</f>
        <v>.dat 0</v>
      </c>
      <c r="E186" s="19" t="b">
        <f t="shared" ca="1" si="41"/>
        <v>1</v>
      </c>
      <c r="F186" s="5" t="str">
        <f t="shared" ca="1" si="42"/>
        <v>stack</v>
      </c>
      <c r="G186" s="5">
        <f t="shared" ca="1" si="43"/>
        <v>72</v>
      </c>
      <c r="H186" s="5" t="str">
        <f t="shared" si="44"/>
        <v>data</v>
      </c>
      <c r="I186" s="13" t="b">
        <f t="shared" si="45"/>
        <v>1</v>
      </c>
      <c r="J186" s="6">
        <f ca="1">OFFSET(program!$A$1,0,disasm!A186)</f>
        <v>0</v>
      </c>
      <c r="K186" s="7">
        <f t="shared" ca="1" si="46"/>
        <v>0</v>
      </c>
      <c r="L186" s="7" t="e">
        <f t="shared" ca="1" si="47"/>
        <v>#VALUE!</v>
      </c>
      <c r="M186" s="7">
        <f t="shared" si="48"/>
        <v>1</v>
      </c>
      <c r="N186" s="7">
        <f t="shared" si="49"/>
        <v>1</v>
      </c>
      <c r="O186" s="8">
        <f t="shared" si="50"/>
        <v>1</v>
      </c>
      <c r="P186" s="8" t="str">
        <f t="shared" si="51"/>
        <v/>
      </c>
      <c r="Q186" s="8" t="str">
        <f t="shared" si="52"/>
        <v/>
      </c>
      <c r="R186" s="8" t="str">
        <f t="shared" ca="1" si="53"/>
        <v>num</v>
      </c>
      <c r="S186" s="8" t="str">
        <f t="shared" si="54"/>
        <v/>
      </c>
      <c r="T186" s="8" t="str">
        <f t="shared" si="55"/>
        <v/>
      </c>
      <c r="U186" s="7">
        <f ca="1">IF(O186="","",OFFSET(program!$A$1,0,disasm!$A186+COLUMN()-COLUMN($U186)+IF($I186,0,1)))</f>
        <v>0</v>
      </c>
      <c r="V186" s="7" t="str">
        <f ca="1">IF(P186="","",OFFSET(program!$A$1,0,disasm!$A186+COLUMN()-COLUMN($U186)+IF($I186,0,1)))</f>
        <v/>
      </c>
      <c r="W186" s="7" t="str">
        <f ca="1">IF(Q186="","",OFFSET(program!$A$1,0,disasm!$A186+COLUMN()-COLUMN($U186)+IF($I186,0,1)))</f>
        <v/>
      </c>
      <c r="X186" s="3" t="str">
        <f t="shared" ca="1" si="56"/>
        <v>0</v>
      </c>
      <c r="Y186" s="3" t="str">
        <f t="shared" si="57"/>
        <v/>
      </c>
      <c r="Z186" s="3" t="str">
        <f t="shared" si="58"/>
        <v/>
      </c>
      <c r="AA186" s="3" t="str">
        <f ca="1">" "
&amp;AE186
&amp;IF(AND(OR(K186=5,K186=6),MOD(INT(J186/1000),10)=1)," A2","")
&amp;IF(AND(NOT(I186),J186=109,OFFSET(program!$A$1,0,disasm!$A186+1)&gt;0,NOT(ISNUMBER(FIND(" A1 "," "&amp;AE186&amp;" "))))," AUTOLABEL","")
&amp;" "</f>
        <v xml:space="preserve">  </v>
      </c>
    </row>
    <row r="187" spans="1:27" x14ac:dyDescent="0.2">
      <c r="A187" s="1">
        <f ca="1">A186+M186</f>
        <v>228</v>
      </c>
      <c r="B187" s="2" t="str">
        <f t="shared" ca="1" si="40"/>
        <v>stack+156</v>
      </c>
      <c r="C187" s="3" t="str">
        <f ca="1">_xlfn.TEXTJOIN(" ",FALSE,OFFSET(program!$A$1,0,A187,1,M187))</f>
        <v/>
      </c>
      <c r="D187" s="4" t="str">
        <f ca="1">IF($H187="data",".dat "&amp;X187,
IF($H187="str",".str " &amp; _xlfn.TEXTJOIN("",FALSE,OFFSET(program!$A$2,0,A187+1,1,M187-1)),
$L187&amp;" "&amp;_xlfn.TEXTJOIN(", ",TRUE,$X187:$Z187)
))</f>
        <v>.dat 0</v>
      </c>
      <c r="E187" s="19" t="b">
        <f t="shared" ca="1" si="41"/>
        <v>1</v>
      </c>
      <c r="F187" s="5" t="str">
        <f t="shared" ca="1" si="42"/>
        <v>stack</v>
      </c>
      <c r="G187" s="5">
        <f t="shared" ca="1" si="43"/>
        <v>72</v>
      </c>
      <c r="H187" s="5" t="str">
        <f t="shared" si="44"/>
        <v>data</v>
      </c>
      <c r="I187" s="13" t="b">
        <f t="shared" si="45"/>
        <v>1</v>
      </c>
      <c r="J187" s="6">
        <f ca="1">OFFSET(program!$A$1,0,disasm!A187)</f>
        <v>0</v>
      </c>
      <c r="K187" s="7">
        <f t="shared" ca="1" si="46"/>
        <v>0</v>
      </c>
      <c r="L187" s="7" t="e">
        <f t="shared" ca="1" si="47"/>
        <v>#VALUE!</v>
      </c>
      <c r="M187" s="7">
        <f t="shared" si="48"/>
        <v>1</v>
      </c>
      <c r="N187" s="7">
        <f t="shared" si="49"/>
        <v>1</v>
      </c>
      <c r="O187" s="8">
        <f t="shared" si="50"/>
        <v>1</v>
      </c>
      <c r="P187" s="8" t="str">
        <f t="shared" si="51"/>
        <v/>
      </c>
      <c r="Q187" s="8" t="str">
        <f t="shared" si="52"/>
        <v/>
      </c>
      <c r="R187" s="8" t="str">
        <f t="shared" ca="1" si="53"/>
        <v>num</v>
      </c>
      <c r="S187" s="8" t="str">
        <f t="shared" si="54"/>
        <v/>
      </c>
      <c r="T187" s="8" t="str">
        <f t="shared" si="55"/>
        <v/>
      </c>
      <c r="U187" s="7">
        <f ca="1">IF(O187="","",OFFSET(program!$A$1,0,disasm!$A187+COLUMN()-COLUMN($U187)+IF($I187,0,1)))</f>
        <v>0</v>
      </c>
      <c r="V187" s="7" t="str">
        <f ca="1">IF(P187="","",OFFSET(program!$A$1,0,disasm!$A187+COLUMN()-COLUMN($U187)+IF($I187,0,1)))</f>
        <v/>
      </c>
      <c r="W187" s="7" t="str">
        <f ca="1">IF(Q187="","",OFFSET(program!$A$1,0,disasm!$A187+COLUMN()-COLUMN($U187)+IF($I187,0,1)))</f>
        <v/>
      </c>
      <c r="X187" s="3" t="str">
        <f t="shared" ca="1" si="56"/>
        <v>0</v>
      </c>
      <c r="Y187" s="3" t="str">
        <f t="shared" si="57"/>
        <v/>
      </c>
      <c r="Z187" s="3" t="str">
        <f t="shared" si="58"/>
        <v/>
      </c>
      <c r="AA187" s="3" t="str">
        <f ca="1">" "
&amp;AE187
&amp;IF(AND(OR(K187=5,K187=6),MOD(INT(J187/1000),10)=1)," A2","")
&amp;IF(AND(NOT(I187),J187=109,OFFSET(program!$A$1,0,disasm!$A187+1)&gt;0,NOT(ISNUMBER(FIND(" A1 "," "&amp;AE187&amp;" "))))," AUTOLABEL","")
&amp;" "</f>
        <v xml:space="preserve">  </v>
      </c>
    </row>
    <row r="188" spans="1:27" x14ac:dyDescent="0.2">
      <c r="A188" s="1">
        <f ca="1">A187+M187</f>
        <v>229</v>
      </c>
      <c r="B188" s="2" t="str">
        <f t="shared" ca="1" si="40"/>
        <v>stack+157</v>
      </c>
      <c r="C188" s="3" t="str">
        <f ca="1">_xlfn.TEXTJOIN(" ",FALSE,OFFSET(program!$A$1,0,A188,1,M188))</f>
        <v/>
      </c>
      <c r="D188" s="4" t="str">
        <f ca="1">IF($H188="data",".dat "&amp;X188,
IF($H188="str",".str " &amp; _xlfn.TEXTJOIN("",FALSE,OFFSET(program!$A$2,0,A188+1,1,M188-1)),
$L188&amp;" "&amp;_xlfn.TEXTJOIN(", ",TRUE,$X188:$Z188)
))</f>
        <v>.dat 0</v>
      </c>
      <c r="E188" s="19" t="b">
        <f t="shared" ca="1" si="41"/>
        <v>1</v>
      </c>
      <c r="F188" s="5" t="str">
        <f t="shared" ca="1" si="42"/>
        <v>stack</v>
      </c>
      <c r="G188" s="5">
        <f t="shared" ca="1" si="43"/>
        <v>72</v>
      </c>
      <c r="H188" s="5" t="str">
        <f t="shared" si="44"/>
        <v>data</v>
      </c>
      <c r="I188" s="13" t="b">
        <f t="shared" si="45"/>
        <v>1</v>
      </c>
      <c r="J188" s="6">
        <f ca="1">OFFSET(program!$A$1,0,disasm!A188)</f>
        <v>0</v>
      </c>
      <c r="K188" s="7">
        <f t="shared" ca="1" si="46"/>
        <v>0</v>
      </c>
      <c r="L188" s="7" t="e">
        <f t="shared" ca="1" si="47"/>
        <v>#VALUE!</v>
      </c>
      <c r="M188" s="7">
        <f t="shared" si="48"/>
        <v>1</v>
      </c>
      <c r="N188" s="7">
        <f t="shared" si="49"/>
        <v>1</v>
      </c>
      <c r="O188" s="8">
        <f t="shared" si="50"/>
        <v>1</v>
      </c>
      <c r="P188" s="8" t="str">
        <f t="shared" si="51"/>
        <v/>
      </c>
      <c r="Q188" s="8" t="str">
        <f t="shared" si="52"/>
        <v/>
      </c>
      <c r="R188" s="8" t="str">
        <f t="shared" ca="1" si="53"/>
        <v>num</v>
      </c>
      <c r="S188" s="8" t="str">
        <f t="shared" si="54"/>
        <v/>
      </c>
      <c r="T188" s="8" t="str">
        <f t="shared" si="55"/>
        <v/>
      </c>
      <c r="U188" s="7">
        <f ca="1">IF(O188="","",OFFSET(program!$A$1,0,disasm!$A188+COLUMN()-COLUMN($U188)+IF($I188,0,1)))</f>
        <v>0</v>
      </c>
      <c r="V188" s="7" t="str">
        <f ca="1">IF(P188="","",OFFSET(program!$A$1,0,disasm!$A188+COLUMN()-COLUMN($U188)+IF($I188,0,1)))</f>
        <v/>
      </c>
      <c r="W188" s="7" t="str">
        <f ca="1">IF(Q188="","",OFFSET(program!$A$1,0,disasm!$A188+COLUMN()-COLUMN($U188)+IF($I188,0,1)))</f>
        <v/>
      </c>
      <c r="X188" s="3" t="str">
        <f t="shared" ca="1" si="56"/>
        <v>0</v>
      </c>
      <c r="Y188" s="3" t="str">
        <f t="shared" si="57"/>
        <v/>
      </c>
      <c r="Z188" s="3" t="str">
        <f t="shared" si="58"/>
        <v/>
      </c>
      <c r="AA188" s="3" t="str">
        <f ca="1">" "
&amp;AE188
&amp;IF(AND(OR(K188=5,K188=6),MOD(INT(J188/1000),10)=1)," A2","")
&amp;IF(AND(NOT(I188),J188=109,OFFSET(program!$A$1,0,disasm!$A188+1)&gt;0,NOT(ISNUMBER(FIND(" A1 "," "&amp;AE188&amp;" "))))," AUTOLABEL","")
&amp;" "</f>
        <v xml:space="preserve">  </v>
      </c>
    </row>
    <row r="189" spans="1:27" x14ac:dyDescent="0.2">
      <c r="A189" s="1">
        <f ca="1">A188+M188</f>
        <v>230</v>
      </c>
      <c r="B189" s="2" t="str">
        <f t="shared" ca="1" si="40"/>
        <v>stack+158</v>
      </c>
      <c r="C189" s="3" t="str">
        <f ca="1">_xlfn.TEXTJOIN(" ",FALSE,OFFSET(program!$A$1,0,A189,1,M189))</f>
        <v/>
      </c>
      <c r="D189" s="4" t="str">
        <f ca="1">IF($H189="data",".dat "&amp;X189,
IF($H189="str",".str " &amp; _xlfn.TEXTJOIN("",FALSE,OFFSET(program!$A$2,0,A189+1,1,M189-1)),
$L189&amp;" "&amp;_xlfn.TEXTJOIN(", ",TRUE,$X189:$Z189)
))</f>
        <v>.dat 0</v>
      </c>
      <c r="E189" s="19" t="b">
        <f t="shared" ca="1" si="41"/>
        <v>1</v>
      </c>
      <c r="F189" s="5" t="str">
        <f t="shared" ca="1" si="42"/>
        <v>stack</v>
      </c>
      <c r="G189" s="5">
        <f t="shared" ca="1" si="43"/>
        <v>72</v>
      </c>
      <c r="H189" s="5" t="str">
        <f t="shared" si="44"/>
        <v>data</v>
      </c>
      <c r="I189" s="13" t="b">
        <f t="shared" si="45"/>
        <v>1</v>
      </c>
      <c r="J189" s="6">
        <f ca="1">OFFSET(program!$A$1,0,disasm!A189)</f>
        <v>0</v>
      </c>
      <c r="K189" s="7">
        <f t="shared" ca="1" si="46"/>
        <v>0</v>
      </c>
      <c r="L189" s="7" t="e">
        <f t="shared" ca="1" si="47"/>
        <v>#VALUE!</v>
      </c>
      <c r="M189" s="7">
        <f t="shared" si="48"/>
        <v>1</v>
      </c>
      <c r="N189" s="7">
        <f t="shared" si="49"/>
        <v>1</v>
      </c>
      <c r="O189" s="8">
        <f t="shared" si="50"/>
        <v>1</v>
      </c>
      <c r="P189" s="8" t="str">
        <f t="shared" si="51"/>
        <v/>
      </c>
      <c r="Q189" s="8" t="str">
        <f t="shared" si="52"/>
        <v/>
      </c>
      <c r="R189" s="8" t="str">
        <f t="shared" ca="1" si="53"/>
        <v>num</v>
      </c>
      <c r="S189" s="8" t="str">
        <f t="shared" si="54"/>
        <v/>
      </c>
      <c r="T189" s="8" t="str">
        <f t="shared" si="55"/>
        <v/>
      </c>
      <c r="U189" s="7">
        <f ca="1">IF(O189="","",OFFSET(program!$A$1,0,disasm!$A189+COLUMN()-COLUMN($U189)+IF($I189,0,1)))</f>
        <v>0</v>
      </c>
      <c r="V189" s="7" t="str">
        <f ca="1">IF(P189="","",OFFSET(program!$A$1,0,disasm!$A189+COLUMN()-COLUMN($U189)+IF($I189,0,1)))</f>
        <v/>
      </c>
      <c r="W189" s="7" t="str">
        <f ca="1">IF(Q189="","",OFFSET(program!$A$1,0,disasm!$A189+COLUMN()-COLUMN($U189)+IF($I189,0,1)))</f>
        <v/>
      </c>
      <c r="X189" s="3" t="str">
        <f t="shared" ca="1" si="56"/>
        <v>0</v>
      </c>
      <c r="Y189" s="3" t="str">
        <f t="shared" si="57"/>
        <v/>
      </c>
      <c r="Z189" s="3" t="str">
        <f t="shared" si="58"/>
        <v/>
      </c>
      <c r="AA189" s="3" t="str">
        <f ca="1">" "
&amp;AE189
&amp;IF(AND(OR(K189=5,K189=6),MOD(INT(J189/1000),10)=1)," A2","")
&amp;IF(AND(NOT(I189),J189=109,OFFSET(program!$A$1,0,disasm!$A189+1)&gt;0,NOT(ISNUMBER(FIND(" A1 "," "&amp;AE189&amp;" "))))," AUTOLABEL","")
&amp;" "</f>
        <v xml:space="preserve">  </v>
      </c>
    </row>
    <row r="190" spans="1:27" x14ac:dyDescent="0.2">
      <c r="A190" s="1">
        <f ca="1">A189+M189</f>
        <v>231</v>
      </c>
      <c r="B190" s="2" t="str">
        <f t="shared" ca="1" si="40"/>
        <v>stack+159</v>
      </c>
      <c r="C190" s="3" t="str">
        <f ca="1">_xlfn.TEXTJOIN(" ",FALSE,OFFSET(program!$A$1,0,A190,1,M190))</f>
        <v/>
      </c>
      <c r="D190" s="4" t="str">
        <f ca="1">IF($H190="data",".dat "&amp;X190,
IF($H190="str",".str " &amp; _xlfn.TEXTJOIN("",FALSE,OFFSET(program!$A$2,0,A190+1,1,M190-1)),
$L190&amp;" "&amp;_xlfn.TEXTJOIN(", ",TRUE,$X190:$Z190)
))</f>
        <v>.dat 0</v>
      </c>
      <c r="E190" s="19" t="b">
        <f t="shared" ca="1" si="41"/>
        <v>1</v>
      </c>
      <c r="F190" s="5" t="str">
        <f t="shared" ca="1" si="42"/>
        <v>stack</v>
      </c>
      <c r="G190" s="5">
        <f t="shared" ca="1" si="43"/>
        <v>72</v>
      </c>
      <c r="H190" s="5" t="str">
        <f t="shared" si="44"/>
        <v>data</v>
      </c>
      <c r="I190" s="13" t="b">
        <f t="shared" si="45"/>
        <v>1</v>
      </c>
      <c r="J190" s="6">
        <f ca="1">OFFSET(program!$A$1,0,disasm!A190)</f>
        <v>0</v>
      </c>
      <c r="K190" s="7">
        <f t="shared" ca="1" si="46"/>
        <v>0</v>
      </c>
      <c r="L190" s="7" t="e">
        <f t="shared" ca="1" si="47"/>
        <v>#VALUE!</v>
      </c>
      <c r="M190" s="7">
        <f t="shared" si="48"/>
        <v>1</v>
      </c>
      <c r="N190" s="7">
        <f t="shared" si="49"/>
        <v>1</v>
      </c>
      <c r="O190" s="8">
        <f t="shared" si="50"/>
        <v>1</v>
      </c>
      <c r="P190" s="8" t="str">
        <f t="shared" si="51"/>
        <v/>
      </c>
      <c r="Q190" s="8" t="str">
        <f t="shared" si="52"/>
        <v/>
      </c>
      <c r="R190" s="8" t="str">
        <f t="shared" ca="1" si="53"/>
        <v>num</v>
      </c>
      <c r="S190" s="8" t="str">
        <f t="shared" si="54"/>
        <v/>
      </c>
      <c r="T190" s="8" t="str">
        <f t="shared" si="55"/>
        <v/>
      </c>
      <c r="U190" s="7">
        <f ca="1">IF(O190="","",OFFSET(program!$A$1,0,disasm!$A190+COLUMN()-COLUMN($U190)+IF($I190,0,1)))</f>
        <v>0</v>
      </c>
      <c r="V190" s="7" t="str">
        <f ca="1">IF(P190="","",OFFSET(program!$A$1,0,disasm!$A190+COLUMN()-COLUMN($U190)+IF($I190,0,1)))</f>
        <v/>
      </c>
      <c r="W190" s="7" t="str">
        <f ca="1">IF(Q190="","",OFFSET(program!$A$1,0,disasm!$A190+COLUMN()-COLUMN($U190)+IF($I190,0,1)))</f>
        <v/>
      </c>
      <c r="X190" s="3" t="str">
        <f t="shared" ca="1" si="56"/>
        <v>0</v>
      </c>
      <c r="Y190" s="3" t="str">
        <f t="shared" si="57"/>
        <v/>
      </c>
      <c r="Z190" s="3" t="str">
        <f t="shared" si="58"/>
        <v/>
      </c>
      <c r="AA190" s="3" t="str">
        <f ca="1">" "
&amp;AE190
&amp;IF(AND(OR(K190=5,K190=6),MOD(INT(J190/1000),10)=1)," A2","")
&amp;IF(AND(NOT(I190),J190=109,OFFSET(program!$A$1,0,disasm!$A190+1)&gt;0,NOT(ISNUMBER(FIND(" A1 "," "&amp;AE190&amp;" "))))," AUTOLABEL","")
&amp;" "</f>
        <v xml:space="preserve">  </v>
      </c>
    </row>
    <row r="191" spans="1:27" x14ac:dyDescent="0.2">
      <c r="A191" s="1">
        <f ca="1">A190+M190</f>
        <v>232</v>
      </c>
      <c r="B191" s="2" t="str">
        <f t="shared" ca="1" si="40"/>
        <v>stack+160</v>
      </c>
      <c r="C191" s="3" t="str">
        <f ca="1">_xlfn.TEXTJOIN(" ",FALSE,OFFSET(program!$A$1,0,A191,1,M191))</f>
        <v/>
      </c>
      <c r="D191" s="4" t="str">
        <f ca="1">IF($H191="data",".dat "&amp;X191,
IF($H191="str",".str " &amp; _xlfn.TEXTJOIN("",FALSE,OFFSET(program!$A$2,0,A191+1,1,M191-1)),
$L191&amp;" "&amp;_xlfn.TEXTJOIN(", ",TRUE,$X191:$Z191)
))</f>
        <v>.dat 0</v>
      </c>
      <c r="E191" s="19" t="b">
        <f t="shared" ca="1" si="41"/>
        <v>1</v>
      </c>
      <c r="F191" s="5" t="str">
        <f t="shared" ca="1" si="42"/>
        <v>stack</v>
      </c>
      <c r="G191" s="5">
        <f t="shared" ca="1" si="43"/>
        <v>72</v>
      </c>
      <c r="H191" s="5" t="str">
        <f t="shared" si="44"/>
        <v>data</v>
      </c>
      <c r="I191" s="13" t="b">
        <f t="shared" si="45"/>
        <v>1</v>
      </c>
      <c r="J191" s="6">
        <f ca="1">OFFSET(program!$A$1,0,disasm!A191)</f>
        <v>0</v>
      </c>
      <c r="K191" s="7">
        <f t="shared" ca="1" si="46"/>
        <v>0</v>
      </c>
      <c r="L191" s="7" t="e">
        <f t="shared" ca="1" si="47"/>
        <v>#VALUE!</v>
      </c>
      <c r="M191" s="7">
        <f t="shared" si="48"/>
        <v>1</v>
      </c>
      <c r="N191" s="7">
        <f t="shared" si="49"/>
        <v>1</v>
      </c>
      <c r="O191" s="8">
        <f t="shared" si="50"/>
        <v>1</v>
      </c>
      <c r="P191" s="8" t="str">
        <f t="shared" si="51"/>
        <v/>
      </c>
      <c r="Q191" s="8" t="str">
        <f t="shared" si="52"/>
        <v/>
      </c>
      <c r="R191" s="8" t="str">
        <f t="shared" ca="1" si="53"/>
        <v>num</v>
      </c>
      <c r="S191" s="8" t="str">
        <f t="shared" si="54"/>
        <v/>
      </c>
      <c r="T191" s="8" t="str">
        <f t="shared" si="55"/>
        <v/>
      </c>
      <c r="U191" s="7">
        <f ca="1">IF(O191="","",OFFSET(program!$A$1,0,disasm!$A191+COLUMN()-COLUMN($U191)+IF($I191,0,1)))</f>
        <v>0</v>
      </c>
      <c r="V191" s="7" t="str">
        <f ca="1">IF(P191="","",OFFSET(program!$A$1,0,disasm!$A191+COLUMN()-COLUMN($U191)+IF($I191,0,1)))</f>
        <v/>
      </c>
      <c r="W191" s="7" t="str">
        <f ca="1">IF(Q191="","",OFFSET(program!$A$1,0,disasm!$A191+COLUMN()-COLUMN($U191)+IF($I191,0,1)))</f>
        <v/>
      </c>
      <c r="X191" s="3" t="str">
        <f t="shared" ca="1" si="56"/>
        <v>0</v>
      </c>
      <c r="Y191" s="3" t="str">
        <f t="shared" si="57"/>
        <v/>
      </c>
      <c r="Z191" s="3" t="str">
        <f t="shared" si="58"/>
        <v/>
      </c>
      <c r="AA191" s="3" t="str">
        <f ca="1">" "
&amp;AE191
&amp;IF(AND(OR(K191=5,K191=6),MOD(INT(J191/1000),10)=1)," A2","")
&amp;IF(AND(NOT(I191),J191=109,OFFSET(program!$A$1,0,disasm!$A191+1)&gt;0,NOT(ISNUMBER(FIND(" A1 "," "&amp;AE191&amp;" "))))," AUTOLABEL","")
&amp;" "</f>
        <v xml:space="preserve">  </v>
      </c>
    </row>
    <row r="192" spans="1:27" x14ac:dyDescent="0.2">
      <c r="A192" s="1">
        <f ca="1">A191+M191</f>
        <v>233</v>
      </c>
      <c r="B192" s="2" t="str">
        <f t="shared" ca="1" si="40"/>
        <v>stack+161</v>
      </c>
      <c r="C192" s="3" t="str">
        <f ca="1">_xlfn.TEXTJOIN(" ",FALSE,OFFSET(program!$A$1,0,A192,1,M192))</f>
        <v/>
      </c>
      <c r="D192" s="4" t="str">
        <f ca="1">IF($H192="data",".dat "&amp;X192,
IF($H192="str",".str " &amp; _xlfn.TEXTJOIN("",FALSE,OFFSET(program!$A$2,0,A192+1,1,M192-1)),
$L192&amp;" "&amp;_xlfn.TEXTJOIN(", ",TRUE,$X192:$Z192)
))</f>
        <v>.dat 0</v>
      </c>
      <c r="E192" s="19" t="b">
        <f t="shared" ca="1" si="41"/>
        <v>1</v>
      </c>
      <c r="F192" s="5" t="str">
        <f t="shared" ca="1" si="42"/>
        <v>stack</v>
      </c>
      <c r="G192" s="5">
        <f t="shared" ca="1" si="43"/>
        <v>72</v>
      </c>
      <c r="H192" s="5" t="str">
        <f t="shared" si="44"/>
        <v>data</v>
      </c>
      <c r="I192" s="13" t="b">
        <f t="shared" si="45"/>
        <v>1</v>
      </c>
      <c r="J192" s="6">
        <f ca="1">OFFSET(program!$A$1,0,disasm!A192)</f>
        <v>0</v>
      </c>
      <c r="K192" s="7">
        <f t="shared" ca="1" si="46"/>
        <v>0</v>
      </c>
      <c r="L192" s="7" t="e">
        <f t="shared" ca="1" si="47"/>
        <v>#VALUE!</v>
      </c>
      <c r="M192" s="7">
        <f t="shared" si="48"/>
        <v>1</v>
      </c>
      <c r="N192" s="7">
        <f t="shared" si="49"/>
        <v>1</v>
      </c>
      <c r="O192" s="8">
        <f t="shared" si="50"/>
        <v>1</v>
      </c>
      <c r="P192" s="8" t="str">
        <f t="shared" si="51"/>
        <v/>
      </c>
      <c r="Q192" s="8" t="str">
        <f t="shared" si="52"/>
        <v/>
      </c>
      <c r="R192" s="8" t="str">
        <f t="shared" ca="1" si="53"/>
        <v>num</v>
      </c>
      <c r="S192" s="8" t="str">
        <f t="shared" si="54"/>
        <v/>
      </c>
      <c r="T192" s="8" t="str">
        <f t="shared" si="55"/>
        <v/>
      </c>
      <c r="U192" s="7">
        <f ca="1">IF(O192="","",OFFSET(program!$A$1,0,disasm!$A192+COLUMN()-COLUMN($U192)+IF($I192,0,1)))</f>
        <v>0</v>
      </c>
      <c r="V192" s="7" t="str">
        <f ca="1">IF(P192="","",OFFSET(program!$A$1,0,disasm!$A192+COLUMN()-COLUMN($U192)+IF($I192,0,1)))</f>
        <v/>
      </c>
      <c r="W192" s="7" t="str">
        <f ca="1">IF(Q192="","",OFFSET(program!$A$1,0,disasm!$A192+COLUMN()-COLUMN($U192)+IF($I192,0,1)))</f>
        <v/>
      </c>
      <c r="X192" s="3" t="str">
        <f t="shared" ca="1" si="56"/>
        <v>0</v>
      </c>
      <c r="Y192" s="3" t="str">
        <f t="shared" si="57"/>
        <v/>
      </c>
      <c r="Z192" s="3" t="str">
        <f t="shared" si="58"/>
        <v/>
      </c>
      <c r="AA192" s="3" t="str">
        <f ca="1">" "
&amp;AE192
&amp;IF(AND(OR(K192=5,K192=6),MOD(INT(J192/1000),10)=1)," A2","")
&amp;IF(AND(NOT(I192),J192=109,OFFSET(program!$A$1,0,disasm!$A192+1)&gt;0,NOT(ISNUMBER(FIND(" A1 "," "&amp;AE192&amp;" "))))," AUTOLABEL","")
&amp;" "</f>
        <v xml:space="preserve">  </v>
      </c>
    </row>
    <row r="193" spans="1:27" x14ac:dyDescent="0.2">
      <c r="A193" s="1">
        <f ca="1">A192+M192</f>
        <v>234</v>
      </c>
      <c r="B193" s="2" t="str">
        <f t="shared" ca="1" si="40"/>
        <v>stack+162</v>
      </c>
      <c r="C193" s="3" t="str">
        <f ca="1">_xlfn.TEXTJOIN(" ",FALSE,OFFSET(program!$A$1,0,A193,1,M193))</f>
        <v/>
      </c>
      <c r="D193" s="4" t="str">
        <f ca="1">IF($H193="data",".dat "&amp;X193,
IF($H193="str",".str " &amp; _xlfn.TEXTJOIN("",FALSE,OFFSET(program!$A$2,0,A193+1,1,M193-1)),
$L193&amp;" "&amp;_xlfn.TEXTJOIN(", ",TRUE,$X193:$Z193)
))</f>
        <v>.dat 0</v>
      </c>
      <c r="E193" s="19" t="b">
        <f t="shared" ca="1" si="41"/>
        <v>1</v>
      </c>
      <c r="F193" s="5" t="str">
        <f t="shared" ca="1" si="42"/>
        <v>stack</v>
      </c>
      <c r="G193" s="5">
        <f t="shared" ca="1" si="43"/>
        <v>72</v>
      </c>
      <c r="H193" s="5" t="str">
        <f t="shared" si="44"/>
        <v>data</v>
      </c>
      <c r="I193" s="13" t="b">
        <f t="shared" si="45"/>
        <v>1</v>
      </c>
      <c r="J193" s="6">
        <f ca="1">OFFSET(program!$A$1,0,disasm!A193)</f>
        <v>0</v>
      </c>
      <c r="K193" s="7">
        <f t="shared" ca="1" si="46"/>
        <v>0</v>
      </c>
      <c r="L193" s="7" t="e">
        <f t="shared" ca="1" si="47"/>
        <v>#VALUE!</v>
      </c>
      <c r="M193" s="7">
        <f t="shared" si="48"/>
        <v>1</v>
      </c>
      <c r="N193" s="7">
        <f t="shared" si="49"/>
        <v>1</v>
      </c>
      <c r="O193" s="8">
        <f t="shared" si="50"/>
        <v>1</v>
      </c>
      <c r="P193" s="8" t="str">
        <f t="shared" si="51"/>
        <v/>
      </c>
      <c r="Q193" s="8" t="str">
        <f t="shared" si="52"/>
        <v/>
      </c>
      <c r="R193" s="8" t="str">
        <f t="shared" ca="1" si="53"/>
        <v>num</v>
      </c>
      <c r="S193" s="8" t="str">
        <f t="shared" si="54"/>
        <v/>
      </c>
      <c r="T193" s="8" t="str">
        <f t="shared" si="55"/>
        <v/>
      </c>
      <c r="U193" s="7">
        <f ca="1">IF(O193="","",OFFSET(program!$A$1,0,disasm!$A193+COLUMN()-COLUMN($U193)+IF($I193,0,1)))</f>
        <v>0</v>
      </c>
      <c r="V193" s="7" t="str">
        <f ca="1">IF(P193="","",OFFSET(program!$A$1,0,disasm!$A193+COLUMN()-COLUMN($U193)+IF($I193,0,1)))</f>
        <v/>
      </c>
      <c r="W193" s="7" t="str">
        <f ca="1">IF(Q193="","",OFFSET(program!$A$1,0,disasm!$A193+COLUMN()-COLUMN($U193)+IF($I193,0,1)))</f>
        <v/>
      </c>
      <c r="X193" s="3" t="str">
        <f t="shared" ca="1" si="56"/>
        <v>0</v>
      </c>
      <c r="Y193" s="3" t="str">
        <f t="shared" si="57"/>
        <v/>
      </c>
      <c r="Z193" s="3" t="str">
        <f t="shared" si="58"/>
        <v/>
      </c>
      <c r="AA193" s="3" t="str">
        <f ca="1">" "
&amp;AE193
&amp;IF(AND(OR(K193=5,K193=6),MOD(INT(J193/1000),10)=1)," A2","")
&amp;IF(AND(NOT(I193),J193=109,OFFSET(program!$A$1,0,disasm!$A193+1)&gt;0,NOT(ISNUMBER(FIND(" A1 "," "&amp;AE193&amp;" "))))," AUTOLABEL","")
&amp;" "</f>
        <v xml:space="preserve">  </v>
      </c>
    </row>
    <row r="194" spans="1:27" x14ac:dyDescent="0.2">
      <c r="A194" s="1">
        <f ca="1">A193+M193</f>
        <v>235</v>
      </c>
      <c r="B194" s="2" t="str">
        <f t="shared" ca="1" si="40"/>
        <v>stack+163</v>
      </c>
      <c r="C194" s="3" t="str">
        <f ca="1">_xlfn.TEXTJOIN(" ",FALSE,OFFSET(program!$A$1,0,A194,1,M194))</f>
        <v/>
      </c>
      <c r="D194" s="4" t="str">
        <f ca="1">IF($H194="data",".dat "&amp;X194,
IF($H194="str",".str " &amp; _xlfn.TEXTJOIN("",FALSE,OFFSET(program!$A$2,0,A194+1,1,M194-1)),
$L194&amp;" "&amp;_xlfn.TEXTJOIN(", ",TRUE,$X194:$Z194)
))</f>
        <v>.dat 0</v>
      </c>
      <c r="E194" s="19" t="b">
        <f t="shared" ca="1" si="41"/>
        <v>1</v>
      </c>
      <c r="F194" s="5" t="str">
        <f t="shared" ca="1" si="42"/>
        <v>stack</v>
      </c>
      <c r="G194" s="5">
        <f t="shared" ca="1" si="43"/>
        <v>72</v>
      </c>
      <c r="H194" s="5" t="str">
        <f t="shared" si="44"/>
        <v>data</v>
      </c>
      <c r="I194" s="13" t="b">
        <f t="shared" si="45"/>
        <v>1</v>
      </c>
      <c r="J194" s="6">
        <f ca="1">OFFSET(program!$A$1,0,disasm!A194)</f>
        <v>0</v>
      </c>
      <c r="K194" s="7">
        <f t="shared" ca="1" si="46"/>
        <v>0</v>
      </c>
      <c r="L194" s="7" t="e">
        <f t="shared" ca="1" si="47"/>
        <v>#VALUE!</v>
      </c>
      <c r="M194" s="7">
        <f t="shared" si="48"/>
        <v>1</v>
      </c>
      <c r="N194" s="7">
        <f t="shared" si="49"/>
        <v>1</v>
      </c>
      <c r="O194" s="8">
        <f t="shared" si="50"/>
        <v>1</v>
      </c>
      <c r="P194" s="8" t="str">
        <f t="shared" si="51"/>
        <v/>
      </c>
      <c r="Q194" s="8" t="str">
        <f t="shared" si="52"/>
        <v/>
      </c>
      <c r="R194" s="8" t="str">
        <f t="shared" ca="1" si="53"/>
        <v>num</v>
      </c>
      <c r="S194" s="8" t="str">
        <f t="shared" si="54"/>
        <v/>
      </c>
      <c r="T194" s="8" t="str">
        <f t="shared" si="55"/>
        <v/>
      </c>
      <c r="U194" s="7">
        <f ca="1">IF(O194="","",OFFSET(program!$A$1,0,disasm!$A194+COLUMN()-COLUMN($U194)+IF($I194,0,1)))</f>
        <v>0</v>
      </c>
      <c r="V194" s="7" t="str">
        <f ca="1">IF(P194="","",OFFSET(program!$A$1,0,disasm!$A194+COLUMN()-COLUMN($U194)+IF($I194,0,1)))</f>
        <v/>
      </c>
      <c r="W194" s="7" t="str">
        <f ca="1">IF(Q194="","",OFFSET(program!$A$1,0,disasm!$A194+COLUMN()-COLUMN($U194)+IF($I194,0,1)))</f>
        <v/>
      </c>
      <c r="X194" s="3" t="str">
        <f t="shared" ca="1" si="56"/>
        <v>0</v>
      </c>
      <c r="Y194" s="3" t="str">
        <f t="shared" si="57"/>
        <v/>
      </c>
      <c r="Z194" s="3" t="str">
        <f t="shared" si="58"/>
        <v/>
      </c>
      <c r="AA194" s="3" t="str">
        <f ca="1">" "
&amp;AE194
&amp;IF(AND(OR(K194=5,K194=6),MOD(INT(J194/1000),10)=1)," A2","")
&amp;IF(AND(NOT(I194),J194=109,OFFSET(program!$A$1,0,disasm!$A194+1)&gt;0,NOT(ISNUMBER(FIND(" A1 "," "&amp;AE194&amp;" "))))," AUTOLABEL","")
&amp;" "</f>
        <v xml:space="preserve">  </v>
      </c>
    </row>
    <row r="195" spans="1:27" x14ac:dyDescent="0.2">
      <c r="A195" s="1">
        <f ca="1">A194+M194</f>
        <v>236</v>
      </c>
      <c r="B195" s="2" t="str">
        <f t="shared" ref="B195:B258" ca="1" si="59">$F195
&amp;IF(ISBLANK(AB195),
    IF($A195=$G195,
        "",
        "+"&amp;$A195-$G195
    ),
    "."&amp;AB195
)</f>
        <v>stack+164</v>
      </c>
      <c r="C195" s="3" t="str">
        <f ca="1">_xlfn.TEXTJOIN(" ",FALSE,OFFSET(program!$A$1,0,A195,1,M195))</f>
        <v/>
      </c>
      <c r="D195" s="4" t="str">
        <f ca="1">IF($H195="data",".dat "&amp;X195,
IF($H195="str",".str " &amp; _xlfn.TEXTJOIN("",FALSE,OFFSET(program!$A$2,0,A195+1,1,M195-1)),
$L195&amp;" "&amp;_xlfn.TEXTJOIN(", ",TRUE,$X195:$Z195)
))</f>
        <v>.dat 0</v>
      </c>
      <c r="E195" s="19" t="b">
        <f t="shared" ref="E195:E258" ca="1" si="60">IF(G195&lt;&gt;G194,NOT(E194),E194)</f>
        <v>1</v>
      </c>
      <c r="F195" s="5" t="str">
        <f t="shared" ref="F195:F258" ca="1" si="61">IF(ISBLANK($AD195),
    IF(ISNUMBER(FIND(" AUTOLABEL ",AA195)),IF(I195,"data","fun")&amp;A195,F194),
    $AD195
)</f>
        <v>stack</v>
      </c>
      <c r="G195" s="5">
        <f t="shared" ref="G195:G258" ca="1" si="62">IF(AND(ISBLANK($AD195),NOT(ISNUMBER(FIND(" AUTOLABEL ",AA195)))),G194,$A195)</f>
        <v>72</v>
      </c>
      <c r="H195" s="5" t="str">
        <f t="shared" ref="H195:H258" si="63">IF(ISNUMBER(FIND(" STR "," "&amp;AE195&amp;" ")),"str",
IF(ISNUMBER(FIND(" CODE "," "&amp;AE195&amp;" ")),"code",
IF(ISNUMBER(FIND(" DATA "," "&amp;AE195&amp;" ")),"data",
$H194
)))</f>
        <v>data</v>
      </c>
      <c r="I195" s="13" t="b">
        <f t="shared" ref="I195:I258" si="64">H195&lt;&gt;"code"</f>
        <v>1</v>
      </c>
      <c r="J195" s="6">
        <f ca="1">OFFSET(program!$A$1,0,disasm!A195)</f>
        <v>0</v>
      </c>
      <c r="K195" s="7">
        <f t="shared" ref="K195:K258" ca="1" si="65">MOD($J195,100)</f>
        <v>0</v>
      </c>
      <c r="L195" s="7" t="e">
        <f t="shared" ref="L195:L258" ca="1" si="66">IF(K195=99,"END",CHOOSE(K195,"ADD ","MUL ","IN  ","OUT ","J!=0","J=0 ","CMP&lt;","CMP=","SP+ "))</f>
        <v>#VALUE!</v>
      </c>
      <c r="M195" s="7">
        <f t="shared" ref="M195:M258" si="67">IF($H195="data",1,IF($H195="str",$J195+1,N195+1))</f>
        <v>1</v>
      </c>
      <c r="N195" s="7">
        <f t="shared" ref="N195:N258" si="68">IF($I195,1,IFERROR(CHOOSE($K195,3,3,1,1,2,2,3,3,1),0))</f>
        <v>1</v>
      </c>
      <c r="O195" s="8">
        <f t="shared" ref="O195:O258" si="69">IF(I195,1,IF($N195&gt;=1,MOD(INT($J195/100),10),""))</f>
        <v>1</v>
      </c>
      <c r="P195" s="8" t="str">
        <f t="shared" ref="P195:P258" si="70">IF($N195&gt;=2,MOD(INT($J195/1000),10),"")</f>
        <v/>
      </c>
      <c r="Q195" s="8" t="str">
        <f t="shared" ref="Q195:Q258" si="71">IF($N195&gt;=3,MOD(INT($J195/10000),10),"")</f>
        <v/>
      </c>
      <c r="R195" s="8" t="str">
        <f t="shared" ref="R195:R258" ca="1" si="72">IF(O195="","",
    IF(ISNUMBER(FIND(" A"&amp;R$1&amp;" ",$AA195)),"addr",
        IF(ISNUMBER(FIND(" C"&amp;R$1&amp;" ",$AA195)),"char",
            CHOOSE(O195+1,"addr","num","num")
        )
    )
)</f>
        <v>num</v>
      </c>
      <c r="S195" s="8" t="str">
        <f t="shared" ref="S195:S258" si="73">IF(P195="","",
    IF(ISNUMBER(FIND(" A"&amp;S$1&amp;" ",$AA195)),"addr",
        IF(ISNUMBER(FIND(" C"&amp;S$1&amp;" ",$AA195)),"char",
            CHOOSE(P195+1,"addr","num","num")
        )
    )
)</f>
        <v/>
      </c>
      <c r="T195" s="8" t="str">
        <f t="shared" ref="T195:T258" si="74">IF(Q195="","",
    IF(ISNUMBER(FIND(" A"&amp;T$1&amp;" ",$AA195)),"addr",
        IF(ISNUMBER(FIND(" C"&amp;T$1&amp;" ",$AA195)),"char",
            CHOOSE(Q195+1,"addr","num","num")
        )
    )
)</f>
        <v/>
      </c>
      <c r="U195" s="7">
        <f ca="1">IF(O195="","",OFFSET(program!$A$1,0,disasm!$A195+COLUMN()-COLUMN($U195)+IF($I195,0,1)))</f>
        <v>0</v>
      </c>
      <c r="V195" s="7" t="str">
        <f ca="1">IF(P195="","",OFFSET(program!$A$1,0,disasm!$A195+COLUMN()-COLUMN($U195)+IF($I195,0,1)))</f>
        <v/>
      </c>
      <c r="W195" s="7" t="str">
        <f ca="1">IF(Q195="","",OFFSET(program!$A$1,0,disasm!$A195+COLUMN()-COLUMN($U195)+IF($I195,0,1)))</f>
        <v/>
      </c>
      <c r="X195" s="3" t="str">
        <f t="shared" ref="X195:X258" ca="1" si="75">IF(O195="","",
  SUBSTITUTE(SUBSTITUTE(
    CHOOSE(1+O195,"[val]","val","[SP+val]"),
    "val",
    IF(R195="char","'"&amp;CHAR(U195)&amp;"'",
      IF(R195="addr",
        INDEX($B:$B,MATCH(U195,$A:$A,1))
          &amp; IF(INDEX($A:$A,MATCH(U195,$A:$A,1)) &lt; U195, ".a"&amp;(U195 - INDEX($A:$A,MATCH(U195,$A:$A,1))),""),
        U195
       )
    )
  ),"+-","-")
)</f>
        <v>0</v>
      </c>
      <c r="Y195" s="3" t="str">
        <f t="shared" ref="Y195:Y258" si="76">IF(P195="","",
  SUBSTITUTE(SUBSTITUTE(
    CHOOSE(1+P195,"[val]","val","[SP+val]"),
    "val",
    IF(S195="char","'"&amp;CHAR(V195)&amp;"'",
      IF(S195="addr",
        INDEX($B:$B,MATCH(V195,$A:$A,1))
          &amp; IF(INDEX($A:$A,MATCH(V195,$A:$A,1)) &lt; V195, ".a"&amp;(V195 - INDEX($A:$A,MATCH(V195,$A:$A,1))),""),
        V195
       )
    )
  ),"+-","-")
)</f>
        <v/>
      </c>
      <c r="Z195" s="3" t="str">
        <f t="shared" ref="Z195:Z258" si="77">IF(Q195="","",
  SUBSTITUTE(SUBSTITUTE(
    CHOOSE(1+Q195,"[val]","val","[SP+val]"),
    "val",
    IF(T195="char","'"&amp;CHAR(W195)&amp;"'",
      IF(T195="addr",
        INDEX($B:$B,MATCH(W195,$A:$A,1))
          &amp; IF(INDEX($A:$A,MATCH(W195,$A:$A,1)) &lt; W195, ".a"&amp;(W195 - INDEX($A:$A,MATCH(W195,$A:$A,1))),""),
        W195
       )
    )
  ),"+-","-")
)</f>
        <v/>
      </c>
      <c r="AA195" s="3" t="str">
        <f ca="1">" "
&amp;AE195
&amp;IF(AND(OR(K195=5,K195=6),MOD(INT(J195/1000),10)=1)," A2","")
&amp;IF(AND(NOT(I195),J195=109,OFFSET(program!$A$1,0,disasm!$A195+1)&gt;0,NOT(ISNUMBER(FIND(" A1 "," "&amp;AE195&amp;" "))))," AUTOLABEL","")
&amp;" "</f>
        <v xml:space="preserve">  </v>
      </c>
    </row>
    <row r="196" spans="1:27" x14ac:dyDescent="0.2">
      <c r="A196" s="1">
        <f ca="1">A195+M195</f>
        <v>237</v>
      </c>
      <c r="B196" s="2" t="str">
        <f t="shared" ca="1" si="59"/>
        <v>stack+165</v>
      </c>
      <c r="C196" s="3" t="str">
        <f ca="1">_xlfn.TEXTJOIN(" ",FALSE,OFFSET(program!$A$1,0,A196,1,M196))</f>
        <v/>
      </c>
      <c r="D196" s="4" t="str">
        <f ca="1">IF($H196="data",".dat "&amp;X196,
IF($H196="str",".str " &amp; _xlfn.TEXTJOIN("",FALSE,OFFSET(program!$A$2,0,A196+1,1,M196-1)),
$L196&amp;" "&amp;_xlfn.TEXTJOIN(", ",TRUE,$X196:$Z196)
))</f>
        <v>.dat 0</v>
      </c>
      <c r="E196" s="19" t="b">
        <f t="shared" ca="1" si="60"/>
        <v>1</v>
      </c>
      <c r="F196" s="5" t="str">
        <f t="shared" ca="1" si="61"/>
        <v>stack</v>
      </c>
      <c r="G196" s="5">
        <f t="shared" ca="1" si="62"/>
        <v>72</v>
      </c>
      <c r="H196" s="5" t="str">
        <f t="shared" si="63"/>
        <v>data</v>
      </c>
      <c r="I196" s="13" t="b">
        <f t="shared" si="64"/>
        <v>1</v>
      </c>
      <c r="J196" s="6">
        <f ca="1">OFFSET(program!$A$1,0,disasm!A196)</f>
        <v>0</v>
      </c>
      <c r="K196" s="7">
        <f t="shared" ca="1" si="65"/>
        <v>0</v>
      </c>
      <c r="L196" s="7" t="e">
        <f t="shared" ca="1" si="66"/>
        <v>#VALUE!</v>
      </c>
      <c r="M196" s="7">
        <f t="shared" si="67"/>
        <v>1</v>
      </c>
      <c r="N196" s="7">
        <f t="shared" si="68"/>
        <v>1</v>
      </c>
      <c r="O196" s="8">
        <f t="shared" si="69"/>
        <v>1</v>
      </c>
      <c r="P196" s="8" t="str">
        <f t="shared" si="70"/>
        <v/>
      </c>
      <c r="Q196" s="8" t="str">
        <f t="shared" si="71"/>
        <v/>
      </c>
      <c r="R196" s="8" t="str">
        <f t="shared" ca="1" si="72"/>
        <v>num</v>
      </c>
      <c r="S196" s="8" t="str">
        <f t="shared" si="73"/>
        <v/>
      </c>
      <c r="T196" s="8" t="str">
        <f t="shared" si="74"/>
        <v/>
      </c>
      <c r="U196" s="7">
        <f ca="1">IF(O196="","",OFFSET(program!$A$1,0,disasm!$A196+COLUMN()-COLUMN($U196)+IF($I196,0,1)))</f>
        <v>0</v>
      </c>
      <c r="V196" s="7" t="str">
        <f ca="1">IF(P196="","",OFFSET(program!$A$1,0,disasm!$A196+COLUMN()-COLUMN($U196)+IF($I196,0,1)))</f>
        <v/>
      </c>
      <c r="W196" s="7" t="str">
        <f ca="1">IF(Q196="","",OFFSET(program!$A$1,0,disasm!$A196+COLUMN()-COLUMN($U196)+IF($I196,0,1)))</f>
        <v/>
      </c>
      <c r="X196" s="3" t="str">
        <f t="shared" ca="1" si="75"/>
        <v>0</v>
      </c>
      <c r="Y196" s="3" t="str">
        <f t="shared" si="76"/>
        <v/>
      </c>
      <c r="Z196" s="3" t="str">
        <f t="shared" si="77"/>
        <v/>
      </c>
      <c r="AA196" s="3" t="str">
        <f ca="1">" "
&amp;AE196
&amp;IF(AND(OR(K196=5,K196=6),MOD(INT(J196/1000),10)=1)," A2","")
&amp;IF(AND(NOT(I196),J196=109,OFFSET(program!$A$1,0,disasm!$A196+1)&gt;0,NOT(ISNUMBER(FIND(" A1 "," "&amp;AE196&amp;" "))))," AUTOLABEL","")
&amp;" "</f>
        <v xml:space="preserve">  </v>
      </c>
    </row>
    <row r="197" spans="1:27" x14ac:dyDescent="0.2">
      <c r="A197" s="1">
        <f ca="1">A196+M196</f>
        <v>238</v>
      </c>
      <c r="B197" s="2" t="str">
        <f t="shared" ca="1" si="59"/>
        <v>stack+166</v>
      </c>
      <c r="C197" s="3" t="str">
        <f ca="1">_xlfn.TEXTJOIN(" ",FALSE,OFFSET(program!$A$1,0,A197,1,M197))</f>
        <v/>
      </c>
      <c r="D197" s="4" t="str">
        <f ca="1">IF($H197="data",".dat "&amp;X197,
IF($H197="str",".str " &amp; _xlfn.TEXTJOIN("",FALSE,OFFSET(program!$A$2,0,A197+1,1,M197-1)),
$L197&amp;" "&amp;_xlfn.TEXTJOIN(", ",TRUE,$X197:$Z197)
))</f>
        <v>.dat 0</v>
      </c>
      <c r="E197" s="19" t="b">
        <f t="shared" ca="1" si="60"/>
        <v>1</v>
      </c>
      <c r="F197" s="5" t="str">
        <f t="shared" ca="1" si="61"/>
        <v>stack</v>
      </c>
      <c r="G197" s="5">
        <f t="shared" ca="1" si="62"/>
        <v>72</v>
      </c>
      <c r="H197" s="5" t="str">
        <f t="shared" si="63"/>
        <v>data</v>
      </c>
      <c r="I197" s="13" t="b">
        <f t="shared" si="64"/>
        <v>1</v>
      </c>
      <c r="J197" s="6">
        <f ca="1">OFFSET(program!$A$1,0,disasm!A197)</f>
        <v>0</v>
      </c>
      <c r="K197" s="7">
        <f t="shared" ca="1" si="65"/>
        <v>0</v>
      </c>
      <c r="L197" s="7" t="e">
        <f t="shared" ca="1" si="66"/>
        <v>#VALUE!</v>
      </c>
      <c r="M197" s="7">
        <f t="shared" si="67"/>
        <v>1</v>
      </c>
      <c r="N197" s="7">
        <f t="shared" si="68"/>
        <v>1</v>
      </c>
      <c r="O197" s="8">
        <f t="shared" si="69"/>
        <v>1</v>
      </c>
      <c r="P197" s="8" t="str">
        <f t="shared" si="70"/>
        <v/>
      </c>
      <c r="Q197" s="8" t="str">
        <f t="shared" si="71"/>
        <v/>
      </c>
      <c r="R197" s="8" t="str">
        <f t="shared" ca="1" si="72"/>
        <v>num</v>
      </c>
      <c r="S197" s="8" t="str">
        <f t="shared" si="73"/>
        <v/>
      </c>
      <c r="T197" s="8" t="str">
        <f t="shared" si="74"/>
        <v/>
      </c>
      <c r="U197" s="7">
        <f ca="1">IF(O197="","",OFFSET(program!$A$1,0,disasm!$A197+COLUMN()-COLUMN($U197)+IF($I197,0,1)))</f>
        <v>0</v>
      </c>
      <c r="V197" s="7" t="str">
        <f ca="1">IF(P197="","",OFFSET(program!$A$1,0,disasm!$A197+COLUMN()-COLUMN($U197)+IF($I197,0,1)))</f>
        <v/>
      </c>
      <c r="W197" s="7" t="str">
        <f ca="1">IF(Q197="","",OFFSET(program!$A$1,0,disasm!$A197+COLUMN()-COLUMN($U197)+IF($I197,0,1)))</f>
        <v/>
      </c>
      <c r="X197" s="3" t="str">
        <f t="shared" ca="1" si="75"/>
        <v>0</v>
      </c>
      <c r="Y197" s="3" t="str">
        <f t="shared" si="76"/>
        <v/>
      </c>
      <c r="Z197" s="3" t="str">
        <f t="shared" si="77"/>
        <v/>
      </c>
      <c r="AA197" s="3" t="str">
        <f ca="1">" "
&amp;AE197
&amp;IF(AND(OR(K197=5,K197=6),MOD(INT(J197/1000),10)=1)," A2","")
&amp;IF(AND(NOT(I197),J197=109,OFFSET(program!$A$1,0,disasm!$A197+1)&gt;0,NOT(ISNUMBER(FIND(" A1 "," "&amp;AE197&amp;" "))))," AUTOLABEL","")
&amp;" "</f>
        <v xml:space="preserve">  </v>
      </c>
    </row>
    <row r="198" spans="1:27" x14ac:dyDescent="0.2">
      <c r="A198" s="1">
        <f ca="1">A197+M197</f>
        <v>239</v>
      </c>
      <c r="B198" s="2" t="str">
        <f t="shared" ca="1" si="59"/>
        <v>stack+167</v>
      </c>
      <c r="C198" s="3" t="str">
        <f ca="1">_xlfn.TEXTJOIN(" ",FALSE,OFFSET(program!$A$1,0,A198,1,M198))</f>
        <v/>
      </c>
      <c r="D198" s="4" t="str">
        <f ca="1">IF($H198="data",".dat "&amp;X198,
IF($H198="str",".str " &amp; _xlfn.TEXTJOIN("",FALSE,OFFSET(program!$A$2,0,A198+1,1,M198-1)),
$L198&amp;" "&amp;_xlfn.TEXTJOIN(", ",TRUE,$X198:$Z198)
))</f>
        <v>.dat 0</v>
      </c>
      <c r="E198" s="19" t="b">
        <f t="shared" ca="1" si="60"/>
        <v>1</v>
      </c>
      <c r="F198" s="5" t="str">
        <f t="shared" ca="1" si="61"/>
        <v>stack</v>
      </c>
      <c r="G198" s="5">
        <f t="shared" ca="1" si="62"/>
        <v>72</v>
      </c>
      <c r="H198" s="5" t="str">
        <f t="shared" si="63"/>
        <v>data</v>
      </c>
      <c r="I198" s="13" t="b">
        <f t="shared" si="64"/>
        <v>1</v>
      </c>
      <c r="J198" s="6">
        <f ca="1">OFFSET(program!$A$1,0,disasm!A198)</f>
        <v>0</v>
      </c>
      <c r="K198" s="7">
        <f t="shared" ca="1" si="65"/>
        <v>0</v>
      </c>
      <c r="L198" s="7" t="e">
        <f t="shared" ca="1" si="66"/>
        <v>#VALUE!</v>
      </c>
      <c r="M198" s="7">
        <f t="shared" si="67"/>
        <v>1</v>
      </c>
      <c r="N198" s="7">
        <f t="shared" si="68"/>
        <v>1</v>
      </c>
      <c r="O198" s="8">
        <f t="shared" si="69"/>
        <v>1</v>
      </c>
      <c r="P198" s="8" t="str">
        <f t="shared" si="70"/>
        <v/>
      </c>
      <c r="Q198" s="8" t="str">
        <f t="shared" si="71"/>
        <v/>
      </c>
      <c r="R198" s="8" t="str">
        <f t="shared" ca="1" si="72"/>
        <v>num</v>
      </c>
      <c r="S198" s="8" t="str">
        <f t="shared" si="73"/>
        <v/>
      </c>
      <c r="T198" s="8" t="str">
        <f t="shared" si="74"/>
        <v/>
      </c>
      <c r="U198" s="7">
        <f ca="1">IF(O198="","",OFFSET(program!$A$1,0,disasm!$A198+COLUMN()-COLUMN($U198)+IF($I198,0,1)))</f>
        <v>0</v>
      </c>
      <c r="V198" s="7" t="str">
        <f ca="1">IF(P198="","",OFFSET(program!$A$1,0,disasm!$A198+COLUMN()-COLUMN($U198)+IF($I198,0,1)))</f>
        <v/>
      </c>
      <c r="W198" s="7" t="str">
        <f ca="1">IF(Q198="","",OFFSET(program!$A$1,0,disasm!$A198+COLUMN()-COLUMN($U198)+IF($I198,0,1)))</f>
        <v/>
      </c>
      <c r="X198" s="3" t="str">
        <f t="shared" ca="1" si="75"/>
        <v>0</v>
      </c>
      <c r="Y198" s="3" t="str">
        <f t="shared" si="76"/>
        <v/>
      </c>
      <c r="Z198" s="3" t="str">
        <f t="shared" si="77"/>
        <v/>
      </c>
      <c r="AA198" s="3" t="str">
        <f ca="1">" "
&amp;AE198
&amp;IF(AND(OR(K198=5,K198=6),MOD(INT(J198/1000),10)=1)," A2","")
&amp;IF(AND(NOT(I198),J198=109,OFFSET(program!$A$1,0,disasm!$A198+1)&gt;0,NOT(ISNUMBER(FIND(" A1 "," "&amp;AE198&amp;" "))))," AUTOLABEL","")
&amp;" "</f>
        <v xml:space="preserve">  </v>
      </c>
    </row>
    <row r="199" spans="1:27" x14ac:dyDescent="0.2">
      <c r="A199" s="1">
        <f ca="1">A198+M198</f>
        <v>240</v>
      </c>
      <c r="B199" s="2" t="str">
        <f t="shared" ca="1" si="59"/>
        <v>stack+168</v>
      </c>
      <c r="C199" s="3" t="str">
        <f ca="1">_xlfn.TEXTJOIN(" ",FALSE,OFFSET(program!$A$1,0,A199,1,M199))</f>
        <v/>
      </c>
      <c r="D199" s="4" t="str">
        <f ca="1">IF($H199="data",".dat "&amp;X199,
IF($H199="str",".str " &amp; _xlfn.TEXTJOIN("",FALSE,OFFSET(program!$A$2,0,A199+1,1,M199-1)),
$L199&amp;" "&amp;_xlfn.TEXTJOIN(", ",TRUE,$X199:$Z199)
))</f>
        <v>.dat 0</v>
      </c>
      <c r="E199" s="19" t="b">
        <f t="shared" ca="1" si="60"/>
        <v>1</v>
      </c>
      <c r="F199" s="5" t="str">
        <f t="shared" ca="1" si="61"/>
        <v>stack</v>
      </c>
      <c r="G199" s="5">
        <f t="shared" ca="1" si="62"/>
        <v>72</v>
      </c>
      <c r="H199" s="5" t="str">
        <f t="shared" si="63"/>
        <v>data</v>
      </c>
      <c r="I199" s="13" t="b">
        <f t="shared" si="64"/>
        <v>1</v>
      </c>
      <c r="J199" s="6">
        <f ca="1">OFFSET(program!$A$1,0,disasm!A199)</f>
        <v>0</v>
      </c>
      <c r="K199" s="7">
        <f t="shared" ca="1" si="65"/>
        <v>0</v>
      </c>
      <c r="L199" s="7" t="e">
        <f t="shared" ca="1" si="66"/>
        <v>#VALUE!</v>
      </c>
      <c r="M199" s="7">
        <f t="shared" si="67"/>
        <v>1</v>
      </c>
      <c r="N199" s="7">
        <f t="shared" si="68"/>
        <v>1</v>
      </c>
      <c r="O199" s="8">
        <f t="shared" si="69"/>
        <v>1</v>
      </c>
      <c r="P199" s="8" t="str">
        <f t="shared" si="70"/>
        <v/>
      </c>
      <c r="Q199" s="8" t="str">
        <f t="shared" si="71"/>
        <v/>
      </c>
      <c r="R199" s="8" t="str">
        <f t="shared" ca="1" si="72"/>
        <v>num</v>
      </c>
      <c r="S199" s="8" t="str">
        <f t="shared" si="73"/>
        <v/>
      </c>
      <c r="T199" s="8" t="str">
        <f t="shared" si="74"/>
        <v/>
      </c>
      <c r="U199" s="7">
        <f ca="1">IF(O199="","",OFFSET(program!$A$1,0,disasm!$A199+COLUMN()-COLUMN($U199)+IF($I199,0,1)))</f>
        <v>0</v>
      </c>
      <c r="V199" s="7" t="str">
        <f ca="1">IF(P199="","",OFFSET(program!$A$1,0,disasm!$A199+COLUMN()-COLUMN($U199)+IF($I199,0,1)))</f>
        <v/>
      </c>
      <c r="W199" s="7" t="str">
        <f ca="1">IF(Q199="","",OFFSET(program!$A$1,0,disasm!$A199+COLUMN()-COLUMN($U199)+IF($I199,0,1)))</f>
        <v/>
      </c>
      <c r="X199" s="3" t="str">
        <f t="shared" ca="1" si="75"/>
        <v>0</v>
      </c>
      <c r="Y199" s="3" t="str">
        <f t="shared" si="76"/>
        <v/>
      </c>
      <c r="Z199" s="3" t="str">
        <f t="shared" si="77"/>
        <v/>
      </c>
      <c r="AA199" s="3" t="str">
        <f ca="1">" "
&amp;AE199
&amp;IF(AND(OR(K199=5,K199=6),MOD(INT(J199/1000),10)=1)," A2","")
&amp;IF(AND(NOT(I199),J199=109,OFFSET(program!$A$1,0,disasm!$A199+1)&gt;0,NOT(ISNUMBER(FIND(" A1 "," "&amp;AE199&amp;" "))))," AUTOLABEL","")
&amp;" "</f>
        <v xml:space="preserve">  </v>
      </c>
    </row>
    <row r="200" spans="1:27" x14ac:dyDescent="0.2">
      <c r="A200" s="1">
        <f ca="1">A199+M199</f>
        <v>241</v>
      </c>
      <c r="B200" s="2" t="str">
        <f t="shared" ca="1" si="59"/>
        <v>stack+169</v>
      </c>
      <c r="C200" s="3" t="str">
        <f ca="1">_xlfn.TEXTJOIN(" ",FALSE,OFFSET(program!$A$1,0,A200,1,M200))</f>
        <v/>
      </c>
      <c r="D200" s="4" t="str">
        <f ca="1">IF($H200="data",".dat "&amp;X200,
IF($H200="str",".str " &amp; _xlfn.TEXTJOIN("",FALSE,OFFSET(program!$A$2,0,A200+1,1,M200-1)),
$L200&amp;" "&amp;_xlfn.TEXTJOIN(", ",TRUE,$X200:$Z200)
))</f>
        <v>.dat 0</v>
      </c>
      <c r="E200" s="19" t="b">
        <f t="shared" ca="1" si="60"/>
        <v>1</v>
      </c>
      <c r="F200" s="5" t="str">
        <f t="shared" ca="1" si="61"/>
        <v>stack</v>
      </c>
      <c r="G200" s="5">
        <f t="shared" ca="1" si="62"/>
        <v>72</v>
      </c>
      <c r="H200" s="5" t="str">
        <f t="shared" si="63"/>
        <v>data</v>
      </c>
      <c r="I200" s="13" t="b">
        <f t="shared" si="64"/>
        <v>1</v>
      </c>
      <c r="J200" s="6">
        <f ca="1">OFFSET(program!$A$1,0,disasm!A200)</f>
        <v>0</v>
      </c>
      <c r="K200" s="7">
        <f t="shared" ca="1" si="65"/>
        <v>0</v>
      </c>
      <c r="L200" s="7" t="e">
        <f t="shared" ca="1" si="66"/>
        <v>#VALUE!</v>
      </c>
      <c r="M200" s="7">
        <f t="shared" si="67"/>
        <v>1</v>
      </c>
      <c r="N200" s="7">
        <f t="shared" si="68"/>
        <v>1</v>
      </c>
      <c r="O200" s="8">
        <f t="shared" si="69"/>
        <v>1</v>
      </c>
      <c r="P200" s="8" t="str">
        <f t="shared" si="70"/>
        <v/>
      </c>
      <c r="Q200" s="8" t="str">
        <f t="shared" si="71"/>
        <v/>
      </c>
      <c r="R200" s="8" t="str">
        <f t="shared" ca="1" si="72"/>
        <v>num</v>
      </c>
      <c r="S200" s="8" t="str">
        <f t="shared" si="73"/>
        <v/>
      </c>
      <c r="T200" s="8" t="str">
        <f t="shared" si="74"/>
        <v/>
      </c>
      <c r="U200" s="7">
        <f ca="1">IF(O200="","",OFFSET(program!$A$1,0,disasm!$A200+COLUMN()-COLUMN($U200)+IF($I200,0,1)))</f>
        <v>0</v>
      </c>
      <c r="V200" s="7" t="str">
        <f ca="1">IF(P200="","",OFFSET(program!$A$1,0,disasm!$A200+COLUMN()-COLUMN($U200)+IF($I200,0,1)))</f>
        <v/>
      </c>
      <c r="W200" s="7" t="str">
        <f ca="1">IF(Q200="","",OFFSET(program!$A$1,0,disasm!$A200+COLUMN()-COLUMN($U200)+IF($I200,0,1)))</f>
        <v/>
      </c>
      <c r="X200" s="3" t="str">
        <f t="shared" ca="1" si="75"/>
        <v>0</v>
      </c>
      <c r="Y200" s="3" t="str">
        <f t="shared" si="76"/>
        <v/>
      </c>
      <c r="Z200" s="3" t="str">
        <f t="shared" si="77"/>
        <v/>
      </c>
      <c r="AA200" s="3" t="str">
        <f ca="1">" "
&amp;AE200
&amp;IF(AND(OR(K200=5,K200=6),MOD(INT(J200/1000),10)=1)," A2","")
&amp;IF(AND(NOT(I200),J200=109,OFFSET(program!$A$1,0,disasm!$A200+1)&gt;0,NOT(ISNUMBER(FIND(" A1 "," "&amp;AE200&amp;" "))))," AUTOLABEL","")
&amp;" "</f>
        <v xml:space="preserve">  </v>
      </c>
    </row>
    <row r="201" spans="1:27" x14ac:dyDescent="0.2">
      <c r="A201" s="1">
        <f ca="1">A200+M200</f>
        <v>242</v>
      </c>
      <c r="B201" s="2" t="str">
        <f t="shared" ca="1" si="59"/>
        <v>stack+170</v>
      </c>
      <c r="C201" s="3" t="str">
        <f ca="1">_xlfn.TEXTJOIN(" ",FALSE,OFFSET(program!$A$1,0,A201,1,M201))</f>
        <v/>
      </c>
      <c r="D201" s="4" t="str">
        <f ca="1">IF($H201="data",".dat "&amp;X201,
IF($H201="str",".str " &amp; _xlfn.TEXTJOIN("",FALSE,OFFSET(program!$A$2,0,A201+1,1,M201-1)),
$L201&amp;" "&amp;_xlfn.TEXTJOIN(", ",TRUE,$X201:$Z201)
))</f>
        <v>.dat 0</v>
      </c>
      <c r="E201" s="19" t="b">
        <f t="shared" ca="1" si="60"/>
        <v>1</v>
      </c>
      <c r="F201" s="5" t="str">
        <f t="shared" ca="1" si="61"/>
        <v>stack</v>
      </c>
      <c r="G201" s="5">
        <f t="shared" ca="1" si="62"/>
        <v>72</v>
      </c>
      <c r="H201" s="5" t="str">
        <f t="shared" si="63"/>
        <v>data</v>
      </c>
      <c r="I201" s="13" t="b">
        <f t="shared" si="64"/>
        <v>1</v>
      </c>
      <c r="J201" s="6">
        <f ca="1">OFFSET(program!$A$1,0,disasm!A201)</f>
        <v>0</v>
      </c>
      <c r="K201" s="7">
        <f t="shared" ca="1" si="65"/>
        <v>0</v>
      </c>
      <c r="L201" s="7" t="e">
        <f t="shared" ca="1" si="66"/>
        <v>#VALUE!</v>
      </c>
      <c r="M201" s="7">
        <f t="shared" si="67"/>
        <v>1</v>
      </c>
      <c r="N201" s="7">
        <f t="shared" si="68"/>
        <v>1</v>
      </c>
      <c r="O201" s="8">
        <f t="shared" si="69"/>
        <v>1</v>
      </c>
      <c r="P201" s="8" t="str">
        <f t="shared" si="70"/>
        <v/>
      </c>
      <c r="Q201" s="8" t="str">
        <f t="shared" si="71"/>
        <v/>
      </c>
      <c r="R201" s="8" t="str">
        <f t="shared" ca="1" si="72"/>
        <v>num</v>
      </c>
      <c r="S201" s="8" t="str">
        <f t="shared" si="73"/>
        <v/>
      </c>
      <c r="T201" s="8" t="str">
        <f t="shared" si="74"/>
        <v/>
      </c>
      <c r="U201" s="7">
        <f ca="1">IF(O201="","",OFFSET(program!$A$1,0,disasm!$A201+COLUMN()-COLUMN($U201)+IF($I201,0,1)))</f>
        <v>0</v>
      </c>
      <c r="V201" s="7" t="str">
        <f ca="1">IF(P201="","",OFFSET(program!$A$1,0,disasm!$A201+COLUMN()-COLUMN($U201)+IF($I201,0,1)))</f>
        <v/>
      </c>
      <c r="W201" s="7" t="str">
        <f ca="1">IF(Q201="","",OFFSET(program!$A$1,0,disasm!$A201+COLUMN()-COLUMN($U201)+IF($I201,0,1)))</f>
        <v/>
      </c>
      <c r="X201" s="3" t="str">
        <f t="shared" ca="1" si="75"/>
        <v>0</v>
      </c>
      <c r="Y201" s="3" t="str">
        <f t="shared" si="76"/>
        <v/>
      </c>
      <c r="Z201" s="3" t="str">
        <f t="shared" si="77"/>
        <v/>
      </c>
      <c r="AA201" s="3" t="str">
        <f ca="1">" "
&amp;AE201
&amp;IF(AND(OR(K201=5,K201=6),MOD(INT(J201/1000),10)=1)," A2","")
&amp;IF(AND(NOT(I201),J201=109,OFFSET(program!$A$1,0,disasm!$A201+1)&gt;0,NOT(ISNUMBER(FIND(" A1 "," "&amp;AE201&amp;" "))))," AUTOLABEL","")
&amp;" "</f>
        <v xml:space="preserve">  </v>
      </c>
    </row>
    <row r="202" spans="1:27" x14ac:dyDescent="0.2">
      <c r="A202" s="1">
        <f ca="1">A201+M201</f>
        <v>243</v>
      </c>
      <c r="B202" s="2" t="str">
        <f t="shared" ca="1" si="59"/>
        <v>stack+171</v>
      </c>
      <c r="C202" s="3" t="str">
        <f ca="1">_xlfn.TEXTJOIN(" ",FALSE,OFFSET(program!$A$1,0,A202,1,M202))</f>
        <v/>
      </c>
      <c r="D202" s="4" t="str">
        <f ca="1">IF($H202="data",".dat "&amp;X202,
IF($H202="str",".str " &amp; _xlfn.TEXTJOIN("",FALSE,OFFSET(program!$A$2,0,A202+1,1,M202-1)),
$L202&amp;" "&amp;_xlfn.TEXTJOIN(", ",TRUE,$X202:$Z202)
))</f>
        <v>.dat 0</v>
      </c>
      <c r="E202" s="19" t="b">
        <f t="shared" ca="1" si="60"/>
        <v>1</v>
      </c>
      <c r="F202" s="5" t="str">
        <f t="shared" ca="1" si="61"/>
        <v>stack</v>
      </c>
      <c r="G202" s="5">
        <f t="shared" ca="1" si="62"/>
        <v>72</v>
      </c>
      <c r="H202" s="5" t="str">
        <f t="shared" si="63"/>
        <v>data</v>
      </c>
      <c r="I202" s="13" t="b">
        <f t="shared" si="64"/>
        <v>1</v>
      </c>
      <c r="J202" s="6">
        <f ca="1">OFFSET(program!$A$1,0,disasm!A202)</f>
        <v>0</v>
      </c>
      <c r="K202" s="7">
        <f t="shared" ca="1" si="65"/>
        <v>0</v>
      </c>
      <c r="L202" s="7" t="e">
        <f t="shared" ca="1" si="66"/>
        <v>#VALUE!</v>
      </c>
      <c r="M202" s="7">
        <f t="shared" si="67"/>
        <v>1</v>
      </c>
      <c r="N202" s="7">
        <f t="shared" si="68"/>
        <v>1</v>
      </c>
      <c r="O202" s="8">
        <f t="shared" si="69"/>
        <v>1</v>
      </c>
      <c r="P202" s="8" t="str">
        <f t="shared" si="70"/>
        <v/>
      </c>
      <c r="Q202" s="8" t="str">
        <f t="shared" si="71"/>
        <v/>
      </c>
      <c r="R202" s="8" t="str">
        <f t="shared" ca="1" si="72"/>
        <v>num</v>
      </c>
      <c r="S202" s="8" t="str">
        <f t="shared" si="73"/>
        <v/>
      </c>
      <c r="T202" s="8" t="str">
        <f t="shared" si="74"/>
        <v/>
      </c>
      <c r="U202" s="7">
        <f ca="1">IF(O202="","",OFFSET(program!$A$1,0,disasm!$A202+COLUMN()-COLUMN($U202)+IF($I202,0,1)))</f>
        <v>0</v>
      </c>
      <c r="V202" s="7" t="str">
        <f ca="1">IF(P202="","",OFFSET(program!$A$1,0,disasm!$A202+COLUMN()-COLUMN($U202)+IF($I202,0,1)))</f>
        <v/>
      </c>
      <c r="W202" s="7" t="str">
        <f ca="1">IF(Q202="","",OFFSET(program!$A$1,0,disasm!$A202+COLUMN()-COLUMN($U202)+IF($I202,0,1)))</f>
        <v/>
      </c>
      <c r="X202" s="3" t="str">
        <f t="shared" ca="1" si="75"/>
        <v>0</v>
      </c>
      <c r="Y202" s="3" t="str">
        <f t="shared" si="76"/>
        <v/>
      </c>
      <c r="Z202" s="3" t="str">
        <f t="shared" si="77"/>
        <v/>
      </c>
      <c r="AA202" s="3" t="str">
        <f ca="1">" "
&amp;AE202
&amp;IF(AND(OR(K202=5,K202=6),MOD(INT(J202/1000),10)=1)," A2","")
&amp;IF(AND(NOT(I202),J202=109,OFFSET(program!$A$1,0,disasm!$A202+1)&gt;0,NOT(ISNUMBER(FIND(" A1 "," "&amp;AE202&amp;" "))))," AUTOLABEL","")
&amp;" "</f>
        <v xml:space="preserve">  </v>
      </c>
    </row>
    <row r="203" spans="1:27" x14ac:dyDescent="0.2">
      <c r="A203" s="1">
        <f ca="1">A202+M202</f>
        <v>244</v>
      </c>
      <c r="B203" s="2" t="str">
        <f t="shared" ca="1" si="59"/>
        <v>stack+172</v>
      </c>
      <c r="C203" s="3" t="str">
        <f ca="1">_xlfn.TEXTJOIN(" ",FALSE,OFFSET(program!$A$1,0,A203,1,M203))</f>
        <v/>
      </c>
      <c r="D203" s="4" t="str">
        <f ca="1">IF($H203="data",".dat "&amp;X203,
IF($H203="str",".str " &amp; _xlfn.TEXTJOIN("",FALSE,OFFSET(program!$A$2,0,A203+1,1,M203-1)),
$L203&amp;" "&amp;_xlfn.TEXTJOIN(", ",TRUE,$X203:$Z203)
))</f>
        <v>.dat 0</v>
      </c>
      <c r="E203" s="19" t="b">
        <f t="shared" ca="1" si="60"/>
        <v>1</v>
      </c>
      <c r="F203" s="5" t="str">
        <f t="shared" ca="1" si="61"/>
        <v>stack</v>
      </c>
      <c r="G203" s="5">
        <f t="shared" ca="1" si="62"/>
        <v>72</v>
      </c>
      <c r="H203" s="5" t="str">
        <f t="shared" si="63"/>
        <v>data</v>
      </c>
      <c r="I203" s="13" t="b">
        <f t="shared" si="64"/>
        <v>1</v>
      </c>
      <c r="J203" s="6">
        <f ca="1">OFFSET(program!$A$1,0,disasm!A203)</f>
        <v>0</v>
      </c>
      <c r="K203" s="7">
        <f t="shared" ca="1" si="65"/>
        <v>0</v>
      </c>
      <c r="L203" s="7" t="e">
        <f t="shared" ca="1" si="66"/>
        <v>#VALUE!</v>
      </c>
      <c r="M203" s="7">
        <f t="shared" si="67"/>
        <v>1</v>
      </c>
      <c r="N203" s="7">
        <f t="shared" si="68"/>
        <v>1</v>
      </c>
      <c r="O203" s="8">
        <f t="shared" si="69"/>
        <v>1</v>
      </c>
      <c r="P203" s="8" t="str">
        <f t="shared" si="70"/>
        <v/>
      </c>
      <c r="Q203" s="8" t="str">
        <f t="shared" si="71"/>
        <v/>
      </c>
      <c r="R203" s="8" t="str">
        <f t="shared" ca="1" si="72"/>
        <v>num</v>
      </c>
      <c r="S203" s="8" t="str">
        <f t="shared" si="73"/>
        <v/>
      </c>
      <c r="T203" s="8" t="str">
        <f t="shared" si="74"/>
        <v/>
      </c>
      <c r="U203" s="7">
        <f ca="1">IF(O203="","",OFFSET(program!$A$1,0,disasm!$A203+COLUMN()-COLUMN($U203)+IF($I203,0,1)))</f>
        <v>0</v>
      </c>
      <c r="V203" s="7" t="str">
        <f ca="1">IF(P203="","",OFFSET(program!$A$1,0,disasm!$A203+COLUMN()-COLUMN($U203)+IF($I203,0,1)))</f>
        <v/>
      </c>
      <c r="W203" s="7" t="str">
        <f ca="1">IF(Q203="","",OFFSET(program!$A$1,0,disasm!$A203+COLUMN()-COLUMN($U203)+IF($I203,0,1)))</f>
        <v/>
      </c>
      <c r="X203" s="3" t="str">
        <f t="shared" ca="1" si="75"/>
        <v>0</v>
      </c>
      <c r="Y203" s="3" t="str">
        <f t="shared" si="76"/>
        <v/>
      </c>
      <c r="Z203" s="3" t="str">
        <f t="shared" si="77"/>
        <v/>
      </c>
      <c r="AA203" s="3" t="str">
        <f ca="1">" "
&amp;AE203
&amp;IF(AND(OR(K203=5,K203=6),MOD(INT(J203/1000),10)=1)," A2","")
&amp;IF(AND(NOT(I203),J203=109,OFFSET(program!$A$1,0,disasm!$A203+1)&gt;0,NOT(ISNUMBER(FIND(" A1 "," "&amp;AE203&amp;" "))))," AUTOLABEL","")
&amp;" "</f>
        <v xml:space="preserve">  </v>
      </c>
    </row>
    <row r="204" spans="1:27" x14ac:dyDescent="0.2">
      <c r="A204" s="1">
        <f ca="1">A203+M203</f>
        <v>245</v>
      </c>
      <c r="B204" s="2" t="str">
        <f t="shared" ca="1" si="59"/>
        <v>stack+173</v>
      </c>
      <c r="C204" s="3" t="str">
        <f ca="1">_xlfn.TEXTJOIN(" ",FALSE,OFFSET(program!$A$1,0,A204,1,M204))</f>
        <v/>
      </c>
      <c r="D204" s="4" t="str">
        <f ca="1">IF($H204="data",".dat "&amp;X204,
IF($H204="str",".str " &amp; _xlfn.TEXTJOIN("",FALSE,OFFSET(program!$A$2,0,A204+1,1,M204-1)),
$L204&amp;" "&amp;_xlfn.TEXTJOIN(", ",TRUE,$X204:$Z204)
))</f>
        <v>.dat 0</v>
      </c>
      <c r="E204" s="19" t="b">
        <f t="shared" ca="1" si="60"/>
        <v>1</v>
      </c>
      <c r="F204" s="5" t="str">
        <f t="shared" ca="1" si="61"/>
        <v>stack</v>
      </c>
      <c r="G204" s="5">
        <f t="shared" ca="1" si="62"/>
        <v>72</v>
      </c>
      <c r="H204" s="5" t="str">
        <f t="shared" si="63"/>
        <v>data</v>
      </c>
      <c r="I204" s="13" t="b">
        <f t="shared" si="64"/>
        <v>1</v>
      </c>
      <c r="J204" s="6">
        <f ca="1">OFFSET(program!$A$1,0,disasm!A204)</f>
        <v>0</v>
      </c>
      <c r="K204" s="7">
        <f t="shared" ca="1" si="65"/>
        <v>0</v>
      </c>
      <c r="L204" s="7" t="e">
        <f t="shared" ca="1" si="66"/>
        <v>#VALUE!</v>
      </c>
      <c r="M204" s="7">
        <f t="shared" si="67"/>
        <v>1</v>
      </c>
      <c r="N204" s="7">
        <f t="shared" si="68"/>
        <v>1</v>
      </c>
      <c r="O204" s="8">
        <f t="shared" si="69"/>
        <v>1</v>
      </c>
      <c r="P204" s="8" t="str">
        <f t="shared" si="70"/>
        <v/>
      </c>
      <c r="Q204" s="8" t="str">
        <f t="shared" si="71"/>
        <v/>
      </c>
      <c r="R204" s="8" t="str">
        <f t="shared" ca="1" si="72"/>
        <v>num</v>
      </c>
      <c r="S204" s="8" t="str">
        <f t="shared" si="73"/>
        <v/>
      </c>
      <c r="T204" s="8" t="str">
        <f t="shared" si="74"/>
        <v/>
      </c>
      <c r="U204" s="7">
        <f ca="1">IF(O204="","",OFFSET(program!$A$1,0,disasm!$A204+COLUMN()-COLUMN($U204)+IF($I204,0,1)))</f>
        <v>0</v>
      </c>
      <c r="V204" s="7" t="str">
        <f ca="1">IF(P204="","",OFFSET(program!$A$1,0,disasm!$A204+COLUMN()-COLUMN($U204)+IF($I204,0,1)))</f>
        <v/>
      </c>
      <c r="W204" s="7" t="str">
        <f ca="1">IF(Q204="","",OFFSET(program!$A$1,0,disasm!$A204+COLUMN()-COLUMN($U204)+IF($I204,0,1)))</f>
        <v/>
      </c>
      <c r="X204" s="3" t="str">
        <f t="shared" ca="1" si="75"/>
        <v>0</v>
      </c>
      <c r="Y204" s="3" t="str">
        <f t="shared" si="76"/>
        <v/>
      </c>
      <c r="Z204" s="3" t="str">
        <f t="shared" si="77"/>
        <v/>
      </c>
      <c r="AA204" s="3" t="str">
        <f ca="1">" "
&amp;AE204
&amp;IF(AND(OR(K204=5,K204=6),MOD(INT(J204/1000),10)=1)," A2","")
&amp;IF(AND(NOT(I204),J204=109,OFFSET(program!$A$1,0,disasm!$A204+1)&gt;0,NOT(ISNUMBER(FIND(" A1 "," "&amp;AE204&amp;" "))))," AUTOLABEL","")
&amp;" "</f>
        <v xml:space="preserve">  </v>
      </c>
    </row>
    <row r="205" spans="1:27" x14ac:dyDescent="0.2">
      <c r="A205" s="1">
        <f ca="1">A204+M204</f>
        <v>246</v>
      </c>
      <c r="B205" s="2" t="str">
        <f t="shared" ca="1" si="59"/>
        <v>stack+174</v>
      </c>
      <c r="C205" s="3" t="str">
        <f ca="1">_xlfn.TEXTJOIN(" ",FALSE,OFFSET(program!$A$1,0,A205,1,M205))</f>
        <v/>
      </c>
      <c r="D205" s="4" t="str">
        <f ca="1">IF($H205="data",".dat "&amp;X205,
IF($H205="str",".str " &amp; _xlfn.TEXTJOIN("",FALSE,OFFSET(program!$A$2,0,A205+1,1,M205-1)),
$L205&amp;" "&amp;_xlfn.TEXTJOIN(", ",TRUE,$X205:$Z205)
))</f>
        <v>.dat 0</v>
      </c>
      <c r="E205" s="19" t="b">
        <f t="shared" ca="1" si="60"/>
        <v>1</v>
      </c>
      <c r="F205" s="5" t="str">
        <f t="shared" ca="1" si="61"/>
        <v>stack</v>
      </c>
      <c r="G205" s="5">
        <f t="shared" ca="1" si="62"/>
        <v>72</v>
      </c>
      <c r="H205" s="5" t="str">
        <f t="shared" si="63"/>
        <v>data</v>
      </c>
      <c r="I205" s="13" t="b">
        <f t="shared" si="64"/>
        <v>1</v>
      </c>
      <c r="J205" s="6">
        <f ca="1">OFFSET(program!$A$1,0,disasm!A205)</f>
        <v>0</v>
      </c>
      <c r="K205" s="7">
        <f t="shared" ca="1" si="65"/>
        <v>0</v>
      </c>
      <c r="L205" s="7" t="e">
        <f t="shared" ca="1" si="66"/>
        <v>#VALUE!</v>
      </c>
      <c r="M205" s="7">
        <f t="shared" si="67"/>
        <v>1</v>
      </c>
      <c r="N205" s="7">
        <f t="shared" si="68"/>
        <v>1</v>
      </c>
      <c r="O205" s="8">
        <f t="shared" si="69"/>
        <v>1</v>
      </c>
      <c r="P205" s="8" t="str">
        <f t="shared" si="70"/>
        <v/>
      </c>
      <c r="Q205" s="8" t="str">
        <f t="shared" si="71"/>
        <v/>
      </c>
      <c r="R205" s="8" t="str">
        <f t="shared" ca="1" si="72"/>
        <v>num</v>
      </c>
      <c r="S205" s="8" t="str">
        <f t="shared" si="73"/>
        <v/>
      </c>
      <c r="T205" s="8" t="str">
        <f t="shared" si="74"/>
        <v/>
      </c>
      <c r="U205" s="7">
        <f ca="1">IF(O205="","",OFFSET(program!$A$1,0,disasm!$A205+COLUMN()-COLUMN($U205)+IF($I205,0,1)))</f>
        <v>0</v>
      </c>
      <c r="V205" s="7" t="str">
        <f ca="1">IF(P205="","",OFFSET(program!$A$1,0,disasm!$A205+COLUMN()-COLUMN($U205)+IF($I205,0,1)))</f>
        <v/>
      </c>
      <c r="W205" s="7" t="str">
        <f ca="1">IF(Q205="","",OFFSET(program!$A$1,0,disasm!$A205+COLUMN()-COLUMN($U205)+IF($I205,0,1)))</f>
        <v/>
      </c>
      <c r="X205" s="3" t="str">
        <f t="shared" ca="1" si="75"/>
        <v>0</v>
      </c>
      <c r="Y205" s="3" t="str">
        <f t="shared" si="76"/>
        <v/>
      </c>
      <c r="Z205" s="3" t="str">
        <f t="shared" si="77"/>
        <v/>
      </c>
      <c r="AA205" s="3" t="str">
        <f ca="1">" "
&amp;AE205
&amp;IF(AND(OR(K205=5,K205=6),MOD(INT(J205/1000),10)=1)," A2","")
&amp;IF(AND(NOT(I205),J205=109,OFFSET(program!$A$1,0,disasm!$A205+1)&gt;0,NOT(ISNUMBER(FIND(" A1 "," "&amp;AE205&amp;" "))))," AUTOLABEL","")
&amp;" "</f>
        <v xml:space="preserve">  </v>
      </c>
    </row>
    <row r="206" spans="1:27" x14ac:dyDescent="0.2">
      <c r="A206" s="1">
        <f ca="1">A205+M205</f>
        <v>247</v>
      </c>
      <c r="B206" s="2" t="str">
        <f t="shared" ca="1" si="59"/>
        <v>stack+175</v>
      </c>
      <c r="C206" s="3" t="str">
        <f ca="1">_xlfn.TEXTJOIN(" ",FALSE,OFFSET(program!$A$1,0,A206,1,M206))</f>
        <v/>
      </c>
      <c r="D206" s="4" t="str">
        <f ca="1">IF($H206="data",".dat "&amp;X206,
IF($H206="str",".str " &amp; _xlfn.TEXTJOIN("",FALSE,OFFSET(program!$A$2,0,A206+1,1,M206-1)),
$L206&amp;" "&amp;_xlfn.TEXTJOIN(", ",TRUE,$X206:$Z206)
))</f>
        <v>.dat 0</v>
      </c>
      <c r="E206" s="19" t="b">
        <f t="shared" ca="1" si="60"/>
        <v>1</v>
      </c>
      <c r="F206" s="5" t="str">
        <f t="shared" ca="1" si="61"/>
        <v>stack</v>
      </c>
      <c r="G206" s="5">
        <f t="shared" ca="1" si="62"/>
        <v>72</v>
      </c>
      <c r="H206" s="5" t="str">
        <f t="shared" si="63"/>
        <v>data</v>
      </c>
      <c r="I206" s="13" t="b">
        <f t="shared" si="64"/>
        <v>1</v>
      </c>
      <c r="J206" s="6">
        <f ca="1">OFFSET(program!$A$1,0,disasm!A206)</f>
        <v>0</v>
      </c>
      <c r="K206" s="7">
        <f t="shared" ca="1" si="65"/>
        <v>0</v>
      </c>
      <c r="L206" s="7" t="e">
        <f t="shared" ca="1" si="66"/>
        <v>#VALUE!</v>
      </c>
      <c r="M206" s="7">
        <f t="shared" si="67"/>
        <v>1</v>
      </c>
      <c r="N206" s="7">
        <f t="shared" si="68"/>
        <v>1</v>
      </c>
      <c r="O206" s="8">
        <f t="shared" si="69"/>
        <v>1</v>
      </c>
      <c r="P206" s="8" t="str">
        <f t="shared" si="70"/>
        <v/>
      </c>
      <c r="Q206" s="8" t="str">
        <f t="shared" si="71"/>
        <v/>
      </c>
      <c r="R206" s="8" t="str">
        <f t="shared" ca="1" si="72"/>
        <v>num</v>
      </c>
      <c r="S206" s="8" t="str">
        <f t="shared" si="73"/>
        <v/>
      </c>
      <c r="T206" s="8" t="str">
        <f t="shared" si="74"/>
        <v/>
      </c>
      <c r="U206" s="7">
        <f ca="1">IF(O206="","",OFFSET(program!$A$1,0,disasm!$A206+COLUMN()-COLUMN($U206)+IF($I206,0,1)))</f>
        <v>0</v>
      </c>
      <c r="V206" s="7" t="str">
        <f ca="1">IF(P206="","",OFFSET(program!$A$1,0,disasm!$A206+COLUMN()-COLUMN($U206)+IF($I206,0,1)))</f>
        <v/>
      </c>
      <c r="W206" s="7" t="str">
        <f ca="1">IF(Q206="","",OFFSET(program!$A$1,0,disasm!$A206+COLUMN()-COLUMN($U206)+IF($I206,0,1)))</f>
        <v/>
      </c>
      <c r="X206" s="3" t="str">
        <f t="shared" ca="1" si="75"/>
        <v>0</v>
      </c>
      <c r="Y206" s="3" t="str">
        <f t="shared" si="76"/>
        <v/>
      </c>
      <c r="Z206" s="3" t="str">
        <f t="shared" si="77"/>
        <v/>
      </c>
      <c r="AA206" s="3" t="str">
        <f ca="1">" "
&amp;AE206
&amp;IF(AND(OR(K206=5,K206=6),MOD(INT(J206/1000),10)=1)," A2","")
&amp;IF(AND(NOT(I206),J206=109,OFFSET(program!$A$1,0,disasm!$A206+1)&gt;0,NOT(ISNUMBER(FIND(" A1 "," "&amp;AE206&amp;" "))))," AUTOLABEL","")
&amp;" "</f>
        <v xml:space="preserve">  </v>
      </c>
    </row>
    <row r="207" spans="1:27" x14ac:dyDescent="0.2">
      <c r="A207" s="1">
        <f ca="1">A206+M206</f>
        <v>248</v>
      </c>
      <c r="B207" s="2" t="str">
        <f t="shared" ca="1" si="59"/>
        <v>stack+176</v>
      </c>
      <c r="C207" s="3" t="str">
        <f ca="1">_xlfn.TEXTJOIN(" ",FALSE,OFFSET(program!$A$1,0,A207,1,M207))</f>
        <v/>
      </c>
      <c r="D207" s="4" t="str">
        <f ca="1">IF($H207="data",".dat "&amp;X207,
IF($H207="str",".str " &amp; _xlfn.TEXTJOIN("",FALSE,OFFSET(program!$A$2,0,A207+1,1,M207-1)),
$L207&amp;" "&amp;_xlfn.TEXTJOIN(", ",TRUE,$X207:$Z207)
))</f>
        <v>.dat 0</v>
      </c>
      <c r="E207" s="19" t="b">
        <f t="shared" ca="1" si="60"/>
        <v>1</v>
      </c>
      <c r="F207" s="5" t="str">
        <f t="shared" ca="1" si="61"/>
        <v>stack</v>
      </c>
      <c r="G207" s="5">
        <f t="shared" ca="1" si="62"/>
        <v>72</v>
      </c>
      <c r="H207" s="5" t="str">
        <f t="shared" si="63"/>
        <v>data</v>
      </c>
      <c r="I207" s="13" t="b">
        <f t="shared" si="64"/>
        <v>1</v>
      </c>
      <c r="J207" s="6">
        <f ca="1">OFFSET(program!$A$1,0,disasm!A207)</f>
        <v>0</v>
      </c>
      <c r="K207" s="7">
        <f t="shared" ca="1" si="65"/>
        <v>0</v>
      </c>
      <c r="L207" s="7" t="e">
        <f t="shared" ca="1" si="66"/>
        <v>#VALUE!</v>
      </c>
      <c r="M207" s="7">
        <f t="shared" si="67"/>
        <v>1</v>
      </c>
      <c r="N207" s="7">
        <f t="shared" si="68"/>
        <v>1</v>
      </c>
      <c r="O207" s="8">
        <f t="shared" si="69"/>
        <v>1</v>
      </c>
      <c r="P207" s="8" t="str">
        <f t="shared" si="70"/>
        <v/>
      </c>
      <c r="Q207" s="8" t="str">
        <f t="shared" si="71"/>
        <v/>
      </c>
      <c r="R207" s="8" t="str">
        <f t="shared" ca="1" si="72"/>
        <v>num</v>
      </c>
      <c r="S207" s="8" t="str">
        <f t="shared" si="73"/>
        <v/>
      </c>
      <c r="T207" s="8" t="str">
        <f t="shared" si="74"/>
        <v/>
      </c>
      <c r="U207" s="7">
        <f ca="1">IF(O207="","",OFFSET(program!$A$1,0,disasm!$A207+COLUMN()-COLUMN($U207)+IF($I207,0,1)))</f>
        <v>0</v>
      </c>
      <c r="V207" s="7" t="str">
        <f ca="1">IF(P207="","",OFFSET(program!$A$1,0,disasm!$A207+COLUMN()-COLUMN($U207)+IF($I207,0,1)))</f>
        <v/>
      </c>
      <c r="W207" s="7" t="str">
        <f ca="1">IF(Q207="","",OFFSET(program!$A$1,0,disasm!$A207+COLUMN()-COLUMN($U207)+IF($I207,0,1)))</f>
        <v/>
      </c>
      <c r="X207" s="3" t="str">
        <f t="shared" ca="1" si="75"/>
        <v>0</v>
      </c>
      <c r="Y207" s="3" t="str">
        <f t="shared" si="76"/>
        <v/>
      </c>
      <c r="Z207" s="3" t="str">
        <f t="shared" si="77"/>
        <v/>
      </c>
      <c r="AA207" s="3" t="str">
        <f ca="1">" "
&amp;AE207
&amp;IF(AND(OR(K207=5,K207=6),MOD(INT(J207/1000),10)=1)," A2","")
&amp;IF(AND(NOT(I207),J207=109,OFFSET(program!$A$1,0,disasm!$A207+1)&gt;0,NOT(ISNUMBER(FIND(" A1 "," "&amp;AE207&amp;" "))))," AUTOLABEL","")
&amp;" "</f>
        <v xml:space="preserve">  </v>
      </c>
    </row>
    <row r="208" spans="1:27" x14ac:dyDescent="0.2">
      <c r="A208" s="1">
        <f ca="1">A207+M207</f>
        <v>249</v>
      </c>
      <c r="B208" s="2" t="str">
        <f t="shared" ca="1" si="59"/>
        <v>stack+177</v>
      </c>
      <c r="C208" s="3" t="str">
        <f ca="1">_xlfn.TEXTJOIN(" ",FALSE,OFFSET(program!$A$1,0,A208,1,M208))</f>
        <v/>
      </c>
      <c r="D208" s="4" t="str">
        <f ca="1">IF($H208="data",".dat "&amp;X208,
IF($H208="str",".str " &amp; _xlfn.TEXTJOIN("",FALSE,OFFSET(program!$A$2,0,A208+1,1,M208-1)),
$L208&amp;" "&amp;_xlfn.TEXTJOIN(", ",TRUE,$X208:$Z208)
))</f>
        <v>.dat 0</v>
      </c>
      <c r="E208" s="19" t="b">
        <f t="shared" ca="1" si="60"/>
        <v>1</v>
      </c>
      <c r="F208" s="5" t="str">
        <f t="shared" ca="1" si="61"/>
        <v>stack</v>
      </c>
      <c r="G208" s="5">
        <f t="shared" ca="1" si="62"/>
        <v>72</v>
      </c>
      <c r="H208" s="5" t="str">
        <f t="shared" si="63"/>
        <v>data</v>
      </c>
      <c r="I208" s="13" t="b">
        <f t="shared" si="64"/>
        <v>1</v>
      </c>
      <c r="J208" s="6">
        <f ca="1">OFFSET(program!$A$1,0,disasm!A208)</f>
        <v>0</v>
      </c>
      <c r="K208" s="7">
        <f t="shared" ca="1" si="65"/>
        <v>0</v>
      </c>
      <c r="L208" s="7" t="e">
        <f t="shared" ca="1" si="66"/>
        <v>#VALUE!</v>
      </c>
      <c r="M208" s="7">
        <f t="shared" si="67"/>
        <v>1</v>
      </c>
      <c r="N208" s="7">
        <f t="shared" si="68"/>
        <v>1</v>
      </c>
      <c r="O208" s="8">
        <f t="shared" si="69"/>
        <v>1</v>
      </c>
      <c r="P208" s="8" t="str">
        <f t="shared" si="70"/>
        <v/>
      </c>
      <c r="Q208" s="8" t="str">
        <f t="shared" si="71"/>
        <v/>
      </c>
      <c r="R208" s="8" t="str">
        <f t="shared" ca="1" si="72"/>
        <v>num</v>
      </c>
      <c r="S208" s="8" t="str">
        <f t="shared" si="73"/>
        <v/>
      </c>
      <c r="T208" s="8" t="str">
        <f t="shared" si="74"/>
        <v/>
      </c>
      <c r="U208" s="7">
        <f ca="1">IF(O208="","",OFFSET(program!$A$1,0,disasm!$A208+COLUMN()-COLUMN($U208)+IF($I208,0,1)))</f>
        <v>0</v>
      </c>
      <c r="V208" s="7" t="str">
        <f ca="1">IF(P208="","",OFFSET(program!$A$1,0,disasm!$A208+COLUMN()-COLUMN($U208)+IF($I208,0,1)))</f>
        <v/>
      </c>
      <c r="W208" s="7" t="str">
        <f ca="1">IF(Q208="","",OFFSET(program!$A$1,0,disasm!$A208+COLUMN()-COLUMN($U208)+IF($I208,0,1)))</f>
        <v/>
      </c>
      <c r="X208" s="3" t="str">
        <f t="shared" ca="1" si="75"/>
        <v>0</v>
      </c>
      <c r="Y208" s="3" t="str">
        <f t="shared" si="76"/>
        <v/>
      </c>
      <c r="Z208" s="3" t="str">
        <f t="shared" si="77"/>
        <v/>
      </c>
      <c r="AA208" s="3" t="str">
        <f ca="1">" "
&amp;AE208
&amp;IF(AND(OR(K208=5,K208=6),MOD(INT(J208/1000),10)=1)," A2","")
&amp;IF(AND(NOT(I208),J208=109,OFFSET(program!$A$1,0,disasm!$A208+1)&gt;0,NOT(ISNUMBER(FIND(" A1 "," "&amp;AE208&amp;" "))))," AUTOLABEL","")
&amp;" "</f>
        <v xml:space="preserve">  </v>
      </c>
    </row>
    <row r="209" spans="1:31" x14ac:dyDescent="0.2">
      <c r="A209" s="1">
        <f ca="1">A208+M208</f>
        <v>250</v>
      </c>
      <c r="B209" s="2" t="str">
        <f t="shared" ca="1" si="59"/>
        <v>stack+178</v>
      </c>
      <c r="C209" s="3" t="str">
        <f ca="1">_xlfn.TEXTJOIN(" ",FALSE,OFFSET(program!$A$1,0,A209,1,M209))</f>
        <v/>
      </c>
      <c r="D209" s="4" t="str">
        <f ca="1">IF($H209="data",".dat "&amp;X209,
IF($H209="str",".str " &amp; _xlfn.TEXTJOIN("",FALSE,OFFSET(program!$A$2,0,A209+1,1,M209-1)),
$L209&amp;" "&amp;_xlfn.TEXTJOIN(", ",TRUE,$X209:$Z209)
))</f>
        <v>.dat 0</v>
      </c>
      <c r="E209" s="19" t="b">
        <f t="shared" ca="1" si="60"/>
        <v>1</v>
      </c>
      <c r="F209" s="5" t="str">
        <f t="shared" ca="1" si="61"/>
        <v>stack</v>
      </c>
      <c r="G209" s="5">
        <f t="shared" ca="1" si="62"/>
        <v>72</v>
      </c>
      <c r="H209" s="5" t="str">
        <f t="shared" si="63"/>
        <v>data</v>
      </c>
      <c r="I209" s="13" t="b">
        <f t="shared" si="64"/>
        <v>1</v>
      </c>
      <c r="J209" s="6">
        <f ca="1">OFFSET(program!$A$1,0,disasm!A209)</f>
        <v>0</v>
      </c>
      <c r="K209" s="7">
        <f t="shared" ca="1" si="65"/>
        <v>0</v>
      </c>
      <c r="L209" s="7" t="e">
        <f t="shared" ca="1" si="66"/>
        <v>#VALUE!</v>
      </c>
      <c r="M209" s="7">
        <f t="shared" si="67"/>
        <v>1</v>
      </c>
      <c r="N209" s="7">
        <f t="shared" si="68"/>
        <v>1</v>
      </c>
      <c r="O209" s="8">
        <f t="shared" si="69"/>
        <v>1</v>
      </c>
      <c r="P209" s="8" t="str">
        <f t="shared" si="70"/>
        <v/>
      </c>
      <c r="Q209" s="8" t="str">
        <f t="shared" si="71"/>
        <v/>
      </c>
      <c r="R209" s="8" t="str">
        <f t="shared" ca="1" si="72"/>
        <v>num</v>
      </c>
      <c r="S209" s="8" t="str">
        <f t="shared" si="73"/>
        <v/>
      </c>
      <c r="T209" s="8" t="str">
        <f t="shared" si="74"/>
        <v/>
      </c>
      <c r="U209" s="7">
        <f ca="1">IF(O209="","",OFFSET(program!$A$1,0,disasm!$A209+COLUMN()-COLUMN($U209)+IF($I209,0,1)))</f>
        <v>0</v>
      </c>
      <c r="V209" s="7" t="str">
        <f ca="1">IF(P209="","",OFFSET(program!$A$1,0,disasm!$A209+COLUMN()-COLUMN($U209)+IF($I209,0,1)))</f>
        <v/>
      </c>
      <c r="W209" s="7" t="str">
        <f ca="1">IF(Q209="","",OFFSET(program!$A$1,0,disasm!$A209+COLUMN()-COLUMN($U209)+IF($I209,0,1)))</f>
        <v/>
      </c>
      <c r="X209" s="3" t="str">
        <f t="shared" ca="1" si="75"/>
        <v>0</v>
      </c>
      <c r="Y209" s="3" t="str">
        <f t="shared" si="76"/>
        <v/>
      </c>
      <c r="Z209" s="3" t="str">
        <f t="shared" si="77"/>
        <v/>
      </c>
      <c r="AA209" s="3" t="str">
        <f ca="1">" "
&amp;AE209
&amp;IF(AND(OR(K209=5,K209=6),MOD(INT(J209/1000),10)=1)," A2","")
&amp;IF(AND(NOT(I209),J209=109,OFFSET(program!$A$1,0,disasm!$A209+1)&gt;0,NOT(ISNUMBER(FIND(" A1 "," "&amp;AE209&amp;" "))))," AUTOLABEL","")
&amp;" "</f>
        <v xml:space="preserve">  </v>
      </c>
    </row>
    <row r="210" spans="1:31" x14ac:dyDescent="0.2">
      <c r="A210" s="1">
        <f ca="1">A209+M209</f>
        <v>251</v>
      </c>
      <c r="B210" s="2" t="str">
        <f t="shared" ca="1" si="59"/>
        <v>stack+179</v>
      </c>
      <c r="C210" s="3" t="str">
        <f ca="1">_xlfn.TEXTJOIN(" ",FALSE,OFFSET(program!$A$1,0,A210,1,M210))</f>
        <v/>
      </c>
      <c r="D210" s="4" t="str">
        <f ca="1">IF($H210="data",".dat "&amp;X210,
IF($H210="str",".str " &amp; _xlfn.TEXTJOIN("",FALSE,OFFSET(program!$A$2,0,A210+1,1,M210-1)),
$L210&amp;" "&amp;_xlfn.TEXTJOIN(", ",TRUE,$X210:$Z210)
))</f>
        <v>.dat 0</v>
      </c>
      <c r="E210" s="19" t="b">
        <f t="shared" ca="1" si="60"/>
        <v>1</v>
      </c>
      <c r="F210" s="5" t="str">
        <f t="shared" ca="1" si="61"/>
        <v>stack</v>
      </c>
      <c r="G210" s="5">
        <f t="shared" ca="1" si="62"/>
        <v>72</v>
      </c>
      <c r="H210" s="5" t="str">
        <f t="shared" si="63"/>
        <v>data</v>
      </c>
      <c r="I210" s="13" t="b">
        <f t="shared" si="64"/>
        <v>1</v>
      </c>
      <c r="J210" s="6">
        <f ca="1">OFFSET(program!$A$1,0,disasm!A210)</f>
        <v>0</v>
      </c>
      <c r="K210" s="7">
        <f t="shared" ca="1" si="65"/>
        <v>0</v>
      </c>
      <c r="L210" s="7" t="e">
        <f t="shared" ca="1" si="66"/>
        <v>#VALUE!</v>
      </c>
      <c r="M210" s="7">
        <f t="shared" si="67"/>
        <v>1</v>
      </c>
      <c r="N210" s="7">
        <f t="shared" si="68"/>
        <v>1</v>
      </c>
      <c r="O210" s="8">
        <f t="shared" si="69"/>
        <v>1</v>
      </c>
      <c r="P210" s="8" t="str">
        <f t="shared" si="70"/>
        <v/>
      </c>
      <c r="Q210" s="8" t="str">
        <f t="shared" si="71"/>
        <v/>
      </c>
      <c r="R210" s="8" t="str">
        <f t="shared" ca="1" si="72"/>
        <v>num</v>
      </c>
      <c r="S210" s="8" t="str">
        <f t="shared" si="73"/>
        <v/>
      </c>
      <c r="T210" s="8" t="str">
        <f t="shared" si="74"/>
        <v/>
      </c>
      <c r="U210" s="7">
        <f ca="1">IF(O210="","",OFFSET(program!$A$1,0,disasm!$A210+COLUMN()-COLUMN($U210)+IF($I210,0,1)))</f>
        <v>0</v>
      </c>
      <c r="V210" s="7" t="str">
        <f ca="1">IF(P210="","",OFFSET(program!$A$1,0,disasm!$A210+COLUMN()-COLUMN($U210)+IF($I210,0,1)))</f>
        <v/>
      </c>
      <c r="W210" s="7" t="str">
        <f ca="1">IF(Q210="","",OFFSET(program!$A$1,0,disasm!$A210+COLUMN()-COLUMN($U210)+IF($I210,0,1)))</f>
        <v/>
      </c>
      <c r="X210" s="3" t="str">
        <f t="shared" ca="1" si="75"/>
        <v>0</v>
      </c>
      <c r="Y210" s="3" t="str">
        <f t="shared" si="76"/>
        <v/>
      </c>
      <c r="Z210" s="3" t="str">
        <f t="shared" si="77"/>
        <v/>
      </c>
      <c r="AA210" s="3" t="str">
        <f ca="1">" "
&amp;AE210
&amp;IF(AND(OR(K210=5,K210=6),MOD(INT(J210/1000),10)=1)," A2","")
&amp;IF(AND(NOT(I210),J210=109,OFFSET(program!$A$1,0,disasm!$A210+1)&gt;0,NOT(ISNUMBER(FIND(" A1 "," "&amp;AE210&amp;" "))))," AUTOLABEL","")
&amp;" "</f>
        <v xml:space="preserve">  </v>
      </c>
    </row>
    <row r="211" spans="1:31" x14ac:dyDescent="0.2">
      <c r="A211" s="1">
        <f ca="1">A210+M210</f>
        <v>252</v>
      </c>
      <c r="B211" s="2" t="str">
        <f t="shared" ca="1" si="59"/>
        <v>stack+180</v>
      </c>
      <c r="C211" s="3" t="str">
        <f ca="1">_xlfn.TEXTJOIN(" ",FALSE,OFFSET(program!$A$1,0,A211,1,M211))</f>
        <v/>
      </c>
      <c r="D211" s="4" t="str">
        <f ca="1">IF($H211="data",".dat "&amp;X211,
IF($H211="str",".str " &amp; _xlfn.TEXTJOIN("",FALSE,OFFSET(program!$A$2,0,A211+1,1,M211-1)),
$L211&amp;" "&amp;_xlfn.TEXTJOIN(", ",TRUE,$X211:$Z211)
))</f>
        <v>.dat 0</v>
      </c>
      <c r="E211" s="19" t="b">
        <f t="shared" ca="1" si="60"/>
        <v>1</v>
      </c>
      <c r="F211" s="5" t="str">
        <f t="shared" ca="1" si="61"/>
        <v>stack</v>
      </c>
      <c r="G211" s="5">
        <f t="shared" ca="1" si="62"/>
        <v>72</v>
      </c>
      <c r="H211" s="5" t="str">
        <f t="shared" si="63"/>
        <v>data</v>
      </c>
      <c r="I211" s="13" t="b">
        <f t="shared" si="64"/>
        <v>1</v>
      </c>
      <c r="J211" s="6">
        <f ca="1">OFFSET(program!$A$1,0,disasm!A211)</f>
        <v>0</v>
      </c>
      <c r="K211" s="7">
        <f t="shared" ca="1" si="65"/>
        <v>0</v>
      </c>
      <c r="L211" s="7" t="e">
        <f t="shared" ca="1" si="66"/>
        <v>#VALUE!</v>
      </c>
      <c r="M211" s="7">
        <f t="shared" si="67"/>
        <v>1</v>
      </c>
      <c r="N211" s="7">
        <f t="shared" si="68"/>
        <v>1</v>
      </c>
      <c r="O211" s="8">
        <f t="shared" si="69"/>
        <v>1</v>
      </c>
      <c r="P211" s="8" t="str">
        <f t="shared" si="70"/>
        <v/>
      </c>
      <c r="Q211" s="8" t="str">
        <f t="shared" si="71"/>
        <v/>
      </c>
      <c r="R211" s="8" t="str">
        <f t="shared" ca="1" si="72"/>
        <v>num</v>
      </c>
      <c r="S211" s="8" t="str">
        <f t="shared" si="73"/>
        <v/>
      </c>
      <c r="T211" s="8" t="str">
        <f t="shared" si="74"/>
        <v/>
      </c>
      <c r="U211" s="7">
        <f ca="1">IF(O211="","",OFFSET(program!$A$1,0,disasm!$A211+COLUMN()-COLUMN($U211)+IF($I211,0,1)))</f>
        <v>0</v>
      </c>
      <c r="V211" s="7" t="str">
        <f ca="1">IF(P211="","",OFFSET(program!$A$1,0,disasm!$A211+COLUMN()-COLUMN($U211)+IF($I211,0,1)))</f>
        <v/>
      </c>
      <c r="W211" s="7" t="str">
        <f ca="1">IF(Q211="","",OFFSET(program!$A$1,0,disasm!$A211+COLUMN()-COLUMN($U211)+IF($I211,0,1)))</f>
        <v/>
      </c>
      <c r="X211" s="3" t="str">
        <f t="shared" ca="1" si="75"/>
        <v>0</v>
      </c>
      <c r="Y211" s="3" t="str">
        <f t="shared" si="76"/>
        <v/>
      </c>
      <c r="Z211" s="3" t="str">
        <f t="shared" si="77"/>
        <v/>
      </c>
      <c r="AA211" s="3" t="str">
        <f ca="1">" "
&amp;AE211
&amp;IF(AND(OR(K211=5,K211=6),MOD(INT(J211/1000),10)=1)," A2","")
&amp;IF(AND(NOT(I211),J211=109,OFFSET(program!$A$1,0,disasm!$A211+1)&gt;0,NOT(ISNUMBER(FIND(" A1 "," "&amp;AE211&amp;" "))))," AUTOLABEL","")
&amp;" "</f>
        <v xml:space="preserve">  </v>
      </c>
    </row>
    <row r="212" spans="1:31" x14ac:dyDescent="0.2">
      <c r="A212" s="1">
        <f ca="1">A211+M211</f>
        <v>253</v>
      </c>
      <c r="B212" s="2" t="str">
        <f t="shared" ca="1" si="59"/>
        <v>stack+181</v>
      </c>
      <c r="C212" s="3" t="str">
        <f ca="1">_xlfn.TEXTJOIN(" ",FALSE,OFFSET(program!$A$1,0,A212,1,M212))</f>
        <v/>
      </c>
      <c r="D212" s="4" t="str">
        <f ca="1">IF($H212="data",".dat "&amp;X212,
IF($H212="str",".str " &amp; _xlfn.TEXTJOIN("",FALSE,OFFSET(program!$A$2,0,A212+1,1,M212-1)),
$L212&amp;" "&amp;_xlfn.TEXTJOIN(", ",TRUE,$X212:$Z212)
))</f>
        <v>.dat 0</v>
      </c>
      <c r="E212" s="19" t="b">
        <f t="shared" ca="1" si="60"/>
        <v>1</v>
      </c>
      <c r="F212" s="5" t="str">
        <f t="shared" ca="1" si="61"/>
        <v>stack</v>
      </c>
      <c r="G212" s="5">
        <f t="shared" ca="1" si="62"/>
        <v>72</v>
      </c>
      <c r="H212" s="5" t="str">
        <f t="shared" si="63"/>
        <v>data</v>
      </c>
      <c r="I212" s="13" t="b">
        <f t="shared" si="64"/>
        <v>1</v>
      </c>
      <c r="J212" s="6">
        <f ca="1">OFFSET(program!$A$1,0,disasm!A212)</f>
        <v>0</v>
      </c>
      <c r="K212" s="7">
        <f t="shared" ca="1" si="65"/>
        <v>0</v>
      </c>
      <c r="L212" s="7" t="e">
        <f t="shared" ca="1" si="66"/>
        <v>#VALUE!</v>
      </c>
      <c r="M212" s="7">
        <f t="shared" si="67"/>
        <v>1</v>
      </c>
      <c r="N212" s="7">
        <f t="shared" si="68"/>
        <v>1</v>
      </c>
      <c r="O212" s="8">
        <f t="shared" si="69"/>
        <v>1</v>
      </c>
      <c r="P212" s="8" t="str">
        <f t="shared" si="70"/>
        <v/>
      </c>
      <c r="Q212" s="8" t="str">
        <f t="shared" si="71"/>
        <v/>
      </c>
      <c r="R212" s="8" t="str">
        <f t="shared" ca="1" si="72"/>
        <v>num</v>
      </c>
      <c r="S212" s="8" t="str">
        <f t="shared" si="73"/>
        <v/>
      </c>
      <c r="T212" s="8" t="str">
        <f t="shared" si="74"/>
        <v/>
      </c>
      <c r="U212" s="7">
        <f ca="1">IF(O212="","",OFFSET(program!$A$1,0,disasm!$A212+COLUMN()-COLUMN($U212)+IF($I212,0,1)))</f>
        <v>0</v>
      </c>
      <c r="V212" s="7" t="str">
        <f ca="1">IF(P212="","",OFFSET(program!$A$1,0,disasm!$A212+COLUMN()-COLUMN($U212)+IF($I212,0,1)))</f>
        <v/>
      </c>
      <c r="W212" s="7" t="str">
        <f ca="1">IF(Q212="","",OFFSET(program!$A$1,0,disasm!$A212+COLUMN()-COLUMN($U212)+IF($I212,0,1)))</f>
        <v/>
      </c>
      <c r="X212" s="3" t="str">
        <f t="shared" ca="1" si="75"/>
        <v>0</v>
      </c>
      <c r="Y212" s="3" t="str">
        <f t="shared" si="76"/>
        <v/>
      </c>
      <c r="Z212" s="3" t="str">
        <f t="shared" si="77"/>
        <v/>
      </c>
      <c r="AA212" s="3" t="str">
        <f ca="1">" "
&amp;AE212
&amp;IF(AND(OR(K212=5,K212=6),MOD(INT(J212/1000),10)=1)," A2","")
&amp;IF(AND(NOT(I212),J212=109,OFFSET(program!$A$1,0,disasm!$A212+1)&gt;0,NOT(ISNUMBER(FIND(" A1 "," "&amp;AE212&amp;" "))))," AUTOLABEL","")
&amp;" "</f>
        <v xml:space="preserve">  </v>
      </c>
    </row>
    <row r="213" spans="1:31" x14ac:dyDescent="0.2">
      <c r="A213" s="1">
        <f ca="1">A212+M212</f>
        <v>254</v>
      </c>
      <c r="B213" s="2" t="str">
        <f t="shared" ca="1" si="59"/>
        <v>stack+182</v>
      </c>
      <c r="C213" s="3" t="str">
        <f ca="1">_xlfn.TEXTJOIN(" ",FALSE,OFFSET(program!$A$1,0,A213,1,M213))</f>
        <v/>
      </c>
      <c r="D213" s="4" t="str">
        <f ca="1">IF($H213="data",".dat "&amp;X213,
IF($H213="str",".str " &amp; _xlfn.TEXTJOIN("",FALSE,OFFSET(program!$A$2,0,A213+1,1,M213-1)),
$L213&amp;" "&amp;_xlfn.TEXTJOIN(", ",TRUE,$X213:$Z213)
))</f>
        <v>.dat 0</v>
      </c>
      <c r="E213" s="19" t="b">
        <f t="shared" ca="1" si="60"/>
        <v>1</v>
      </c>
      <c r="F213" s="5" t="str">
        <f t="shared" ca="1" si="61"/>
        <v>stack</v>
      </c>
      <c r="G213" s="5">
        <f t="shared" ca="1" si="62"/>
        <v>72</v>
      </c>
      <c r="H213" s="5" t="str">
        <f t="shared" si="63"/>
        <v>data</v>
      </c>
      <c r="I213" s="13" t="b">
        <f t="shared" si="64"/>
        <v>1</v>
      </c>
      <c r="J213" s="6">
        <f ca="1">OFFSET(program!$A$1,0,disasm!A213)</f>
        <v>0</v>
      </c>
      <c r="K213" s="7">
        <f t="shared" ca="1" si="65"/>
        <v>0</v>
      </c>
      <c r="L213" s="7" t="e">
        <f t="shared" ca="1" si="66"/>
        <v>#VALUE!</v>
      </c>
      <c r="M213" s="7">
        <f t="shared" si="67"/>
        <v>1</v>
      </c>
      <c r="N213" s="7">
        <f t="shared" si="68"/>
        <v>1</v>
      </c>
      <c r="O213" s="8">
        <f t="shared" si="69"/>
        <v>1</v>
      </c>
      <c r="P213" s="8" t="str">
        <f t="shared" si="70"/>
        <v/>
      </c>
      <c r="Q213" s="8" t="str">
        <f t="shared" si="71"/>
        <v/>
      </c>
      <c r="R213" s="8" t="str">
        <f t="shared" ca="1" si="72"/>
        <v>num</v>
      </c>
      <c r="S213" s="8" t="str">
        <f t="shared" si="73"/>
        <v/>
      </c>
      <c r="T213" s="8" t="str">
        <f t="shared" si="74"/>
        <v/>
      </c>
      <c r="U213" s="7">
        <f ca="1">IF(O213="","",OFFSET(program!$A$1,0,disasm!$A213+COLUMN()-COLUMN($U213)+IF($I213,0,1)))</f>
        <v>0</v>
      </c>
      <c r="V213" s="7" t="str">
        <f ca="1">IF(P213="","",OFFSET(program!$A$1,0,disasm!$A213+COLUMN()-COLUMN($U213)+IF($I213,0,1)))</f>
        <v/>
      </c>
      <c r="W213" s="7" t="str">
        <f ca="1">IF(Q213="","",OFFSET(program!$A$1,0,disasm!$A213+COLUMN()-COLUMN($U213)+IF($I213,0,1)))</f>
        <v/>
      </c>
      <c r="X213" s="3" t="str">
        <f t="shared" ca="1" si="75"/>
        <v>0</v>
      </c>
      <c r="Y213" s="3" t="str">
        <f t="shared" si="76"/>
        <v/>
      </c>
      <c r="Z213" s="3" t="str">
        <f t="shared" si="77"/>
        <v/>
      </c>
      <c r="AA213" s="3" t="str">
        <f ca="1">" "
&amp;AE213
&amp;IF(AND(OR(K213=5,K213=6),MOD(INT(J213/1000),10)=1)," A2","")
&amp;IF(AND(NOT(I213),J213=109,OFFSET(program!$A$1,0,disasm!$A213+1)&gt;0,NOT(ISNUMBER(FIND(" A1 "," "&amp;AE213&amp;" "))))," AUTOLABEL","")
&amp;" "</f>
        <v xml:space="preserve">  </v>
      </c>
      <c r="AD213" s="12"/>
      <c r="AE213" s="12"/>
    </row>
    <row r="214" spans="1:31" x14ac:dyDescent="0.2">
      <c r="A214" s="1">
        <f ca="1">A213+M213</f>
        <v>255</v>
      </c>
      <c r="B214" s="2" t="str">
        <f t="shared" ca="1" si="59"/>
        <v>stack+183</v>
      </c>
      <c r="C214" s="3" t="str">
        <f ca="1">_xlfn.TEXTJOIN(" ",FALSE,OFFSET(program!$A$1,0,A214,1,M214))</f>
        <v/>
      </c>
      <c r="D214" s="4" t="str">
        <f ca="1">IF($H214="data",".dat "&amp;X214,
IF($H214="str",".str " &amp; _xlfn.TEXTJOIN("",FALSE,OFFSET(program!$A$2,0,A214+1,1,M214-1)),
$L214&amp;" "&amp;_xlfn.TEXTJOIN(", ",TRUE,$X214:$Z214)
))</f>
        <v>.dat 0</v>
      </c>
      <c r="E214" s="19" t="b">
        <f t="shared" ca="1" si="60"/>
        <v>1</v>
      </c>
      <c r="F214" s="5" t="str">
        <f t="shared" ca="1" si="61"/>
        <v>stack</v>
      </c>
      <c r="G214" s="5">
        <f t="shared" ca="1" si="62"/>
        <v>72</v>
      </c>
      <c r="H214" s="5" t="str">
        <f t="shared" si="63"/>
        <v>data</v>
      </c>
      <c r="I214" s="13" t="b">
        <f t="shared" si="64"/>
        <v>1</v>
      </c>
      <c r="J214" s="6">
        <f ca="1">OFFSET(program!$A$1,0,disasm!A214)</f>
        <v>0</v>
      </c>
      <c r="K214" s="7">
        <f t="shared" ca="1" si="65"/>
        <v>0</v>
      </c>
      <c r="L214" s="7" t="e">
        <f t="shared" ca="1" si="66"/>
        <v>#VALUE!</v>
      </c>
      <c r="M214" s="7">
        <f t="shared" si="67"/>
        <v>1</v>
      </c>
      <c r="N214" s="7">
        <f t="shared" si="68"/>
        <v>1</v>
      </c>
      <c r="O214" s="8">
        <f t="shared" si="69"/>
        <v>1</v>
      </c>
      <c r="P214" s="8" t="str">
        <f t="shared" si="70"/>
        <v/>
      </c>
      <c r="Q214" s="8" t="str">
        <f t="shared" si="71"/>
        <v/>
      </c>
      <c r="R214" s="8" t="str">
        <f t="shared" ca="1" si="72"/>
        <v>num</v>
      </c>
      <c r="S214" s="8" t="str">
        <f t="shared" si="73"/>
        <v/>
      </c>
      <c r="T214" s="8" t="str">
        <f t="shared" si="74"/>
        <v/>
      </c>
      <c r="U214" s="7">
        <f ca="1">IF(O214="","",OFFSET(program!$A$1,0,disasm!$A214+COLUMN()-COLUMN($U214)+IF($I214,0,1)))</f>
        <v>0</v>
      </c>
      <c r="V214" s="7" t="str">
        <f ca="1">IF(P214="","",OFFSET(program!$A$1,0,disasm!$A214+COLUMN()-COLUMN($U214)+IF($I214,0,1)))</f>
        <v/>
      </c>
      <c r="W214" s="7" t="str">
        <f ca="1">IF(Q214="","",OFFSET(program!$A$1,0,disasm!$A214+COLUMN()-COLUMN($U214)+IF($I214,0,1)))</f>
        <v/>
      </c>
      <c r="X214" s="3" t="str">
        <f t="shared" ca="1" si="75"/>
        <v>0</v>
      </c>
      <c r="Y214" s="3" t="str">
        <f t="shared" si="76"/>
        <v/>
      </c>
      <c r="Z214" s="3" t="str">
        <f t="shared" si="77"/>
        <v/>
      </c>
      <c r="AA214" s="3" t="str">
        <f ca="1">" "
&amp;AE214
&amp;IF(AND(OR(K214=5,K214=6),MOD(INT(J214/1000),10)=1)," A2","")
&amp;IF(AND(NOT(I214),J214=109,OFFSET(program!$A$1,0,disasm!$A214+1)&gt;0,NOT(ISNUMBER(FIND(" A1 "," "&amp;AE214&amp;" "))))," AUTOLABEL","")
&amp;" "</f>
        <v xml:space="preserve">  </v>
      </c>
    </row>
    <row r="215" spans="1:31" x14ac:dyDescent="0.2">
      <c r="A215" s="1">
        <f ca="1">A214+M214</f>
        <v>256</v>
      </c>
      <c r="B215" s="2" t="str">
        <f t="shared" ca="1" si="59"/>
        <v>stack+184</v>
      </c>
      <c r="C215" s="3" t="str">
        <f ca="1">_xlfn.TEXTJOIN(" ",FALSE,OFFSET(program!$A$1,0,A215,1,M215))</f>
        <v/>
      </c>
      <c r="D215" s="4" t="str">
        <f ca="1">IF($H215="data",".dat "&amp;X215,
IF($H215="str",".str " &amp; _xlfn.TEXTJOIN("",FALSE,OFFSET(program!$A$2,0,A215+1,1,M215-1)),
$L215&amp;" "&amp;_xlfn.TEXTJOIN(", ",TRUE,$X215:$Z215)
))</f>
        <v>.dat 0</v>
      </c>
      <c r="E215" s="19" t="b">
        <f t="shared" ca="1" si="60"/>
        <v>1</v>
      </c>
      <c r="F215" s="5" t="str">
        <f t="shared" ca="1" si="61"/>
        <v>stack</v>
      </c>
      <c r="G215" s="5">
        <f t="shared" ca="1" si="62"/>
        <v>72</v>
      </c>
      <c r="H215" s="5" t="str">
        <f t="shared" si="63"/>
        <v>data</v>
      </c>
      <c r="I215" s="13" t="b">
        <f t="shared" si="64"/>
        <v>1</v>
      </c>
      <c r="J215" s="6">
        <f ca="1">OFFSET(program!$A$1,0,disasm!A215)</f>
        <v>0</v>
      </c>
      <c r="K215" s="7">
        <f t="shared" ca="1" si="65"/>
        <v>0</v>
      </c>
      <c r="L215" s="7" t="e">
        <f t="shared" ca="1" si="66"/>
        <v>#VALUE!</v>
      </c>
      <c r="M215" s="7">
        <f t="shared" si="67"/>
        <v>1</v>
      </c>
      <c r="N215" s="7">
        <f t="shared" si="68"/>
        <v>1</v>
      </c>
      <c r="O215" s="8">
        <f t="shared" si="69"/>
        <v>1</v>
      </c>
      <c r="P215" s="8" t="str">
        <f t="shared" si="70"/>
        <v/>
      </c>
      <c r="Q215" s="8" t="str">
        <f t="shared" si="71"/>
        <v/>
      </c>
      <c r="R215" s="8" t="str">
        <f t="shared" ca="1" si="72"/>
        <v>num</v>
      </c>
      <c r="S215" s="8" t="str">
        <f t="shared" si="73"/>
        <v/>
      </c>
      <c r="T215" s="8" t="str">
        <f t="shared" si="74"/>
        <v/>
      </c>
      <c r="U215" s="7">
        <f ca="1">IF(O215="","",OFFSET(program!$A$1,0,disasm!$A215+COLUMN()-COLUMN($U215)+IF($I215,0,1)))</f>
        <v>0</v>
      </c>
      <c r="V215" s="7" t="str">
        <f ca="1">IF(P215="","",OFFSET(program!$A$1,0,disasm!$A215+COLUMN()-COLUMN($U215)+IF($I215,0,1)))</f>
        <v/>
      </c>
      <c r="W215" s="7" t="str">
        <f ca="1">IF(Q215="","",OFFSET(program!$A$1,0,disasm!$A215+COLUMN()-COLUMN($U215)+IF($I215,0,1)))</f>
        <v/>
      </c>
      <c r="X215" s="3" t="str">
        <f t="shared" ca="1" si="75"/>
        <v>0</v>
      </c>
      <c r="Y215" s="3" t="str">
        <f t="shared" si="76"/>
        <v/>
      </c>
      <c r="Z215" s="3" t="str">
        <f t="shared" si="77"/>
        <v/>
      </c>
      <c r="AA215" s="3" t="str">
        <f ca="1">" "
&amp;AE215
&amp;IF(AND(OR(K215=5,K215=6),MOD(INT(J215/1000),10)=1)," A2","")
&amp;IF(AND(NOT(I215),J215=109,OFFSET(program!$A$1,0,disasm!$A215+1)&gt;0,NOT(ISNUMBER(FIND(" A1 "," "&amp;AE215&amp;" "))))," AUTOLABEL","")
&amp;" "</f>
        <v xml:space="preserve">  </v>
      </c>
    </row>
    <row r="216" spans="1:31" x14ac:dyDescent="0.2">
      <c r="A216" s="1">
        <f ca="1">A215+M215</f>
        <v>257</v>
      </c>
      <c r="B216" s="2" t="str">
        <f t="shared" ca="1" si="59"/>
        <v>stack+185</v>
      </c>
      <c r="C216" s="3" t="str">
        <f ca="1">_xlfn.TEXTJOIN(" ",FALSE,OFFSET(program!$A$1,0,A216,1,M216))</f>
        <v/>
      </c>
      <c r="D216" s="4" t="str">
        <f ca="1">IF($H216="data",".dat "&amp;X216,
IF($H216="str",".str " &amp; _xlfn.TEXTJOIN("",FALSE,OFFSET(program!$A$2,0,A216+1,1,M216-1)),
$L216&amp;" "&amp;_xlfn.TEXTJOIN(", ",TRUE,$X216:$Z216)
))</f>
        <v>.dat 0</v>
      </c>
      <c r="E216" s="19" t="b">
        <f t="shared" ca="1" si="60"/>
        <v>1</v>
      </c>
      <c r="F216" s="5" t="str">
        <f t="shared" ca="1" si="61"/>
        <v>stack</v>
      </c>
      <c r="G216" s="5">
        <f t="shared" ca="1" si="62"/>
        <v>72</v>
      </c>
      <c r="H216" s="5" t="str">
        <f t="shared" si="63"/>
        <v>data</v>
      </c>
      <c r="I216" s="13" t="b">
        <f t="shared" si="64"/>
        <v>1</v>
      </c>
      <c r="J216" s="6">
        <f ca="1">OFFSET(program!$A$1,0,disasm!A216)</f>
        <v>0</v>
      </c>
      <c r="K216" s="7">
        <f t="shared" ca="1" si="65"/>
        <v>0</v>
      </c>
      <c r="L216" s="7" t="e">
        <f t="shared" ca="1" si="66"/>
        <v>#VALUE!</v>
      </c>
      <c r="M216" s="7">
        <f t="shared" si="67"/>
        <v>1</v>
      </c>
      <c r="N216" s="7">
        <f t="shared" si="68"/>
        <v>1</v>
      </c>
      <c r="O216" s="8">
        <f t="shared" si="69"/>
        <v>1</v>
      </c>
      <c r="P216" s="8" t="str">
        <f t="shared" si="70"/>
        <v/>
      </c>
      <c r="Q216" s="8" t="str">
        <f t="shared" si="71"/>
        <v/>
      </c>
      <c r="R216" s="8" t="str">
        <f t="shared" ca="1" si="72"/>
        <v>num</v>
      </c>
      <c r="S216" s="8" t="str">
        <f t="shared" si="73"/>
        <v/>
      </c>
      <c r="T216" s="8" t="str">
        <f t="shared" si="74"/>
        <v/>
      </c>
      <c r="U216" s="7">
        <f ca="1">IF(O216="","",OFFSET(program!$A$1,0,disasm!$A216+COLUMN()-COLUMN($U216)+IF($I216,0,1)))</f>
        <v>0</v>
      </c>
      <c r="V216" s="7" t="str">
        <f ca="1">IF(P216="","",OFFSET(program!$A$1,0,disasm!$A216+COLUMN()-COLUMN($U216)+IF($I216,0,1)))</f>
        <v/>
      </c>
      <c r="W216" s="7" t="str">
        <f ca="1">IF(Q216="","",OFFSET(program!$A$1,0,disasm!$A216+COLUMN()-COLUMN($U216)+IF($I216,0,1)))</f>
        <v/>
      </c>
      <c r="X216" s="3" t="str">
        <f t="shared" ca="1" si="75"/>
        <v>0</v>
      </c>
      <c r="Y216" s="3" t="str">
        <f t="shared" si="76"/>
        <v/>
      </c>
      <c r="Z216" s="3" t="str">
        <f t="shared" si="77"/>
        <v/>
      </c>
      <c r="AA216" s="3" t="str">
        <f ca="1">" "
&amp;AE216
&amp;IF(AND(OR(K216=5,K216=6),MOD(INT(J216/1000),10)=1)," A2","")
&amp;IF(AND(NOT(I216),J216=109,OFFSET(program!$A$1,0,disasm!$A216+1)&gt;0,NOT(ISNUMBER(FIND(" A1 "," "&amp;AE216&amp;" "))))," AUTOLABEL","")
&amp;" "</f>
        <v xml:space="preserve">  </v>
      </c>
    </row>
    <row r="217" spans="1:31" x14ac:dyDescent="0.2">
      <c r="A217" s="1">
        <f ca="1">A216+M216</f>
        <v>258</v>
      </c>
      <c r="B217" s="2" t="str">
        <f t="shared" ca="1" si="59"/>
        <v>stack+186</v>
      </c>
      <c r="C217" s="3" t="str">
        <f ca="1">_xlfn.TEXTJOIN(" ",FALSE,OFFSET(program!$A$1,0,A217,1,M217))</f>
        <v/>
      </c>
      <c r="D217" s="4" t="str">
        <f ca="1">IF($H217="data",".dat "&amp;X217,
IF($H217="str",".str " &amp; _xlfn.TEXTJOIN("",FALSE,OFFSET(program!$A$2,0,A217+1,1,M217-1)),
$L217&amp;" "&amp;_xlfn.TEXTJOIN(", ",TRUE,$X217:$Z217)
))</f>
        <v>.dat 0</v>
      </c>
      <c r="E217" s="19" t="b">
        <f t="shared" ca="1" si="60"/>
        <v>1</v>
      </c>
      <c r="F217" s="5" t="str">
        <f t="shared" ca="1" si="61"/>
        <v>stack</v>
      </c>
      <c r="G217" s="5">
        <f t="shared" ca="1" si="62"/>
        <v>72</v>
      </c>
      <c r="H217" s="5" t="str">
        <f t="shared" si="63"/>
        <v>data</v>
      </c>
      <c r="I217" s="13" t="b">
        <f t="shared" si="64"/>
        <v>1</v>
      </c>
      <c r="J217" s="6">
        <f ca="1">OFFSET(program!$A$1,0,disasm!A217)</f>
        <v>0</v>
      </c>
      <c r="K217" s="7">
        <f t="shared" ca="1" si="65"/>
        <v>0</v>
      </c>
      <c r="L217" s="7" t="e">
        <f t="shared" ca="1" si="66"/>
        <v>#VALUE!</v>
      </c>
      <c r="M217" s="7">
        <f t="shared" si="67"/>
        <v>1</v>
      </c>
      <c r="N217" s="7">
        <f t="shared" si="68"/>
        <v>1</v>
      </c>
      <c r="O217" s="8">
        <f t="shared" si="69"/>
        <v>1</v>
      </c>
      <c r="P217" s="8" t="str">
        <f t="shared" si="70"/>
        <v/>
      </c>
      <c r="Q217" s="8" t="str">
        <f t="shared" si="71"/>
        <v/>
      </c>
      <c r="R217" s="8" t="str">
        <f t="shared" ca="1" si="72"/>
        <v>num</v>
      </c>
      <c r="S217" s="8" t="str">
        <f t="shared" si="73"/>
        <v/>
      </c>
      <c r="T217" s="8" t="str">
        <f t="shared" si="74"/>
        <v/>
      </c>
      <c r="U217" s="7">
        <f ca="1">IF(O217="","",OFFSET(program!$A$1,0,disasm!$A217+COLUMN()-COLUMN($U217)+IF($I217,0,1)))</f>
        <v>0</v>
      </c>
      <c r="V217" s="7" t="str">
        <f ca="1">IF(P217="","",OFFSET(program!$A$1,0,disasm!$A217+COLUMN()-COLUMN($U217)+IF($I217,0,1)))</f>
        <v/>
      </c>
      <c r="W217" s="7" t="str">
        <f ca="1">IF(Q217="","",OFFSET(program!$A$1,0,disasm!$A217+COLUMN()-COLUMN($U217)+IF($I217,0,1)))</f>
        <v/>
      </c>
      <c r="X217" s="3" t="str">
        <f t="shared" ca="1" si="75"/>
        <v>0</v>
      </c>
      <c r="Y217" s="3" t="str">
        <f t="shared" si="76"/>
        <v/>
      </c>
      <c r="Z217" s="3" t="str">
        <f t="shared" si="77"/>
        <v/>
      </c>
      <c r="AA217" s="3" t="str">
        <f ca="1">" "
&amp;AE217
&amp;IF(AND(OR(K217=5,K217=6),MOD(INT(J217/1000),10)=1)," A2","")
&amp;IF(AND(NOT(I217),J217=109,OFFSET(program!$A$1,0,disasm!$A217+1)&gt;0,NOT(ISNUMBER(FIND(" A1 "," "&amp;AE217&amp;" "))))," AUTOLABEL","")
&amp;" "</f>
        <v xml:space="preserve">  </v>
      </c>
    </row>
    <row r="218" spans="1:31" x14ac:dyDescent="0.2">
      <c r="A218" s="1">
        <f ca="1">A217+M217</f>
        <v>259</v>
      </c>
      <c r="B218" s="2" t="str">
        <f t="shared" ca="1" si="59"/>
        <v>stack+187</v>
      </c>
      <c r="C218" s="3" t="str">
        <f ca="1">_xlfn.TEXTJOIN(" ",FALSE,OFFSET(program!$A$1,0,A218,1,M218))</f>
        <v/>
      </c>
      <c r="D218" s="4" t="str">
        <f ca="1">IF($H218="data",".dat "&amp;X218,
IF($H218="str",".str " &amp; _xlfn.TEXTJOIN("",FALSE,OFFSET(program!$A$2,0,A218+1,1,M218-1)),
$L218&amp;" "&amp;_xlfn.TEXTJOIN(", ",TRUE,$X218:$Z218)
))</f>
        <v>.dat 0</v>
      </c>
      <c r="E218" s="19" t="b">
        <f t="shared" ca="1" si="60"/>
        <v>1</v>
      </c>
      <c r="F218" s="5" t="str">
        <f t="shared" ca="1" si="61"/>
        <v>stack</v>
      </c>
      <c r="G218" s="5">
        <f t="shared" ca="1" si="62"/>
        <v>72</v>
      </c>
      <c r="H218" s="5" t="str">
        <f t="shared" si="63"/>
        <v>data</v>
      </c>
      <c r="I218" s="13" t="b">
        <f t="shared" si="64"/>
        <v>1</v>
      </c>
      <c r="J218" s="6">
        <f ca="1">OFFSET(program!$A$1,0,disasm!A218)</f>
        <v>0</v>
      </c>
      <c r="K218" s="7">
        <f t="shared" ca="1" si="65"/>
        <v>0</v>
      </c>
      <c r="L218" s="7" t="e">
        <f t="shared" ca="1" si="66"/>
        <v>#VALUE!</v>
      </c>
      <c r="M218" s="7">
        <f t="shared" si="67"/>
        <v>1</v>
      </c>
      <c r="N218" s="7">
        <f t="shared" si="68"/>
        <v>1</v>
      </c>
      <c r="O218" s="8">
        <f t="shared" si="69"/>
        <v>1</v>
      </c>
      <c r="P218" s="8" t="str">
        <f t="shared" si="70"/>
        <v/>
      </c>
      <c r="Q218" s="8" t="str">
        <f t="shared" si="71"/>
        <v/>
      </c>
      <c r="R218" s="8" t="str">
        <f t="shared" ca="1" si="72"/>
        <v>num</v>
      </c>
      <c r="S218" s="8" t="str">
        <f t="shared" si="73"/>
        <v/>
      </c>
      <c r="T218" s="8" t="str">
        <f t="shared" si="74"/>
        <v/>
      </c>
      <c r="U218" s="7">
        <f ca="1">IF(O218="","",OFFSET(program!$A$1,0,disasm!$A218+COLUMN()-COLUMN($U218)+IF($I218,0,1)))</f>
        <v>0</v>
      </c>
      <c r="V218" s="7" t="str">
        <f ca="1">IF(P218="","",OFFSET(program!$A$1,0,disasm!$A218+COLUMN()-COLUMN($U218)+IF($I218,0,1)))</f>
        <v/>
      </c>
      <c r="W218" s="7" t="str">
        <f ca="1">IF(Q218="","",OFFSET(program!$A$1,0,disasm!$A218+COLUMN()-COLUMN($U218)+IF($I218,0,1)))</f>
        <v/>
      </c>
      <c r="X218" s="3" t="str">
        <f t="shared" ca="1" si="75"/>
        <v>0</v>
      </c>
      <c r="Y218" s="3" t="str">
        <f t="shared" si="76"/>
        <v/>
      </c>
      <c r="Z218" s="3" t="str">
        <f t="shared" si="77"/>
        <v/>
      </c>
      <c r="AA218" s="3" t="str">
        <f ca="1">" "
&amp;AE218
&amp;IF(AND(OR(K218=5,K218=6),MOD(INT(J218/1000),10)=1)," A2","")
&amp;IF(AND(NOT(I218),J218=109,OFFSET(program!$A$1,0,disasm!$A218+1)&gt;0,NOT(ISNUMBER(FIND(" A1 "," "&amp;AE218&amp;" "))))," AUTOLABEL","")
&amp;" "</f>
        <v xml:space="preserve">  </v>
      </c>
    </row>
    <row r="219" spans="1:31" x14ac:dyDescent="0.2">
      <c r="A219" s="1">
        <f ca="1">A218+M218</f>
        <v>260</v>
      </c>
      <c r="B219" s="2" t="str">
        <f t="shared" ca="1" si="59"/>
        <v>stack+188</v>
      </c>
      <c r="C219" s="3" t="str">
        <f ca="1">_xlfn.TEXTJOIN(" ",FALSE,OFFSET(program!$A$1,0,A219,1,M219))</f>
        <v/>
      </c>
      <c r="D219" s="4" t="str">
        <f ca="1">IF($H219="data",".dat "&amp;X219,
IF($H219="str",".str " &amp; _xlfn.TEXTJOIN("",FALSE,OFFSET(program!$A$2,0,A219+1,1,M219-1)),
$L219&amp;" "&amp;_xlfn.TEXTJOIN(", ",TRUE,$X219:$Z219)
))</f>
        <v>.dat 0</v>
      </c>
      <c r="E219" s="19" t="b">
        <f t="shared" ca="1" si="60"/>
        <v>1</v>
      </c>
      <c r="F219" s="5" t="str">
        <f t="shared" ca="1" si="61"/>
        <v>stack</v>
      </c>
      <c r="G219" s="5">
        <f t="shared" ca="1" si="62"/>
        <v>72</v>
      </c>
      <c r="H219" s="5" t="str">
        <f t="shared" si="63"/>
        <v>data</v>
      </c>
      <c r="I219" s="13" t="b">
        <f t="shared" si="64"/>
        <v>1</v>
      </c>
      <c r="J219" s="6">
        <f ca="1">OFFSET(program!$A$1,0,disasm!A219)</f>
        <v>0</v>
      </c>
      <c r="K219" s="7">
        <f t="shared" ca="1" si="65"/>
        <v>0</v>
      </c>
      <c r="L219" s="7" t="e">
        <f t="shared" ca="1" si="66"/>
        <v>#VALUE!</v>
      </c>
      <c r="M219" s="7">
        <f t="shared" si="67"/>
        <v>1</v>
      </c>
      <c r="N219" s="7">
        <f t="shared" si="68"/>
        <v>1</v>
      </c>
      <c r="O219" s="8">
        <f t="shared" si="69"/>
        <v>1</v>
      </c>
      <c r="P219" s="8" t="str">
        <f t="shared" si="70"/>
        <v/>
      </c>
      <c r="Q219" s="8" t="str">
        <f t="shared" si="71"/>
        <v/>
      </c>
      <c r="R219" s="8" t="str">
        <f t="shared" ca="1" si="72"/>
        <v>num</v>
      </c>
      <c r="S219" s="8" t="str">
        <f t="shared" si="73"/>
        <v/>
      </c>
      <c r="T219" s="8" t="str">
        <f t="shared" si="74"/>
        <v/>
      </c>
      <c r="U219" s="7">
        <f ca="1">IF(O219="","",OFFSET(program!$A$1,0,disasm!$A219+COLUMN()-COLUMN($U219)+IF($I219,0,1)))</f>
        <v>0</v>
      </c>
      <c r="V219" s="7" t="str">
        <f ca="1">IF(P219="","",OFFSET(program!$A$1,0,disasm!$A219+COLUMN()-COLUMN($U219)+IF($I219,0,1)))</f>
        <v/>
      </c>
      <c r="W219" s="7" t="str">
        <f ca="1">IF(Q219="","",OFFSET(program!$A$1,0,disasm!$A219+COLUMN()-COLUMN($U219)+IF($I219,0,1)))</f>
        <v/>
      </c>
      <c r="X219" s="3" t="str">
        <f t="shared" ca="1" si="75"/>
        <v>0</v>
      </c>
      <c r="Y219" s="3" t="str">
        <f t="shared" si="76"/>
        <v/>
      </c>
      <c r="Z219" s="3" t="str">
        <f t="shared" si="77"/>
        <v/>
      </c>
      <c r="AA219" s="3" t="str">
        <f ca="1">" "
&amp;AE219
&amp;IF(AND(OR(K219=5,K219=6),MOD(INT(J219/1000),10)=1)," A2","")
&amp;IF(AND(NOT(I219),J219=109,OFFSET(program!$A$1,0,disasm!$A219+1)&gt;0,NOT(ISNUMBER(FIND(" A1 "," "&amp;AE219&amp;" "))))," AUTOLABEL","")
&amp;" "</f>
        <v xml:space="preserve">  </v>
      </c>
    </row>
    <row r="220" spans="1:31" x14ac:dyDescent="0.2">
      <c r="A220" s="1">
        <f ca="1">A219+M219</f>
        <v>261</v>
      </c>
      <c r="B220" s="2" t="str">
        <f t="shared" ca="1" si="59"/>
        <v>stack+189</v>
      </c>
      <c r="C220" s="3" t="str">
        <f ca="1">_xlfn.TEXTJOIN(" ",FALSE,OFFSET(program!$A$1,0,A220,1,M220))</f>
        <v/>
      </c>
      <c r="D220" s="4" t="str">
        <f ca="1">IF($H220="data",".dat "&amp;X220,
IF($H220="str",".str " &amp; _xlfn.TEXTJOIN("",FALSE,OFFSET(program!$A$2,0,A220+1,1,M220-1)),
$L220&amp;" "&amp;_xlfn.TEXTJOIN(", ",TRUE,$X220:$Z220)
))</f>
        <v>.dat 0</v>
      </c>
      <c r="E220" s="19" t="b">
        <f t="shared" ca="1" si="60"/>
        <v>1</v>
      </c>
      <c r="F220" s="5" t="str">
        <f t="shared" ca="1" si="61"/>
        <v>stack</v>
      </c>
      <c r="G220" s="5">
        <f t="shared" ca="1" si="62"/>
        <v>72</v>
      </c>
      <c r="H220" s="5" t="str">
        <f t="shared" si="63"/>
        <v>data</v>
      </c>
      <c r="I220" s="13" t="b">
        <f t="shared" si="64"/>
        <v>1</v>
      </c>
      <c r="J220" s="6">
        <f ca="1">OFFSET(program!$A$1,0,disasm!A220)</f>
        <v>0</v>
      </c>
      <c r="K220" s="7">
        <f t="shared" ca="1" si="65"/>
        <v>0</v>
      </c>
      <c r="L220" s="7" t="e">
        <f t="shared" ca="1" si="66"/>
        <v>#VALUE!</v>
      </c>
      <c r="M220" s="7">
        <f t="shared" si="67"/>
        <v>1</v>
      </c>
      <c r="N220" s="7">
        <f t="shared" si="68"/>
        <v>1</v>
      </c>
      <c r="O220" s="8">
        <f t="shared" si="69"/>
        <v>1</v>
      </c>
      <c r="P220" s="8" t="str">
        <f t="shared" si="70"/>
        <v/>
      </c>
      <c r="Q220" s="8" t="str">
        <f t="shared" si="71"/>
        <v/>
      </c>
      <c r="R220" s="8" t="str">
        <f t="shared" ca="1" si="72"/>
        <v>num</v>
      </c>
      <c r="S220" s="8" t="str">
        <f t="shared" si="73"/>
        <v/>
      </c>
      <c r="T220" s="8" t="str">
        <f t="shared" si="74"/>
        <v/>
      </c>
      <c r="U220" s="7">
        <f ca="1">IF(O220="","",OFFSET(program!$A$1,0,disasm!$A220+COLUMN()-COLUMN($U220)+IF($I220,0,1)))</f>
        <v>0</v>
      </c>
      <c r="V220" s="7" t="str">
        <f ca="1">IF(P220="","",OFFSET(program!$A$1,0,disasm!$A220+COLUMN()-COLUMN($U220)+IF($I220,0,1)))</f>
        <v/>
      </c>
      <c r="W220" s="7" t="str">
        <f ca="1">IF(Q220="","",OFFSET(program!$A$1,0,disasm!$A220+COLUMN()-COLUMN($U220)+IF($I220,0,1)))</f>
        <v/>
      </c>
      <c r="X220" s="3" t="str">
        <f t="shared" ca="1" si="75"/>
        <v>0</v>
      </c>
      <c r="Y220" s="3" t="str">
        <f t="shared" si="76"/>
        <v/>
      </c>
      <c r="Z220" s="3" t="str">
        <f t="shared" si="77"/>
        <v/>
      </c>
      <c r="AA220" s="3" t="str">
        <f ca="1">" "
&amp;AE220
&amp;IF(AND(OR(K220=5,K220=6),MOD(INT(J220/1000),10)=1)," A2","")
&amp;IF(AND(NOT(I220),J220=109,OFFSET(program!$A$1,0,disasm!$A220+1)&gt;0,NOT(ISNUMBER(FIND(" A1 "," "&amp;AE220&amp;" "))))," AUTOLABEL","")
&amp;" "</f>
        <v xml:space="preserve">  </v>
      </c>
    </row>
    <row r="221" spans="1:31" x14ac:dyDescent="0.2">
      <c r="A221" s="1">
        <f ca="1">A220+M220</f>
        <v>262</v>
      </c>
      <c r="B221" s="2" t="str">
        <f t="shared" ca="1" si="59"/>
        <v>stack+190</v>
      </c>
      <c r="C221" s="3" t="str">
        <f ca="1">_xlfn.TEXTJOIN(" ",FALSE,OFFSET(program!$A$1,0,A221,1,M221))</f>
        <v/>
      </c>
      <c r="D221" s="4" t="str">
        <f ca="1">IF($H221="data",".dat "&amp;X221,
IF($H221="str",".str " &amp; _xlfn.TEXTJOIN("",FALSE,OFFSET(program!$A$2,0,A221+1,1,M221-1)),
$L221&amp;" "&amp;_xlfn.TEXTJOIN(", ",TRUE,$X221:$Z221)
))</f>
        <v>.dat 0</v>
      </c>
      <c r="E221" s="19" t="b">
        <f t="shared" ca="1" si="60"/>
        <v>1</v>
      </c>
      <c r="F221" s="5" t="str">
        <f t="shared" ca="1" si="61"/>
        <v>stack</v>
      </c>
      <c r="G221" s="5">
        <f t="shared" ca="1" si="62"/>
        <v>72</v>
      </c>
      <c r="H221" s="5" t="str">
        <f t="shared" si="63"/>
        <v>data</v>
      </c>
      <c r="I221" s="13" t="b">
        <f t="shared" si="64"/>
        <v>1</v>
      </c>
      <c r="J221" s="6">
        <f ca="1">OFFSET(program!$A$1,0,disasm!A221)</f>
        <v>0</v>
      </c>
      <c r="K221" s="7">
        <f t="shared" ca="1" si="65"/>
        <v>0</v>
      </c>
      <c r="L221" s="7" t="e">
        <f t="shared" ca="1" si="66"/>
        <v>#VALUE!</v>
      </c>
      <c r="M221" s="7">
        <f t="shared" si="67"/>
        <v>1</v>
      </c>
      <c r="N221" s="7">
        <f t="shared" si="68"/>
        <v>1</v>
      </c>
      <c r="O221" s="8">
        <f t="shared" si="69"/>
        <v>1</v>
      </c>
      <c r="P221" s="8" t="str">
        <f t="shared" si="70"/>
        <v/>
      </c>
      <c r="Q221" s="8" t="str">
        <f t="shared" si="71"/>
        <v/>
      </c>
      <c r="R221" s="8" t="str">
        <f t="shared" ca="1" si="72"/>
        <v>num</v>
      </c>
      <c r="S221" s="8" t="str">
        <f t="shared" si="73"/>
        <v/>
      </c>
      <c r="T221" s="8" t="str">
        <f t="shared" si="74"/>
        <v/>
      </c>
      <c r="U221" s="7">
        <f ca="1">IF(O221="","",OFFSET(program!$A$1,0,disasm!$A221+COLUMN()-COLUMN($U221)+IF($I221,0,1)))</f>
        <v>0</v>
      </c>
      <c r="V221" s="7" t="str">
        <f ca="1">IF(P221="","",OFFSET(program!$A$1,0,disasm!$A221+COLUMN()-COLUMN($U221)+IF($I221,0,1)))</f>
        <v/>
      </c>
      <c r="W221" s="7" t="str">
        <f ca="1">IF(Q221="","",OFFSET(program!$A$1,0,disasm!$A221+COLUMN()-COLUMN($U221)+IF($I221,0,1)))</f>
        <v/>
      </c>
      <c r="X221" s="3" t="str">
        <f t="shared" ca="1" si="75"/>
        <v>0</v>
      </c>
      <c r="Y221" s="3" t="str">
        <f t="shared" si="76"/>
        <v/>
      </c>
      <c r="Z221" s="3" t="str">
        <f t="shared" si="77"/>
        <v/>
      </c>
      <c r="AA221" s="3" t="str">
        <f ca="1">" "
&amp;AE221
&amp;IF(AND(OR(K221=5,K221=6),MOD(INT(J221/1000),10)=1)," A2","")
&amp;IF(AND(NOT(I221),J221=109,OFFSET(program!$A$1,0,disasm!$A221+1)&gt;0,NOT(ISNUMBER(FIND(" A1 "," "&amp;AE221&amp;" "))))," AUTOLABEL","")
&amp;" "</f>
        <v xml:space="preserve">  </v>
      </c>
    </row>
    <row r="222" spans="1:31" x14ac:dyDescent="0.2">
      <c r="A222" s="1">
        <f ca="1">A221+M221</f>
        <v>263</v>
      </c>
      <c r="B222" s="2" t="str">
        <f t="shared" ca="1" si="59"/>
        <v>stack+191</v>
      </c>
      <c r="C222" s="3" t="str">
        <f ca="1">_xlfn.TEXTJOIN(" ",FALSE,OFFSET(program!$A$1,0,A222,1,M222))</f>
        <v/>
      </c>
      <c r="D222" s="4" t="str">
        <f ca="1">IF($H222="data",".dat "&amp;X222,
IF($H222="str",".str " &amp; _xlfn.TEXTJOIN("",FALSE,OFFSET(program!$A$2,0,A222+1,1,M222-1)),
$L222&amp;" "&amp;_xlfn.TEXTJOIN(", ",TRUE,$X222:$Z222)
))</f>
        <v>.dat 0</v>
      </c>
      <c r="E222" s="19" t="b">
        <f t="shared" ca="1" si="60"/>
        <v>1</v>
      </c>
      <c r="F222" s="5" t="str">
        <f t="shared" ca="1" si="61"/>
        <v>stack</v>
      </c>
      <c r="G222" s="5">
        <f t="shared" ca="1" si="62"/>
        <v>72</v>
      </c>
      <c r="H222" s="5" t="str">
        <f t="shared" si="63"/>
        <v>data</v>
      </c>
      <c r="I222" s="13" t="b">
        <f t="shared" si="64"/>
        <v>1</v>
      </c>
      <c r="J222" s="6">
        <f ca="1">OFFSET(program!$A$1,0,disasm!A222)</f>
        <v>0</v>
      </c>
      <c r="K222" s="7">
        <f t="shared" ca="1" si="65"/>
        <v>0</v>
      </c>
      <c r="L222" s="7" t="e">
        <f t="shared" ca="1" si="66"/>
        <v>#VALUE!</v>
      </c>
      <c r="M222" s="7">
        <f t="shared" si="67"/>
        <v>1</v>
      </c>
      <c r="N222" s="7">
        <f t="shared" si="68"/>
        <v>1</v>
      </c>
      <c r="O222" s="8">
        <f t="shared" si="69"/>
        <v>1</v>
      </c>
      <c r="P222" s="8" t="str">
        <f t="shared" si="70"/>
        <v/>
      </c>
      <c r="Q222" s="8" t="str">
        <f t="shared" si="71"/>
        <v/>
      </c>
      <c r="R222" s="8" t="str">
        <f t="shared" ca="1" si="72"/>
        <v>num</v>
      </c>
      <c r="S222" s="8" t="str">
        <f t="shared" si="73"/>
        <v/>
      </c>
      <c r="T222" s="8" t="str">
        <f t="shared" si="74"/>
        <v/>
      </c>
      <c r="U222" s="7">
        <f ca="1">IF(O222="","",OFFSET(program!$A$1,0,disasm!$A222+COLUMN()-COLUMN($U222)+IF($I222,0,1)))</f>
        <v>0</v>
      </c>
      <c r="V222" s="7" t="str">
        <f ca="1">IF(P222="","",OFFSET(program!$A$1,0,disasm!$A222+COLUMN()-COLUMN($U222)+IF($I222,0,1)))</f>
        <v/>
      </c>
      <c r="W222" s="7" t="str">
        <f ca="1">IF(Q222="","",OFFSET(program!$A$1,0,disasm!$A222+COLUMN()-COLUMN($U222)+IF($I222,0,1)))</f>
        <v/>
      </c>
      <c r="X222" s="3" t="str">
        <f t="shared" ca="1" si="75"/>
        <v>0</v>
      </c>
      <c r="Y222" s="3" t="str">
        <f t="shared" si="76"/>
        <v/>
      </c>
      <c r="Z222" s="3" t="str">
        <f t="shared" si="77"/>
        <v/>
      </c>
      <c r="AA222" s="3" t="str">
        <f ca="1">" "
&amp;AE222
&amp;IF(AND(OR(K222=5,K222=6),MOD(INT(J222/1000),10)=1)," A2","")
&amp;IF(AND(NOT(I222),J222=109,OFFSET(program!$A$1,0,disasm!$A222+1)&gt;0,NOT(ISNUMBER(FIND(" A1 "," "&amp;AE222&amp;" "))))," AUTOLABEL","")
&amp;" "</f>
        <v xml:space="preserve">  </v>
      </c>
    </row>
    <row r="223" spans="1:31" x14ac:dyDescent="0.2">
      <c r="A223" s="1">
        <f ca="1">A222+M222</f>
        <v>264</v>
      </c>
      <c r="B223" s="2" t="str">
        <f t="shared" ca="1" si="59"/>
        <v>stack+192</v>
      </c>
      <c r="C223" s="3" t="str">
        <f ca="1">_xlfn.TEXTJOIN(" ",FALSE,OFFSET(program!$A$1,0,A223,1,M223))</f>
        <v/>
      </c>
      <c r="D223" s="4" t="str">
        <f ca="1">IF($H223="data",".dat "&amp;X223,
IF($H223="str",".str " &amp; _xlfn.TEXTJOIN("",FALSE,OFFSET(program!$A$2,0,A223+1,1,M223-1)),
$L223&amp;" "&amp;_xlfn.TEXTJOIN(", ",TRUE,$X223:$Z223)
))</f>
        <v>.dat 0</v>
      </c>
      <c r="E223" s="19" t="b">
        <f t="shared" ca="1" si="60"/>
        <v>1</v>
      </c>
      <c r="F223" s="5" t="str">
        <f t="shared" ca="1" si="61"/>
        <v>stack</v>
      </c>
      <c r="G223" s="5">
        <f t="shared" ca="1" si="62"/>
        <v>72</v>
      </c>
      <c r="H223" s="5" t="str">
        <f t="shared" si="63"/>
        <v>data</v>
      </c>
      <c r="I223" s="13" t="b">
        <f t="shared" si="64"/>
        <v>1</v>
      </c>
      <c r="J223" s="6">
        <f ca="1">OFFSET(program!$A$1,0,disasm!A223)</f>
        <v>0</v>
      </c>
      <c r="K223" s="7">
        <f t="shared" ca="1" si="65"/>
        <v>0</v>
      </c>
      <c r="L223" s="7" t="e">
        <f t="shared" ca="1" si="66"/>
        <v>#VALUE!</v>
      </c>
      <c r="M223" s="7">
        <f t="shared" si="67"/>
        <v>1</v>
      </c>
      <c r="N223" s="7">
        <f t="shared" si="68"/>
        <v>1</v>
      </c>
      <c r="O223" s="8">
        <f t="shared" si="69"/>
        <v>1</v>
      </c>
      <c r="P223" s="8" t="str">
        <f t="shared" si="70"/>
        <v/>
      </c>
      <c r="Q223" s="8" t="str">
        <f t="shared" si="71"/>
        <v/>
      </c>
      <c r="R223" s="8" t="str">
        <f t="shared" ca="1" si="72"/>
        <v>num</v>
      </c>
      <c r="S223" s="8" t="str">
        <f t="shared" si="73"/>
        <v/>
      </c>
      <c r="T223" s="8" t="str">
        <f t="shared" si="74"/>
        <v/>
      </c>
      <c r="U223" s="7">
        <f ca="1">IF(O223="","",OFFSET(program!$A$1,0,disasm!$A223+COLUMN()-COLUMN($U223)+IF($I223,0,1)))</f>
        <v>0</v>
      </c>
      <c r="V223" s="7" t="str">
        <f ca="1">IF(P223="","",OFFSET(program!$A$1,0,disasm!$A223+COLUMN()-COLUMN($U223)+IF($I223,0,1)))</f>
        <v/>
      </c>
      <c r="W223" s="7" t="str">
        <f ca="1">IF(Q223="","",OFFSET(program!$A$1,0,disasm!$A223+COLUMN()-COLUMN($U223)+IF($I223,0,1)))</f>
        <v/>
      </c>
      <c r="X223" s="3" t="str">
        <f t="shared" ca="1" si="75"/>
        <v>0</v>
      </c>
      <c r="Y223" s="3" t="str">
        <f t="shared" si="76"/>
        <v/>
      </c>
      <c r="Z223" s="3" t="str">
        <f t="shared" si="77"/>
        <v/>
      </c>
      <c r="AA223" s="3" t="str">
        <f ca="1">" "
&amp;AE223
&amp;IF(AND(OR(K223=5,K223=6),MOD(INT(J223/1000),10)=1)," A2","")
&amp;IF(AND(NOT(I223),J223=109,OFFSET(program!$A$1,0,disasm!$A223+1)&gt;0,NOT(ISNUMBER(FIND(" A1 "," "&amp;AE223&amp;" "))))," AUTOLABEL","")
&amp;" "</f>
        <v xml:space="preserve">  </v>
      </c>
    </row>
    <row r="224" spans="1:31" x14ac:dyDescent="0.2">
      <c r="A224" s="1">
        <f ca="1">A223+M223</f>
        <v>265</v>
      </c>
      <c r="B224" s="2" t="str">
        <f t="shared" ca="1" si="59"/>
        <v>stack+193</v>
      </c>
      <c r="C224" s="3" t="str">
        <f ca="1">_xlfn.TEXTJOIN(" ",FALSE,OFFSET(program!$A$1,0,A224,1,M224))</f>
        <v/>
      </c>
      <c r="D224" s="4" t="str">
        <f ca="1">IF($H224="data",".dat "&amp;X224,
IF($H224="str",".str " &amp; _xlfn.TEXTJOIN("",FALSE,OFFSET(program!$A$2,0,A224+1,1,M224-1)),
$L224&amp;" "&amp;_xlfn.TEXTJOIN(", ",TRUE,$X224:$Z224)
))</f>
        <v>.dat 0</v>
      </c>
      <c r="E224" s="19" t="b">
        <f t="shared" ca="1" si="60"/>
        <v>1</v>
      </c>
      <c r="F224" s="5" t="str">
        <f t="shared" ca="1" si="61"/>
        <v>stack</v>
      </c>
      <c r="G224" s="5">
        <f t="shared" ca="1" si="62"/>
        <v>72</v>
      </c>
      <c r="H224" s="5" t="str">
        <f t="shared" si="63"/>
        <v>data</v>
      </c>
      <c r="I224" s="13" t="b">
        <f t="shared" si="64"/>
        <v>1</v>
      </c>
      <c r="J224" s="6">
        <f ca="1">OFFSET(program!$A$1,0,disasm!A224)</f>
        <v>0</v>
      </c>
      <c r="K224" s="7">
        <f t="shared" ca="1" si="65"/>
        <v>0</v>
      </c>
      <c r="L224" s="7" t="e">
        <f t="shared" ca="1" si="66"/>
        <v>#VALUE!</v>
      </c>
      <c r="M224" s="7">
        <f t="shared" si="67"/>
        <v>1</v>
      </c>
      <c r="N224" s="7">
        <f t="shared" si="68"/>
        <v>1</v>
      </c>
      <c r="O224" s="8">
        <f t="shared" si="69"/>
        <v>1</v>
      </c>
      <c r="P224" s="8" t="str">
        <f t="shared" si="70"/>
        <v/>
      </c>
      <c r="Q224" s="8" t="str">
        <f t="shared" si="71"/>
        <v/>
      </c>
      <c r="R224" s="8" t="str">
        <f t="shared" ca="1" si="72"/>
        <v>num</v>
      </c>
      <c r="S224" s="8" t="str">
        <f t="shared" si="73"/>
        <v/>
      </c>
      <c r="T224" s="8" t="str">
        <f t="shared" si="74"/>
        <v/>
      </c>
      <c r="U224" s="7">
        <f ca="1">IF(O224="","",OFFSET(program!$A$1,0,disasm!$A224+COLUMN()-COLUMN($U224)+IF($I224,0,1)))</f>
        <v>0</v>
      </c>
      <c r="V224" s="7" t="str">
        <f ca="1">IF(P224="","",OFFSET(program!$A$1,0,disasm!$A224+COLUMN()-COLUMN($U224)+IF($I224,0,1)))</f>
        <v/>
      </c>
      <c r="W224" s="7" t="str">
        <f ca="1">IF(Q224="","",OFFSET(program!$A$1,0,disasm!$A224+COLUMN()-COLUMN($U224)+IF($I224,0,1)))</f>
        <v/>
      </c>
      <c r="X224" s="3" t="str">
        <f t="shared" ca="1" si="75"/>
        <v>0</v>
      </c>
      <c r="Y224" s="3" t="str">
        <f t="shared" si="76"/>
        <v/>
      </c>
      <c r="Z224" s="3" t="str">
        <f t="shared" si="77"/>
        <v/>
      </c>
      <c r="AA224" s="3" t="str">
        <f ca="1">" "
&amp;AE224
&amp;IF(AND(OR(K224=5,K224=6),MOD(INT(J224/1000),10)=1)," A2","")
&amp;IF(AND(NOT(I224),J224=109,OFFSET(program!$A$1,0,disasm!$A224+1)&gt;0,NOT(ISNUMBER(FIND(" A1 "," "&amp;AE224&amp;" "))))," AUTOLABEL","")
&amp;" "</f>
        <v xml:space="preserve">  </v>
      </c>
    </row>
    <row r="225" spans="1:27" x14ac:dyDescent="0.2">
      <c r="A225" s="1">
        <f ca="1">A224+M224</f>
        <v>266</v>
      </c>
      <c r="B225" s="2" t="str">
        <f t="shared" ca="1" si="59"/>
        <v>stack+194</v>
      </c>
      <c r="C225" s="3" t="str">
        <f ca="1">_xlfn.TEXTJOIN(" ",FALSE,OFFSET(program!$A$1,0,A225,1,M225))</f>
        <v/>
      </c>
      <c r="D225" s="4" t="str">
        <f ca="1">IF($H225="data",".dat "&amp;X225,
IF($H225="str",".str " &amp; _xlfn.TEXTJOIN("",FALSE,OFFSET(program!$A$2,0,A225+1,1,M225-1)),
$L225&amp;" "&amp;_xlfn.TEXTJOIN(", ",TRUE,$X225:$Z225)
))</f>
        <v>.dat 0</v>
      </c>
      <c r="E225" s="19" t="b">
        <f t="shared" ca="1" si="60"/>
        <v>1</v>
      </c>
      <c r="F225" s="5" t="str">
        <f t="shared" ca="1" si="61"/>
        <v>stack</v>
      </c>
      <c r="G225" s="5">
        <f t="shared" ca="1" si="62"/>
        <v>72</v>
      </c>
      <c r="H225" s="5" t="str">
        <f t="shared" si="63"/>
        <v>data</v>
      </c>
      <c r="I225" s="13" t="b">
        <f t="shared" si="64"/>
        <v>1</v>
      </c>
      <c r="J225" s="6">
        <f ca="1">OFFSET(program!$A$1,0,disasm!A225)</f>
        <v>0</v>
      </c>
      <c r="K225" s="7">
        <f t="shared" ca="1" si="65"/>
        <v>0</v>
      </c>
      <c r="L225" s="7" t="e">
        <f t="shared" ca="1" si="66"/>
        <v>#VALUE!</v>
      </c>
      <c r="M225" s="7">
        <f t="shared" si="67"/>
        <v>1</v>
      </c>
      <c r="N225" s="7">
        <f t="shared" si="68"/>
        <v>1</v>
      </c>
      <c r="O225" s="8">
        <f t="shared" si="69"/>
        <v>1</v>
      </c>
      <c r="P225" s="8" t="str">
        <f t="shared" si="70"/>
        <v/>
      </c>
      <c r="Q225" s="8" t="str">
        <f t="shared" si="71"/>
        <v/>
      </c>
      <c r="R225" s="8" t="str">
        <f t="shared" ca="1" si="72"/>
        <v>num</v>
      </c>
      <c r="S225" s="8" t="str">
        <f t="shared" si="73"/>
        <v/>
      </c>
      <c r="T225" s="8" t="str">
        <f t="shared" si="74"/>
        <v/>
      </c>
      <c r="U225" s="7">
        <f ca="1">IF(O225="","",OFFSET(program!$A$1,0,disasm!$A225+COLUMN()-COLUMN($U225)+IF($I225,0,1)))</f>
        <v>0</v>
      </c>
      <c r="V225" s="7" t="str">
        <f ca="1">IF(P225="","",OFFSET(program!$A$1,0,disasm!$A225+COLUMN()-COLUMN($U225)+IF($I225,0,1)))</f>
        <v/>
      </c>
      <c r="W225" s="7" t="str">
        <f ca="1">IF(Q225="","",OFFSET(program!$A$1,0,disasm!$A225+COLUMN()-COLUMN($U225)+IF($I225,0,1)))</f>
        <v/>
      </c>
      <c r="X225" s="3" t="str">
        <f t="shared" ca="1" si="75"/>
        <v>0</v>
      </c>
      <c r="Y225" s="3" t="str">
        <f t="shared" si="76"/>
        <v/>
      </c>
      <c r="Z225" s="3" t="str">
        <f t="shared" si="77"/>
        <v/>
      </c>
      <c r="AA225" s="3" t="str">
        <f ca="1">" "
&amp;AE225
&amp;IF(AND(OR(K225=5,K225=6),MOD(INT(J225/1000),10)=1)," A2","")
&amp;IF(AND(NOT(I225),J225=109,OFFSET(program!$A$1,0,disasm!$A225+1)&gt;0,NOT(ISNUMBER(FIND(" A1 "," "&amp;AE225&amp;" "))))," AUTOLABEL","")
&amp;" "</f>
        <v xml:space="preserve">  </v>
      </c>
    </row>
    <row r="226" spans="1:27" x14ac:dyDescent="0.2">
      <c r="A226" s="1">
        <f ca="1">A225+M225</f>
        <v>267</v>
      </c>
      <c r="B226" s="2" t="str">
        <f t="shared" ca="1" si="59"/>
        <v>stack+195</v>
      </c>
      <c r="C226" s="3" t="str">
        <f ca="1">_xlfn.TEXTJOIN(" ",FALSE,OFFSET(program!$A$1,0,A226,1,M226))</f>
        <v/>
      </c>
      <c r="D226" s="4" t="str">
        <f ca="1">IF($H226="data",".dat "&amp;X226,
IF($H226="str",".str " &amp; _xlfn.TEXTJOIN("",FALSE,OFFSET(program!$A$2,0,A226+1,1,M226-1)),
$L226&amp;" "&amp;_xlfn.TEXTJOIN(", ",TRUE,$X226:$Z226)
))</f>
        <v>.dat 0</v>
      </c>
      <c r="E226" s="19" t="b">
        <f t="shared" ca="1" si="60"/>
        <v>1</v>
      </c>
      <c r="F226" s="5" t="str">
        <f t="shared" ca="1" si="61"/>
        <v>stack</v>
      </c>
      <c r="G226" s="5">
        <f t="shared" ca="1" si="62"/>
        <v>72</v>
      </c>
      <c r="H226" s="5" t="str">
        <f t="shared" si="63"/>
        <v>data</v>
      </c>
      <c r="I226" s="13" t="b">
        <f t="shared" si="64"/>
        <v>1</v>
      </c>
      <c r="J226" s="6">
        <f ca="1">OFFSET(program!$A$1,0,disasm!A226)</f>
        <v>0</v>
      </c>
      <c r="K226" s="7">
        <f t="shared" ca="1" si="65"/>
        <v>0</v>
      </c>
      <c r="L226" s="7" t="e">
        <f t="shared" ca="1" si="66"/>
        <v>#VALUE!</v>
      </c>
      <c r="M226" s="7">
        <f t="shared" si="67"/>
        <v>1</v>
      </c>
      <c r="N226" s="7">
        <f t="shared" si="68"/>
        <v>1</v>
      </c>
      <c r="O226" s="8">
        <f t="shared" si="69"/>
        <v>1</v>
      </c>
      <c r="P226" s="8" t="str">
        <f t="shared" si="70"/>
        <v/>
      </c>
      <c r="Q226" s="8" t="str">
        <f t="shared" si="71"/>
        <v/>
      </c>
      <c r="R226" s="8" t="str">
        <f t="shared" ca="1" si="72"/>
        <v>num</v>
      </c>
      <c r="S226" s="8" t="str">
        <f t="shared" si="73"/>
        <v/>
      </c>
      <c r="T226" s="8" t="str">
        <f t="shared" si="74"/>
        <v/>
      </c>
      <c r="U226" s="7">
        <f ca="1">IF(O226="","",OFFSET(program!$A$1,0,disasm!$A226+COLUMN()-COLUMN($U226)+IF($I226,0,1)))</f>
        <v>0</v>
      </c>
      <c r="V226" s="7" t="str">
        <f ca="1">IF(P226="","",OFFSET(program!$A$1,0,disasm!$A226+COLUMN()-COLUMN($U226)+IF($I226,0,1)))</f>
        <v/>
      </c>
      <c r="W226" s="7" t="str">
        <f ca="1">IF(Q226="","",OFFSET(program!$A$1,0,disasm!$A226+COLUMN()-COLUMN($U226)+IF($I226,0,1)))</f>
        <v/>
      </c>
      <c r="X226" s="3" t="str">
        <f t="shared" ca="1" si="75"/>
        <v>0</v>
      </c>
      <c r="Y226" s="3" t="str">
        <f t="shared" si="76"/>
        <v/>
      </c>
      <c r="Z226" s="3" t="str">
        <f t="shared" si="77"/>
        <v/>
      </c>
      <c r="AA226" s="3" t="str">
        <f ca="1">" "
&amp;AE226
&amp;IF(AND(OR(K226=5,K226=6),MOD(INT(J226/1000),10)=1)," A2","")
&amp;IF(AND(NOT(I226),J226=109,OFFSET(program!$A$1,0,disasm!$A226+1)&gt;0,NOT(ISNUMBER(FIND(" A1 "," "&amp;AE226&amp;" "))))," AUTOLABEL","")
&amp;" "</f>
        <v xml:space="preserve">  </v>
      </c>
    </row>
    <row r="227" spans="1:27" x14ac:dyDescent="0.2">
      <c r="A227" s="1">
        <f ca="1">A226+M226</f>
        <v>268</v>
      </c>
      <c r="B227" s="2" t="str">
        <f t="shared" ca="1" si="59"/>
        <v>stack+196</v>
      </c>
      <c r="C227" s="3" t="str">
        <f ca="1">_xlfn.TEXTJOIN(" ",FALSE,OFFSET(program!$A$1,0,A227,1,M227))</f>
        <v/>
      </c>
      <c r="D227" s="4" t="str">
        <f ca="1">IF($H227="data",".dat "&amp;X227,
IF($H227="str",".str " &amp; _xlfn.TEXTJOIN("",FALSE,OFFSET(program!$A$2,0,A227+1,1,M227-1)),
$L227&amp;" "&amp;_xlfn.TEXTJOIN(", ",TRUE,$X227:$Z227)
))</f>
        <v>.dat 0</v>
      </c>
      <c r="E227" s="19" t="b">
        <f t="shared" ca="1" si="60"/>
        <v>1</v>
      </c>
      <c r="F227" s="5" t="str">
        <f t="shared" ca="1" si="61"/>
        <v>stack</v>
      </c>
      <c r="G227" s="5">
        <f t="shared" ca="1" si="62"/>
        <v>72</v>
      </c>
      <c r="H227" s="5" t="str">
        <f t="shared" si="63"/>
        <v>data</v>
      </c>
      <c r="I227" s="13" t="b">
        <f t="shared" si="64"/>
        <v>1</v>
      </c>
      <c r="J227" s="6">
        <f ca="1">OFFSET(program!$A$1,0,disasm!A227)</f>
        <v>0</v>
      </c>
      <c r="K227" s="7">
        <f t="shared" ca="1" si="65"/>
        <v>0</v>
      </c>
      <c r="L227" s="7" t="e">
        <f t="shared" ca="1" si="66"/>
        <v>#VALUE!</v>
      </c>
      <c r="M227" s="7">
        <f t="shared" si="67"/>
        <v>1</v>
      </c>
      <c r="N227" s="7">
        <f t="shared" si="68"/>
        <v>1</v>
      </c>
      <c r="O227" s="8">
        <f t="shared" si="69"/>
        <v>1</v>
      </c>
      <c r="P227" s="8" t="str">
        <f t="shared" si="70"/>
        <v/>
      </c>
      <c r="Q227" s="8" t="str">
        <f t="shared" si="71"/>
        <v/>
      </c>
      <c r="R227" s="8" t="str">
        <f t="shared" ca="1" si="72"/>
        <v>num</v>
      </c>
      <c r="S227" s="8" t="str">
        <f t="shared" si="73"/>
        <v/>
      </c>
      <c r="T227" s="8" t="str">
        <f t="shared" si="74"/>
        <v/>
      </c>
      <c r="U227" s="7">
        <f ca="1">IF(O227="","",OFFSET(program!$A$1,0,disasm!$A227+COLUMN()-COLUMN($U227)+IF($I227,0,1)))</f>
        <v>0</v>
      </c>
      <c r="V227" s="7" t="str">
        <f ca="1">IF(P227="","",OFFSET(program!$A$1,0,disasm!$A227+COLUMN()-COLUMN($U227)+IF($I227,0,1)))</f>
        <v/>
      </c>
      <c r="W227" s="7" t="str">
        <f ca="1">IF(Q227="","",OFFSET(program!$A$1,0,disasm!$A227+COLUMN()-COLUMN($U227)+IF($I227,0,1)))</f>
        <v/>
      </c>
      <c r="X227" s="3" t="str">
        <f t="shared" ca="1" si="75"/>
        <v>0</v>
      </c>
      <c r="Y227" s="3" t="str">
        <f t="shared" si="76"/>
        <v/>
      </c>
      <c r="Z227" s="3" t="str">
        <f t="shared" si="77"/>
        <v/>
      </c>
      <c r="AA227" s="3" t="str">
        <f ca="1">" "
&amp;AE227
&amp;IF(AND(OR(K227=5,K227=6),MOD(INT(J227/1000),10)=1)," A2","")
&amp;IF(AND(NOT(I227),J227=109,OFFSET(program!$A$1,0,disasm!$A227+1)&gt;0,NOT(ISNUMBER(FIND(" A1 "," "&amp;AE227&amp;" "))))," AUTOLABEL","")
&amp;" "</f>
        <v xml:space="preserve">  </v>
      </c>
    </row>
    <row r="228" spans="1:27" x14ac:dyDescent="0.2">
      <c r="A228" s="1">
        <f ca="1">A227+M227</f>
        <v>269</v>
      </c>
      <c r="B228" s="2" t="str">
        <f t="shared" ca="1" si="59"/>
        <v>stack+197</v>
      </c>
      <c r="C228" s="3" t="str">
        <f ca="1">_xlfn.TEXTJOIN(" ",FALSE,OFFSET(program!$A$1,0,A228,1,M228))</f>
        <v/>
      </c>
      <c r="D228" s="4" t="str">
        <f ca="1">IF($H228="data",".dat "&amp;X228,
IF($H228="str",".str " &amp; _xlfn.TEXTJOIN("",FALSE,OFFSET(program!$A$2,0,A228+1,1,M228-1)),
$L228&amp;" "&amp;_xlfn.TEXTJOIN(", ",TRUE,$X228:$Z228)
))</f>
        <v>.dat 0</v>
      </c>
      <c r="E228" s="19" t="b">
        <f t="shared" ca="1" si="60"/>
        <v>1</v>
      </c>
      <c r="F228" s="5" t="str">
        <f t="shared" ca="1" si="61"/>
        <v>stack</v>
      </c>
      <c r="G228" s="5">
        <f t="shared" ca="1" si="62"/>
        <v>72</v>
      </c>
      <c r="H228" s="5" t="str">
        <f t="shared" si="63"/>
        <v>data</v>
      </c>
      <c r="I228" s="13" t="b">
        <f t="shared" si="64"/>
        <v>1</v>
      </c>
      <c r="J228" s="6">
        <f ca="1">OFFSET(program!$A$1,0,disasm!A228)</f>
        <v>0</v>
      </c>
      <c r="K228" s="7">
        <f t="shared" ca="1" si="65"/>
        <v>0</v>
      </c>
      <c r="L228" s="7" t="e">
        <f t="shared" ca="1" si="66"/>
        <v>#VALUE!</v>
      </c>
      <c r="M228" s="7">
        <f t="shared" si="67"/>
        <v>1</v>
      </c>
      <c r="N228" s="7">
        <f t="shared" si="68"/>
        <v>1</v>
      </c>
      <c r="O228" s="8">
        <f t="shared" si="69"/>
        <v>1</v>
      </c>
      <c r="P228" s="8" t="str">
        <f t="shared" si="70"/>
        <v/>
      </c>
      <c r="Q228" s="8" t="str">
        <f t="shared" si="71"/>
        <v/>
      </c>
      <c r="R228" s="8" t="str">
        <f t="shared" ca="1" si="72"/>
        <v>num</v>
      </c>
      <c r="S228" s="8" t="str">
        <f t="shared" si="73"/>
        <v/>
      </c>
      <c r="T228" s="8" t="str">
        <f t="shared" si="74"/>
        <v/>
      </c>
      <c r="U228" s="7">
        <f ca="1">IF(O228="","",OFFSET(program!$A$1,0,disasm!$A228+COLUMN()-COLUMN($U228)+IF($I228,0,1)))</f>
        <v>0</v>
      </c>
      <c r="V228" s="7" t="str">
        <f ca="1">IF(P228="","",OFFSET(program!$A$1,0,disasm!$A228+COLUMN()-COLUMN($U228)+IF($I228,0,1)))</f>
        <v/>
      </c>
      <c r="W228" s="7" t="str">
        <f ca="1">IF(Q228="","",OFFSET(program!$A$1,0,disasm!$A228+COLUMN()-COLUMN($U228)+IF($I228,0,1)))</f>
        <v/>
      </c>
      <c r="X228" s="3" t="str">
        <f t="shared" ca="1" si="75"/>
        <v>0</v>
      </c>
      <c r="Y228" s="3" t="str">
        <f t="shared" si="76"/>
        <v/>
      </c>
      <c r="Z228" s="3" t="str">
        <f t="shared" si="77"/>
        <v/>
      </c>
      <c r="AA228" s="3" t="str">
        <f ca="1">" "
&amp;AE228
&amp;IF(AND(OR(K228=5,K228=6),MOD(INT(J228/1000),10)=1)," A2","")
&amp;IF(AND(NOT(I228),J228=109,OFFSET(program!$A$1,0,disasm!$A228+1)&gt;0,NOT(ISNUMBER(FIND(" A1 "," "&amp;AE228&amp;" "))))," AUTOLABEL","")
&amp;" "</f>
        <v xml:space="preserve">  </v>
      </c>
    </row>
    <row r="229" spans="1:27" x14ac:dyDescent="0.2">
      <c r="A229" s="1">
        <f ca="1">A228+M228</f>
        <v>270</v>
      </c>
      <c r="B229" s="2" t="str">
        <f t="shared" ca="1" si="59"/>
        <v>stack+198</v>
      </c>
      <c r="C229" s="3" t="str">
        <f ca="1">_xlfn.TEXTJOIN(" ",FALSE,OFFSET(program!$A$1,0,A229,1,M229))</f>
        <v/>
      </c>
      <c r="D229" s="4" t="str">
        <f ca="1">IF($H229="data",".dat "&amp;X229,
IF($H229="str",".str " &amp; _xlfn.TEXTJOIN("",FALSE,OFFSET(program!$A$2,0,A229+1,1,M229-1)),
$L229&amp;" "&amp;_xlfn.TEXTJOIN(", ",TRUE,$X229:$Z229)
))</f>
        <v>.dat 0</v>
      </c>
      <c r="E229" s="19" t="b">
        <f t="shared" ca="1" si="60"/>
        <v>1</v>
      </c>
      <c r="F229" s="5" t="str">
        <f t="shared" ca="1" si="61"/>
        <v>stack</v>
      </c>
      <c r="G229" s="5">
        <f t="shared" ca="1" si="62"/>
        <v>72</v>
      </c>
      <c r="H229" s="5" t="str">
        <f t="shared" si="63"/>
        <v>data</v>
      </c>
      <c r="I229" s="13" t="b">
        <f t="shared" si="64"/>
        <v>1</v>
      </c>
      <c r="J229" s="6">
        <f ca="1">OFFSET(program!$A$1,0,disasm!A229)</f>
        <v>0</v>
      </c>
      <c r="K229" s="7">
        <f t="shared" ca="1" si="65"/>
        <v>0</v>
      </c>
      <c r="L229" s="7" t="e">
        <f t="shared" ca="1" si="66"/>
        <v>#VALUE!</v>
      </c>
      <c r="M229" s="7">
        <f t="shared" si="67"/>
        <v>1</v>
      </c>
      <c r="N229" s="7">
        <f t="shared" si="68"/>
        <v>1</v>
      </c>
      <c r="O229" s="8">
        <f t="shared" si="69"/>
        <v>1</v>
      </c>
      <c r="P229" s="8" t="str">
        <f t="shared" si="70"/>
        <v/>
      </c>
      <c r="Q229" s="8" t="str">
        <f t="shared" si="71"/>
        <v/>
      </c>
      <c r="R229" s="8" t="str">
        <f t="shared" ca="1" si="72"/>
        <v>num</v>
      </c>
      <c r="S229" s="8" t="str">
        <f t="shared" si="73"/>
        <v/>
      </c>
      <c r="T229" s="8" t="str">
        <f t="shared" si="74"/>
        <v/>
      </c>
      <c r="U229" s="7">
        <f ca="1">IF(O229="","",OFFSET(program!$A$1,0,disasm!$A229+COLUMN()-COLUMN($U229)+IF($I229,0,1)))</f>
        <v>0</v>
      </c>
      <c r="V229" s="7" t="str">
        <f ca="1">IF(P229="","",OFFSET(program!$A$1,0,disasm!$A229+COLUMN()-COLUMN($U229)+IF($I229,0,1)))</f>
        <v/>
      </c>
      <c r="W229" s="7" t="str">
        <f ca="1">IF(Q229="","",OFFSET(program!$A$1,0,disasm!$A229+COLUMN()-COLUMN($U229)+IF($I229,0,1)))</f>
        <v/>
      </c>
      <c r="X229" s="3" t="str">
        <f t="shared" ca="1" si="75"/>
        <v>0</v>
      </c>
      <c r="Y229" s="3" t="str">
        <f t="shared" si="76"/>
        <v/>
      </c>
      <c r="Z229" s="3" t="str">
        <f t="shared" si="77"/>
        <v/>
      </c>
      <c r="AA229" s="3" t="str">
        <f ca="1">" "
&amp;AE229
&amp;IF(AND(OR(K229=5,K229=6),MOD(INT(J229/1000),10)=1)," A2","")
&amp;IF(AND(NOT(I229),J229=109,OFFSET(program!$A$1,0,disasm!$A229+1)&gt;0,NOT(ISNUMBER(FIND(" A1 "," "&amp;AE229&amp;" "))))," AUTOLABEL","")
&amp;" "</f>
        <v xml:space="preserve">  </v>
      </c>
    </row>
    <row r="230" spans="1:27" x14ac:dyDescent="0.2">
      <c r="A230" s="1">
        <f ca="1">A229+M229</f>
        <v>271</v>
      </c>
      <c r="B230" s="2" t="str">
        <f t="shared" ca="1" si="59"/>
        <v>stack+199</v>
      </c>
      <c r="C230" s="3" t="str">
        <f ca="1">_xlfn.TEXTJOIN(" ",FALSE,OFFSET(program!$A$1,0,A230,1,M230))</f>
        <v/>
      </c>
      <c r="D230" s="4" t="str">
        <f ca="1">IF($H230="data",".dat "&amp;X230,
IF($H230="str",".str " &amp; _xlfn.TEXTJOIN("",FALSE,OFFSET(program!$A$2,0,A230+1,1,M230-1)),
$L230&amp;" "&amp;_xlfn.TEXTJOIN(", ",TRUE,$X230:$Z230)
))</f>
        <v>.dat 0</v>
      </c>
      <c r="E230" s="19" t="b">
        <f t="shared" ca="1" si="60"/>
        <v>1</v>
      </c>
      <c r="F230" s="5" t="str">
        <f t="shared" ca="1" si="61"/>
        <v>stack</v>
      </c>
      <c r="G230" s="5">
        <f t="shared" ca="1" si="62"/>
        <v>72</v>
      </c>
      <c r="H230" s="5" t="str">
        <f t="shared" si="63"/>
        <v>data</v>
      </c>
      <c r="I230" s="13" t="b">
        <f t="shared" si="64"/>
        <v>1</v>
      </c>
      <c r="J230" s="6">
        <f ca="1">OFFSET(program!$A$1,0,disasm!A230)</f>
        <v>0</v>
      </c>
      <c r="K230" s="7">
        <f t="shared" ca="1" si="65"/>
        <v>0</v>
      </c>
      <c r="L230" s="7" t="e">
        <f t="shared" ca="1" si="66"/>
        <v>#VALUE!</v>
      </c>
      <c r="M230" s="7">
        <f t="shared" si="67"/>
        <v>1</v>
      </c>
      <c r="N230" s="7">
        <f t="shared" si="68"/>
        <v>1</v>
      </c>
      <c r="O230" s="8">
        <f t="shared" si="69"/>
        <v>1</v>
      </c>
      <c r="P230" s="8" t="str">
        <f t="shared" si="70"/>
        <v/>
      </c>
      <c r="Q230" s="8" t="str">
        <f t="shared" si="71"/>
        <v/>
      </c>
      <c r="R230" s="8" t="str">
        <f t="shared" ca="1" si="72"/>
        <v>num</v>
      </c>
      <c r="S230" s="8" t="str">
        <f t="shared" si="73"/>
        <v/>
      </c>
      <c r="T230" s="8" t="str">
        <f t="shared" si="74"/>
        <v/>
      </c>
      <c r="U230" s="7">
        <f ca="1">IF(O230="","",OFFSET(program!$A$1,0,disasm!$A230+COLUMN()-COLUMN($U230)+IF($I230,0,1)))</f>
        <v>0</v>
      </c>
      <c r="V230" s="7" t="str">
        <f ca="1">IF(P230="","",OFFSET(program!$A$1,0,disasm!$A230+COLUMN()-COLUMN($U230)+IF($I230,0,1)))</f>
        <v/>
      </c>
      <c r="W230" s="7" t="str">
        <f ca="1">IF(Q230="","",OFFSET(program!$A$1,0,disasm!$A230+COLUMN()-COLUMN($U230)+IF($I230,0,1)))</f>
        <v/>
      </c>
      <c r="X230" s="3" t="str">
        <f t="shared" ca="1" si="75"/>
        <v>0</v>
      </c>
      <c r="Y230" s="3" t="str">
        <f t="shared" si="76"/>
        <v/>
      </c>
      <c r="Z230" s="3" t="str">
        <f t="shared" si="77"/>
        <v/>
      </c>
      <c r="AA230" s="3" t="str">
        <f ca="1">" "
&amp;AE230
&amp;IF(AND(OR(K230=5,K230=6),MOD(INT(J230/1000),10)=1)," A2","")
&amp;IF(AND(NOT(I230),J230=109,OFFSET(program!$A$1,0,disasm!$A230+1)&gt;0,NOT(ISNUMBER(FIND(" A1 "," "&amp;AE230&amp;" "))))," AUTOLABEL","")
&amp;" "</f>
        <v xml:space="preserve">  </v>
      </c>
    </row>
    <row r="231" spans="1:27" x14ac:dyDescent="0.2">
      <c r="A231" s="1">
        <f ca="1">A230+M230</f>
        <v>272</v>
      </c>
      <c r="B231" s="2" t="str">
        <f t="shared" ca="1" si="59"/>
        <v>stack+200</v>
      </c>
      <c r="C231" s="3" t="str">
        <f ca="1">_xlfn.TEXTJOIN(" ",FALSE,OFFSET(program!$A$1,0,A231,1,M231))</f>
        <v/>
      </c>
      <c r="D231" s="4" t="str">
        <f ca="1">IF($H231="data",".dat "&amp;X231,
IF($H231="str",".str " &amp; _xlfn.TEXTJOIN("",FALSE,OFFSET(program!$A$2,0,A231+1,1,M231-1)),
$L231&amp;" "&amp;_xlfn.TEXTJOIN(", ",TRUE,$X231:$Z231)
))</f>
        <v>.dat 0</v>
      </c>
      <c r="E231" s="19" t="b">
        <f t="shared" ca="1" si="60"/>
        <v>1</v>
      </c>
      <c r="F231" s="5" t="str">
        <f t="shared" ca="1" si="61"/>
        <v>stack</v>
      </c>
      <c r="G231" s="5">
        <f t="shared" ca="1" si="62"/>
        <v>72</v>
      </c>
      <c r="H231" s="5" t="str">
        <f t="shared" si="63"/>
        <v>data</v>
      </c>
      <c r="I231" s="13" t="b">
        <f t="shared" si="64"/>
        <v>1</v>
      </c>
      <c r="J231" s="6">
        <f ca="1">OFFSET(program!$A$1,0,disasm!A231)</f>
        <v>0</v>
      </c>
      <c r="K231" s="7">
        <f t="shared" ca="1" si="65"/>
        <v>0</v>
      </c>
      <c r="L231" s="7" t="e">
        <f t="shared" ca="1" si="66"/>
        <v>#VALUE!</v>
      </c>
      <c r="M231" s="7">
        <f t="shared" si="67"/>
        <v>1</v>
      </c>
      <c r="N231" s="7">
        <f t="shared" si="68"/>
        <v>1</v>
      </c>
      <c r="O231" s="8">
        <f t="shared" si="69"/>
        <v>1</v>
      </c>
      <c r="P231" s="8" t="str">
        <f t="shared" si="70"/>
        <v/>
      </c>
      <c r="Q231" s="8" t="str">
        <f t="shared" si="71"/>
        <v/>
      </c>
      <c r="R231" s="8" t="str">
        <f t="shared" ca="1" si="72"/>
        <v>num</v>
      </c>
      <c r="S231" s="8" t="str">
        <f t="shared" si="73"/>
        <v/>
      </c>
      <c r="T231" s="8" t="str">
        <f t="shared" si="74"/>
        <v/>
      </c>
      <c r="U231" s="7">
        <f ca="1">IF(O231="","",OFFSET(program!$A$1,0,disasm!$A231+COLUMN()-COLUMN($U231)+IF($I231,0,1)))</f>
        <v>0</v>
      </c>
      <c r="V231" s="7" t="str">
        <f ca="1">IF(P231="","",OFFSET(program!$A$1,0,disasm!$A231+COLUMN()-COLUMN($U231)+IF($I231,0,1)))</f>
        <v/>
      </c>
      <c r="W231" s="7" t="str">
        <f ca="1">IF(Q231="","",OFFSET(program!$A$1,0,disasm!$A231+COLUMN()-COLUMN($U231)+IF($I231,0,1)))</f>
        <v/>
      </c>
      <c r="X231" s="3" t="str">
        <f t="shared" ca="1" si="75"/>
        <v>0</v>
      </c>
      <c r="Y231" s="3" t="str">
        <f t="shared" si="76"/>
        <v/>
      </c>
      <c r="Z231" s="3" t="str">
        <f t="shared" si="77"/>
        <v/>
      </c>
      <c r="AA231" s="3" t="str">
        <f ca="1">" "
&amp;AE231
&amp;IF(AND(OR(K231=5,K231=6),MOD(INT(J231/1000),10)=1)," A2","")
&amp;IF(AND(NOT(I231),J231=109,OFFSET(program!$A$1,0,disasm!$A231+1)&gt;0,NOT(ISNUMBER(FIND(" A1 "," "&amp;AE231&amp;" "))))," AUTOLABEL","")
&amp;" "</f>
        <v xml:space="preserve">  </v>
      </c>
    </row>
    <row r="232" spans="1:27" x14ac:dyDescent="0.2">
      <c r="A232" s="1">
        <f ca="1">A231+M231</f>
        <v>273</v>
      </c>
      <c r="B232" s="2" t="str">
        <f t="shared" ca="1" si="59"/>
        <v>stack+201</v>
      </c>
      <c r="C232" s="3" t="str">
        <f ca="1">_xlfn.TEXTJOIN(" ",FALSE,OFFSET(program!$A$1,0,A232,1,M232))</f>
        <v/>
      </c>
      <c r="D232" s="4" t="str">
        <f ca="1">IF($H232="data",".dat "&amp;X232,
IF($H232="str",".str " &amp; _xlfn.TEXTJOIN("",FALSE,OFFSET(program!$A$2,0,A232+1,1,M232-1)),
$L232&amp;" "&amp;_xlfn.TEXTJOIN(", ",TRUE,$X232:$Z232)
))</f>
        <v>.dat 0</v>
      </c>
      <c r="E232" s="19" t="b">
        <f t="shared" ca="1" si="60"/>
        <v>1</v>
      </c>
      <c r="F232" s="5" t="str">
        <f t="shared" ca="1" si="61"/>
        <v>stack</v>
      </c>
      <c r="G232" s="5">
        <f t="shared" ca="1" si="62"/>
        <v>72</v>
      </c>
      <c r="H232" s="5" t="str">
        <f t="shared" si="63"/>
        <v>data</v>
      </c>
      <c r="I232" s="13" t="b">
        <f t="shared" si="64"/>
        <v>1</v>
      </c>
      <c r="J232" s="6">
        <f ca="1">OFFSET(program!$A$1,0,disasm!A232)</f>
        <v>0</v>
      </c>
      <c r="K232" s="7">
        <f t="shared" ca="1" si="65"/>
        <v>0</v>
      </c>
      <c r="L232" s="7" t="e">
        <f t="shared" ca="1" si="66"/>
        <v>#VALUE!</v>
      </c>
      <c r="M232" s="7">
        <f t="shared" si="67"/>
        <v>1</v>
      </c>
      <c r="N232" s="7">
        <f t="shared" si="68"/>
        <v>1</v>
      </c>
      <c r="O232" s="8">
        <f t="shared" si="69"/>
        <v>1</v>
      </c>
      <c r="P232" s="8" t="str">
        <f t="shared" si="70"/>
        <v/>
      </c>
      <c r="Q232" s="8" t="str">
        <f t="shared" si="71"/>
        <v/>
      </c>
      <c r="R232" s="8" t="str">
        <f t="shared" ca="1" si="72"/>
        <v>num</v>
      </c>
      <c r="S232" s="8" t="str">
        <f t="shared" si="73"/>
        <v/>
      </c>
      <c r="T232" s="8" t="str">
        <f t="shared" si="74"/>
        <v/>
      </c>
      <c r="U232" s="7">
        <f ca="1">IF(O232="","",OFFSET(program!$A$1,0,disasm!$A232+COLUMN()-COLUMN($U232)+IF($I232,0,1)))</f>
        <v>0</v>
      </c>
      <c r="V232" s="7" t="str">
        <f ca="1">IF(P232="","",OFFSET(program!$A$1,0,disasm!$A232+COLUMN()-COLUMN($U232)+IF($I232,0,1)))</f>
        <v/>
      </c>
      <c r="W232" s="7" t="str">
        <f ca="1">IF(Q232="","",OFFSET(program!$A$1,0,disasm!$A232+COLUMN()-COLUMN($U232)+IF($I232,0,1)))</f>
        <v/>
      </c>
      <c r="X232" s="3" t="str">
        <f t="shared" ca="1" si="75"/>
        <v>0</v>
      </c>
      <c r="Y232" s="3" t="str">
        <f t="shared" si="76"/>
        <v/>
      </c>
      <c r="Z232" s="3" t="str">
        <f t="shared" si="77"/>
        <v/>
      </c>
      <c r="AA232" s="3" t="str">
        <f ca="1">" "
&amp;AE232
&amp;IF(AND(OR(K232=5,K232=6),MOD(INT(J232/1000),10)=1)," A2","")
&amp;IF(AND(NOT(I232),J232=109,OFFSET(program!$A$1,0,disasm!$A232+1)&gt;0,NOT(ISNUMBER(FIND(" A1 "," "&amp;AE232&amp;" "))))," AUTOLABEL","")
&amp;" "</f>
        <v xml:space="preserve">  </v>
      </c>
    </row>
    <row r="233" spans="1:27" x14ac:dyDescent="0.2">
      <c r="A233" s="1">
        <f ca="1">A232+M232</f>
        <v>274</v>
      </c>
      <c r="B233" s="2" t="str">
        <f t="shared" ca="1" si="59"/>
        <v>stack+202</v>
      </c>
      <c r="C233" s="3" t="str">
        <f ca="1">_xlfn.TEXTJOIN(" ",FALSE,OFFSET(program!$A$1,0,A233,1,M233))</f>
        <v/>
      </c>
      <c r="D233" s="4" t="str">
        <f ca="1">IF($H233="data",".dat "&amp;X233,
IF($H233="str",".str " &amp; _xlfn.TEXTJOIN("",FALSE,OFFSET(program!$A$2,0,A233+1,1,M233-1)),
$L233&amp;" "&amp;_xlfn.TEXTJOIN(", ",TRUE,$X233:$Z233)
))</f>
        <v>.dat 0</v>
      </c>
      <c r="E233" s="19" t="b">
        <f t="shared" ca="1" si="60"/>
        <v>1</v>
      </c>
      <c r="F233" s="5" t="str">
        <f t="shared" ca="1" si="61"/>
        <v>stack</v>
      </c>
      <c r="G233" s="5">
        <f t="shared" ca="1" si="62"/>
        <v>72</v>
      </c>
      <c r="H233" s="5" t="str">
        <f t="shared" si="63"/>
        <v>data</v>
      </c>
      <c r="I233" s="13" t="b">
        <f t="shared" si="64"/>
        <v>1</v>
      </c>
      <c r="J233" s="6">
        <f ca="1">OFFSET(program!$A$1,0,disasm!A233)</f>
        <v>0</v>
      </c>
      <c r="K233" s="7">
        <f t="shared" ca="1" si="65"/>
        <v>0</v>
      </c>
      <c r="L233" s="7" t="e">
        <f t="shared" ca="1" si="66"/>
        <v>#VALUE!</v>
      </c>
      <c r="M233" s="7">
        <f t="shared" si="67"/>
        <v>1</v>
      </c>
      <c r="N233" s="7">
        <f t="shared" si="68"/>
        <v>1</v>
      </c>
      <c r="O233" s="8">
        <f t="shared" si="69"/>
        <v>1</v>
      </c>
      <c r="P233" s="8" t="str">
        <f t="shared" si="70"/>
        <v/>
      </c>
      <c r="Q233" s="8" t="str">
        <f t="shared" si="71"/>
        <v/>
      </c>
      <c r="R233" s="8" t="str">
        <f t="shared" ca="1" si="72"/>
        <v>num</v>
      </c>
      <c r="S233" s="8" t="str">
        <f t="shared" si="73"/>
        <v/>
      </c>
      <c r="T233" s="8" t="str">
        <f t="shared" si="74"/>
        <v/>
      </c>
      <c r="U233" s="7">
        <f ca="1">IF(O233="","",OFFSET(program!$A$1,0,disasm!$A233+COLUMN()-COLUMN($U233)+IF($I233,0,1)))</f>
        <v>0</v>
      </c>
      <c r="V233" s="7" t="str">
        <f ca="1">IF(P233="","",OFFSET(program!$A$1,0,disasm!$A233+COLUMN()-COLUMN($U233)+IF($I233,0,1)))</f>
        <v/>
      </c>
      <c r="W233" s="7" t="str">
        <f ca="1">IF(Q233="","",OFFSET(program!$A$1,0,disasm!$A233+COLUMN()-COLUMN($U233)+IF($I233,0,1)))</f>
        <v/>
      </c>
      <c r="X233" s="3" t="str">
        <f t="shared" ca="1" si="75"/>
        <v>0</v>
      </c>
      <c r="Y233" s="3" t="str">
        <f t="shared" si="76"/>
        <v/>
      </c>
      <c r="Z233" s="3" t="str">
        <f t="shared" si="77"/>
        <v/>
      </c>
      <c r="AA233" s="3" t="str">
        <f ca="1">" "
&amp;AE233
&amp;IF(AND(OR(K233=5,K233=6),MOD(INT(J233/1000),10)=1)," A2","")
&amp;IF(AND(NOT(I233),J233=109,OFFSET(program!$A$1,0,disasm!$A233+1)&gt;0,NOT(ISNUMBER(FIND(" A1 "," "&amp;AE233&amp;" "))))," AUTOLABEL","")
&amp;" "</f>
        <v xml:space="preserve">  </v>
      </c>
    </row>
    <row r="234" spans="1:27" x14ac:dyDescent="0.2">
      <c r="A234" s="1">
        <f ca="1">A233+M233</f>
        <v>275</v>
      </c>
      <c r="B234" s="2" t="str">
        <f t="shared" ca="1" si="59"/>
        <v>stack+203</v>
      </c>
      <c r="C234" s="3" t="str">
        <f ca="1">_xlfn.TEXTJOIN(" ",FALSE,OFFSET(program!$A$1,0,A234,1,M234))</f>
        <v/>
      </c>
      <c r="D234" s="4" t="str">
        <f ca="1">IF($H234="data",".dat "&amp;X234,
IF($H234="str",".str " &amp; _xlfn.TEXTJOIN("",FALSE,OFFSET(program!$A$2,0,A234+1,1,M234-1)),
$L234&amp;" "&amp;_xlfn.TEXTJOIN(", ",TRUE,$X234:$Z234)
))</f>
        <v>.dat 0</v>
      </c>
      <c r="E234" s="19" t="b">
        <f t="shared" ca="1" si="60"/>
        <v>1</v>
      </c>
      <c r="F234" s="5" t="str">
        <f t="shared" ca="1" si="61"/>
        <v>stack</v>
      </c>
      <c r="G234" s="5">
        <f t="shared" ca="1" si="62"/>
        <v>72</v>
      </c>
      <c r="H234" s="5" t="str">
        <f t="shared" si="63"/>
        <v>data</v>
      </c>
      <c r="I234" s="13" t="b">
        <f t="shared" si="64"/>
        <v>1</v>
      </c>
      <c r="J234" s="6">
        <f ca="1">OFFSET(program!$A$1,0,disasm!A234)</f>
        <v>0</v>
      </c>
      <c r="K234" s="7">
        <f t="shared" ca="1" si="65"/>
        <v>0</v>
      </c>
      <c r="L234" s="7" t="e">
        <f t="shared" ca="1" si="66"/>
        <v>#VALUE!</v>
      </c>
      <c r="M234" s="7">
        <f t="shared" si="67"/>
        <v>1</v>
      </c>
      <c r="N234" s="7">
        <f t="shared" si="68"/>
        <v>1</v>
      </c>
      <c r="O234" s="8">
        <f t="shared" si="69"/>
        <v>1</v>
      </c>
      <c r="P234" s="8" t="str">
        <f t="shared" si="70"/>
        <v/>
      </c>
      <c r="Q234" s="8" t="str">
        <f t="shared" si="71"/>
        <v/>
      </c>
      <c r="R234" s="8" t="str">
        <f t="shared" ca="1" si="72"/>
        <v>num</v>
      </c>
      <c r="S234" s="8" t="str">
        <f t="shared" si="73"/>
        <v/>
      </c>
      <c r="T234" s="8" t="str">
        <f t="shared" si="74"/>
        <v/>
      </c>
      <c r="U234" s="7">
        <f ca="1">IF(O234="","",OFFSET(program!$A$1,0,disasm!$A234+COLUMN()-COLUMN($U234)+IF($I234,0,1)))</f>
        <v>0</v>
      </c>
      <c r="V234" s="7" t="str">
        <f ca="1">IF(P234="","",OFFSET(program!$A$1,0,disasm!$A234+COLUMN()-COLUMN($U234)+IF($I234,0,1)))</f>
        <v/>
      </c>
      <c r="W234" s="7" t="str">
        <f ca="1">IF(Q234="","",OFFSET(program!$A$1,0,disasm!$A234+COLUMN()-COLUMN($U234)+IF($I234,0,1)))</f>
        <v/>
      </c>
      <c r="X234" s="3" t="str">
        <f t="shared" ca="1" si="75"/>
        <v>0</v>
      </c>
      <c r="Y234" s="3" t="str">
        <f t="shared" si="76"/>
        <v/>
      </c>
      <c r="Z234" s="3" t="str">
        <f t="shared" si="77"/>
        <v/>
      </c>
      <c r="AA234" s="3" t="str">
        <f ca="1">" "
&amp;AE234
&amp;IF(AND(OR(K234=5,K234=6),MOD(INT(J234/1000),10)=1)," A2","")
&amp;IF(AND(NOT(I234),J234=109,OFFSET(program!$A$1,0,disasm!$A234+1)&gt;0,NOT(ISNUMBER(FIND(" A1 "," "&amp;AE234&amp;" "))))," AUTOLABEL","")
&amp;" "</f>
        <v xml:space="preserve">  </v>
      </c>
    </row>
    <row r="235" spans="1:27" x14ac:dyDescent="0.2">
      <c r="A235" s="1">
        <f ca="1">A234+M234</f>
        <v>276</v>
      </c>
      <c r="B235" s="2" t="str">
        <f t="shared" ca="1" si="59"/>
        <v>stack+204</v>
      </c>
      <c r="C235" s="3" t="str">
        <f ca="1">_xlfn.TEXTJOIN(" ",FALSE,OFFSET(program!$A$1,0,A235,1,M235))</f>
        <v/>
      </c>
      <c r="D235" s="4" t="str">
        <f ca="1">IF($H235="data",".dat "&amp;X235,
IF($H235="str",".str " &amp; _xlfn.TEXTJOIN("",FALSE,OFFSET(program!$A$2,0,A235+1,1,M235-1)),
$L235&amp;" "&amp;_xlfn.TEXTJOIN(", ",TRUE,$X235:$Z235)
))</f>
        <v>.dat 0</v>
      </c>
      <c r="E235" s="19" t="b">
        <f t="shared" ca="1" si="60"/>
        <v>1</v>
      </c>
      <c r="F235" s="5" t="str">
        <f t="shared" ca="1" si="61"/>
        <v>stack</v>
      </c>
      <c r="G235" s="5">
        <f t="shared" ca="1" si="62"/>
        <v>72</v>
      </c>
      <c r="H235" s="5" t="str">
        <f t="shared" si="63"/>
        <v>data</v>
      </c>
      <c r="I235" s="13" t="b">
        <f t="shared" si="64"/>
        <v>1</v>
      </c>
      <c r="J235" s="6">
        <f ca="1">OFFSET(program!$A$1,0,disasm!A235)</f>
        <v>0</v>
      </c>
      <c r="K235" s="7">
        <f t="shared" ca="1" si="65"/>
        <v>0</v>
      </c>
      <c r="L235" s="7" t="e">
        <f t="shared" ca="1" si="66"/>
        <v>#VALUE!</v>
      </c>
      <c r="M235" s="7">
        <f t="shared" si="67"/>
        <v>1</v>
      </c>
      <c r="N235" s="7">
        <f t="shared" si="68"/>
        <v>1</v>
      </c>
      <c r="O235" s="8">
        <f t="shared" si="69"/>
        <v>1</v>
      </c>
      <c r="P235" s="8" t="str">
        <f t="shared" si="70"/>
        <v/>
      </c>
      <c r="Q235" s="8" t="str">
        <f t="shared" si="71"/>
        <v/>
      </c>
      <c r="R235" s="8" t="str">
        <f t="shared" ca="1" si="72"/>
        <v>num</v>
      </c>
      <c r="S235" s="8" t="str">
        <f t="shared" si="73"/>
        <v/>
      </c>
      <c r="T235" s="8" t="str">
        <f t="shared" si="74"/>
        <v/>
      </c>
      <c r="U235" s="7">
        <f ca="1">IF(O235="","",OFFSET(program!$A$1,0,disasm!$A235+COLUMN()-COLUMN($U235)+IF($I235,0,1)))</f>
        <v>0</v>
      </c>
      <c r="V235" s="7" t="str">
        <f ca="1">IF(P235="","",OFFSET(program!$A$1,0,disasm!$A235+COLUMN()-COLUMN($U235)+IF($I235,0,1)))</f>
        <v/>
      </c>
      <c r="W235" s="7" t="str">
        <f ca="1">IF(Q235="","",OFFSET(program!$A$1,0,disasm!$A235+COLUMN()-COLUMN($U235)+IF($I235,0,1)))</f>
        <v/>
      </c>
      <c r="X235" s="3" t="str">
        <f t="shared" ca="1" si="75"/>
        <v>0</v>
      </c>
      <c r="Y235" s="3" t="str">
        <f t="shared" si="76"/>
        <v/>
      </c>
      <c r="Z235" s="3" t="str">
        <f t="shared" si="77"/>
        <v/>
      </c>
      <c r="AA235" s="3" t="str">
        <f ca="1">" "
&amp;AE235
&amp;IF(AND(OR(K235=5,K235=6),MOD(INT(J235/1000),10)=1)," A2","")
&amp;IF(AND(NOT(I235),J235=109,OFFSET(program!$A$1,0,disasm!$A235+1)&gt;0,NOT(ISNUMBER(FIND(" A1 "," "&amp;AE235&amp;" "))))," AUTOLABEL","")
&amp;" "</f>
        <v xml:space="preserve">  </v>
      </c>
    </row>
    <row r="236" spans="1:27" x14ac:dyDescent="0.2">
      <c r="A236" s="1">
        <f ca="1">A235+M235</f>
        <v>277</v>
      </c>
      <c r="B236" s="2" t="str">
        <f t="shared" ca="1" si="59"/>
        <v>stack+205</v>
      </c>
      <c r="C236" s="3" t="str">
        <f ca="1">_xlfn.TEXTJOIN(" ",FALSE,OFFSET(program!$A$1,0,A236,1,M236))</f>
        <v/>
      </c>
      <c r="D236" s="4" t="str">
        <f ca="1">IF($H236="data",".dat "&amp;X236,
IF($H236="str",".str " &amp; _xlfn.TEXTJOIN("",FALSE,OFFSET(program!$A$2,0,A236+1,1,M236-1)),
$L236&amp;" "&amp;_xlfn.TEXTJOIN(", ",TRUE,$X236:$Z236)
))</f>
        <v>.dat 0</v>
      </c>
      <c r="E236" s="19" t="b">
        <f t="shared" ca="1" si="60"/>
        <v>1</v>
      </c>
      <c r="F236" s="5" t="str">
        <f t="shared" ca="1" si="61"/>
        <v>stack</v>
      </c>
      <c r="G236" s="5">
        <f t="shared" ca="1" si="62"/>
        <v>72</v>
      </c>
      <c r="H236" s="5" t="str">
        <f t="shared" si="63"/>
        <v>data</v>
      </c>
      <c r="I236" s="13" t="b">
        <f t="shared" si="64"/>
        <v>1</v>
      </c>
      <c r="J236" s="6">
        <f ca="1">OFFSET(program!$A$1,0,disasm!A236)</f>
        <v>0</v>
      </c>
      <c r="K236" s="7">
        <f t="shared" ca="1" si="65"/>
        <v>0</v>
      </c>
      <c r="L236" s="7" t="e">
        <f t="shared" ca="1" si="66"/>
        <v>#VALUE!</v>
      </c>
      <c r="M236" s="7">
        <f t="shared" si="67"/>
        <v>1</v>
      </c>
      <c r="N236" s="7">
        <f t="shared" si="68"/>
        <v>1</v>
      </c>
      <c r="O236" s="8">
        <f t="shared" si="69"/>
        <v>1</v>
      </c>
      <c r="P236" s="8" t="str">
        <f t="shared" si="70"/>
        <v/>
      </c>
      <c r="Q236" s="8" t="str">
        <f t="shared" si="71"/>
        <v/>
      </c>
      <c r="R236" s="8" t="str">
        <f t="shared" ca="1" si="72"/>
        <v>num</v>
      </c>
      <c r="S236" s="8" t="str">
        <f t="shared" si="73"/>
        <v/>
      </c>
      <c r="T236" s="8" t="str">
        <f t="shared" si="74"/>
        <v/>
      </c>
      <c r="U236" s="7">
        <f ca="1">IF(O236="","",OFFSET(program!$A$1,0,disasm!$A236+COLUMN()-COLUMN($U236)+IF($I236,0,1)))</f>
        <v>0</v>
      </c>
      <c r="V236" s="7" t="str">
        <f ca="1">IF(P236="","",OFFSET(program!$A$1,0,disasm!$A236+COLUMN()-COLUMN($U236)+IF($I236,0,1)))</f>
        <v/>
      </c>
      <c r="W236" s="7" t="str">
        <f ca="1">IF(Q236="","",OFFSET(program!$A$1,0,disasm!$A236+COLUMN()-COLUMN($U236)+IF($I236,0,1)))</f>
        <v/>
      </c>
      <c r="X236" s="3" t="str">
        <f t="shared" ca="1" si="75"/>
        <v>0</v>
      </c>
      <c r="Y236" s="3" t="str">
        <f t="shared" si="76"/>
        <v/>
      </c>
      <c r="Z236" s="3" t="str">
        <f t="shared" si="77"/>
        <v/>
      </c>
      <c r="AA236" s="3" t="str">
        <f ca="1">" "
&amp;AE236
&amp;IF(AND(OR(K236=5,K236=6),MOD(INT(J236/1000),10)=1)," A2","")
&amp;IF(AND(NOT(I236),J236=109,OFFSET(program!$A$1,0,disasm!$A236+1)&gt;0,NOT(ISNUMBER(FIND(" A1 "," "&amp;AE236&amp;" "))))," AUTOLABEL","")
&amp;" "</f>
        <v xml:space="preserve">  </v>
      </c>
    </row>
    <row r="237" spans="1:27" x14ac:dyDescent="0.2">
      <c r="A237" s="1">
        <f ca="1">A236+M236</f>
        <v>278</v>
      </c>
      <c r="B237" s="2" t="str">
        <f t="shared" ca="1" si="59"/>
        <v>stack+206</v>
      </c>
      <c r="C237" s="3" t="str">
        <f ca="1">_xlfn.TEXTJOIN(" ",FALSE,OFFSET(program!$A$1,0,A237,1,M237))</f>
        <v/>
      </c>
      <c r="D237" s="4" t="str">
        <f ca="1">IF($H237="data",".dat "&amp;X237,
IF($H237="str",".str " &amp; _xlfn.TEXTJOIN("",FALSE,OFFSET(program!$A$2,0,A237+1,1,M237-1)),
$L237&amp;" "&amp;_xlfn.TEXTJOIN(", ",TRUE,$X237:$Z237)
))</f>
        <v>.dat 0</v>
      </c>
      <c r="E237" s="19" t="b">
        <f t="shared" ca="1" si="60"/>
        <v>1</v>
      </c>
      <c r="F237" s="5" t="str">
        <f t="shared" ca="1" si="61"/>
        <v>stack</v>
      </c>
      <c r="G237" s="5">
        <f t="shared" ca="1" si="62"/>
        <v>72</v>
      </c>
      <c r="H237" s="5" t="str">
        <f t="shared" si="63"/>
        <v>data</v>
      </c>
      <c r="I237" s="13" t="b">
        <f t="shared" si="64"/>
        <v>1</v>
      </c>
      <c r="J237" s="6">
        <f ca="1">OFFSET(program!$A$1,0,disasm!A237)</f>
        <v>0</v>
      </c>
      <c r="K237" s="7">
        <f t="shared" ca="1" si="65"/>
        <v>0</v>
      </c>
      <c r="L237" s="7" t="e">
        <f t="shared" ca="1" si="66"/>
        <v>#VALUE!</v>
      </c>
      <c r="M237" s="7">
        <f t="shared" si="67"/>
        <v>1</v>
      </c>
      <c r="N237" s="7">
        <f t="shared" si="68"/>
        <v>1</v>
      </c>
      <c r="O237" s="8">
        <f t="shared" si="69"/>
        <v>1</v>
      </c>
      <c r="P237" s="8" t="str">
        <f t="shared" si="70"/>
        <v/>
      </c>
      <c r="Q237" s="8" t="str">
        <f t="shared" si="71"/>
        <v/>
      </c>
      <c r="R237" s="8" t="str">
        <f t="shared" ca="1" si="72"/>
        <v>num</v>
      </c>
      <c r="S237" s="8" t="str">
        <f t="shared" si="73"/>
        <v/>
      </c>
      <c r="T237" s="8" t="str">
        <f t="shared" si="74"/>
        <v/>
      </c>
      <c r="U237" s="7">
        <f ca="1">IF(O237="","",OFFSET(program!$A$1,0,disasm!$A237+COLUMN()-COLUMN($U237)+IF($I237,0,1)))</f>
        <v>0</v>
      </c>
      <c r="V237" s="7" t="str">
        <f ca="1">IF(P237="","",OFFSET(program!$A$1,0,disasm!$A237+COLUMN()-COLUMN($U237)+IF($I237,0,1)))</f>
        <v/>
      </c>
      <c r="W237" s="7" t="str">
        <f ca="1">IF(Q237="","",OFFSET(program!$A$1,0,disasm!$A237+COLUMN()-COLUMN($U237)+IF($I237,0,1)))</f>
        <v/>
      </c>
      <c r="X237" s="3" t="str">
        <f t="shared" ca="1" si="75"/>
        <v>0</v>
      </c>
      <c r="Y237" s="3" t="str">
        <f t="shared" si="76"/>
        <v/>
      </c>
      <c r="Z237" s="3" t="str">
        <f t="shared" si="77"/>
        <v/>
      </c>
      <c r="AA237" s="3" t="str">
        <f ca="1">" "
&amp;AE237
&amp;IF(AND(OR(K237=5,K237=6),MOD(INT(J237/1000),10)=1)," A2","")
&amp;IF(AND(NOT(I237),J237=109,OFFSET(program!$A$1,0,disasm!$A237+1)&gt;0,NOT(ISNUMBER(FIND(" A1 "," "&amp;AE237&amp;" "))))," AUTOLABEL","")
&amp;" "</f>
        <v xml:space="preserve">  </v>
      </c>
    </row>
    <row r="238" spans="1:27" x14ac:dyDescent="0.2">
      <c r="A238" s="1">
        <f ca="1">A237+M237</f>
        <v>279</v>
      </c>
      <c r="B238" s="2" t="str">
        <f t="shared" ca="1" si="59"/>
        <v>stack+207</v>
      </c>
      <c r="C238" s="3" t="str">
        <f ca="1">_xlfn.TEXTJOIN(" ",FALSE,OFFSET(program!$A$1,0,A238,1,M238))</f>
        <v/>
      </c>
      <c r="D238" s="4" t="str">
        <f ca="1">IF($H238="data",".dat "&amp;X238,
IF($H238="str",".str " &amp; _xlfn.TEXTJOIN("",FALSE,OFFSET(program!$A$2,0,A238+1,1,M238-1)),
$L238&amp;" "&amp;_xlfn.TEXTJOIN(", ",TRUE,$X238:$Z238)
))</f>
        <v>.dat 0</v>
      </c>
      <c r="E238" s="19" t="b">
        <f t="shared" ca="1" si="60"/>
        <v>1</v>
      </c>
      <c r="F238" s="5" t="str">
        <f t="shared" ca="1" si="61"/>
        <v>stack</v>
      </c>
      <c r="G238" s="5">
        <f t="shared" ca="1" si="62"/>
        <v>72</v>
      </c>
      <c r="H238" s="5" t="str">
        <f t="shared" si="63"/>
        <v>data</v>
      </c>
      <c r="I238" s="13" t="b">
        <f t="shared" si="64"/>
        <v>1</v>
      </c>
      <c r="J238" s="6">
        <f ca="1">OFFSET(program!$A$1,0,disasm!A238)</f>
        <v>0</v>
      </c>
      <c r="K238" s="7">
        <f t="shared" ca="1" si="65"/>
        <v>0</v>
      </c>
      <c r="L238" s="7" t="e">
        <f t="shared" ca="1" si="66"/>
        <v>#VALUE!</v>
      </c>
      <c r="M238" s="7">
        <f t="shared" si="67"/>
        <v>1</v>
      </c>
      <c r="N238" s="7">
        <f t="shared" si="68"/>
        <v>1</v>
      </c>
      <c r="O238" s="8">
        <f t="shared" si="69"/>
        <v>1</v>
      </c>
      <c r="P238" s="8" t="str">
        <f t="shared" si="70"/>
        <v/>
      </c>
      <c r="Q238" s="8" t="str">
        <f t="shared" si="71"/>
        <v/>
      </c>
      <c r="R238" s="8" t="str">
        <f t="shared" ca="1" si="72"/>
        <v>num</v>
      </c>
      <c r="S238" s="8" t="str">
        <f t="shared" si="73"/>
        <v/>
      </c>
      <c r="T238" s="8" t="str">
        <f t="shared" si="74"/>
        <v/>
      </c>
      <c r="U238" s="7">
        <f ca="1">IF(O238="","",OFFSET(program!$A$1,0,disasm!$A238+COLUMN()-COLUMN($U238)+IF($I238,0,1)))</f>
        <v>0</v>
      </c>
      <c r="V238" s="7" t="str">
        <f ca="1">IF(P238="","",OFFSET(program!$A$1,0,disasm!$A238+COLUMN()-COLUMN($U238)+IF($I238,0,1)))</f>
        <v/>
      </c>
      <c r="W238" s="7" t="str">
        <f ca="1">IF(Q238="","",OFFSET(program!$A$1,0,disasm!$A238+COLUMN()-COLUMN($U238)+IF($I238,0,1)))</f>
        <v/>
      </c>
      <c r="X238" s="3" t="str">
        <f t="shared" ca="1" si="75"/>
        <v>0</v>
      </c>
      <c r="Y238" s="3" t="str">
        <f t="shared" si="76"/>
        <v/>
      </c>
      <c r="Z238" s="3" t="str">
        <f t="shared" si="77"/>
        <v/>
      </c>
      <c r="AA238" s="3" t="str">
        <f ca="1">" "
&amp;AE238
&amp;IF(AND(OR(K238=5,K238=6),MOD(INT(J238/1000),10)=1)," A2","")
&amp;IF(AND(NOT(I238),J238=109,OFFSET(program!$A$1,0,disasm!$A238+1)&gt;0,NOT(ISNUMBER(FIND(" A1 "," "&amp;AE238&amp;" "))))," AUTOLABEL","")
&amp;" "</f>
        <v xml:space="preserve">  </v>
      </c>
    </row>
    <row r="239" spans="1:27" x14ac:dyDescent="0.2">
      <c r="A239" s="1">
        <f ca="1">A238+M238</f>
        <v>280</v>
      </c>
      <c r="B239" s="2" t="str">
        <f t="shared" ca="1" si="59"/>
        <v>stack+208</v>
      </c>
      <c r="C239" s="3" t="str">
        <f ca="1">_xlfn.TEXTJOIN(" ",FALSE,OFFSET(program!$A$1,0,A239,1,M239))</f>
        <v/>
      </c>
      <c r="D239" s="4" t="str">
        <f ca="1">IF($H239="data",".dat "&amp;X239,
IF($H239="str",".str " &amp; _xlfn.TEXTJOIN("",FALSE,OFFSET(program!$A$2,0,A239+1,1,M239-1)),
$L239&amp;" "&amp;_xlfn.TEXTJOIN(", ",TRUE,$X239:$Z239)
))</f>
        <v>.dat 0</v>
      </c>
      <c r="E239" s="19" t="b">
        <f t="shared" ca="1" si="60"/>
        <v>1</v>
      </c>
      <c r="F239" s="5" t="str">
        <f t="shared" ca="1" si="61"/>
        <v>stack</v>
      </c>
      <c r="G239" s="5">
        <f t="shared" ca="1" si="62"/>
        <v>72</v>
      </c>
      <c r="H239" s="5" t="str">
        <f t="shared" si="63"/>
        <v>data</v>
      </c>
      <c r="I239" s="13" t="b">
        <f t="shared" si="64"/>
        <v>1</v>
      </c>
      <c r="J239" s="6">
        <f ca="1">OFFSET(program!$A$1,0,disasm!A239)</f>
        <v>0</v>
      </c>
      <c r="K239" s="7">
        <f t="shared" ca="1" si="65"/>
        <v>0</v>
      </c>
      <c r="L239" s="7" t="e">
        <f t="shared" ca="1" si="66"/>
        <v>#VALUE!</v>
      </c>
      <c r="M239" s="7">
        <f t="shared" si="67"/>
        <v>1</v>
      </c>
      <c r="N239" s="7">
        <f t="shared" si="68"/>
        <v>1</v>
      </c>
      <c r="O239" s="8">
        <f t="shared" si="69"/>
        <v>1</v>
      </c>
      <c r="P239" s="8" t="str">
        <f t="shared" si="70"/>
        <v/>
      </c>
      <c r="Q239" s="8" t="str">
        <f t="shared" si="71"/>
        <v/>
      </c>
      <c r="R239" s="8" t="str">
        <f t="shared" ca="1" si="72"/>
        <v>num</v>
      </c>
      <c r="S239" s="8" t="str">
        <f t="shared" si="73"/>
        <v/>
      </c>
      <c r="T239" s="8" t="str">
        <f t="shared" si="74"/>
        <v/>
      </c>
      <c r="U239" s="7">
        <f ca="1">IF(O239="","",OFFSET(program!$A$1,0,disasm!$A239+COLUMN()-COLUMN($U239)+IF($I239,0,1)))</f>
        <v>0</v>
      </c>
      <c r="V239" s="7" t="str">
        <f ca="1">IF(P239="","",OFFSET(program!$A$1,0,disasm!$A239+COLUMN()-COLUMN($U239)+IF($I239,0,1)))</f>
        <v/>
      </c>
      <c r="W239" s="7" t="str">
        <f ca="1">IF(Q239="","",OFFSET(program!$A$1,0,disasm!$A239+COLUMN()-COLUMN($U239)+IF($I239,0,1)))</f>
        <v/>
      </c>
      <c r="X239" s="3" t="str">
        <f t="shared" ca="1" si="75"/>
        <v>0</v>
      </c>
      <c r="Y239" s="3" t="str">
        <f t="shared" si="76"/>
        <v/>
      </c>
      <c r="Z239" s="3" t="str">
        <f t="shared" si="77"/>
        <v/>
      </c>
      <c r="AA239" s="3" t="str">
        <f ca="1">" "
&amp;AE239
&amp;IF(AND(OR(K239=5,K239=6),MOD(INT(J239/1000),10)=1)," A2","")
&amp;IF(AND(NOT(I239),J239=109,OFFSET(program!$A$1,0,disasm!$A239+1)&gt;0,NOT(ISNUMBER(FIND(" A1 "," "&amp;AE239&amp;" "))))," AUTOLABEL","")
&amp;" "</f>
        <v xml:space="preserve">  </v>
      </c>
    </row>
    <row r="240" spans="1:27" x14ac:dyDescent="0.2">
      <c r="A240" s="1">
        <f ca="1">A239+M239</f>
        <v>281</v>
      </c>
      <c r="B240" s="2" t="str">
        <f t="shared" ca="1" si="59"/>
        <v>stack+209</v>
      </c>
      <c r="C240" s="3" t="str">
        <f ca="1">_xlfn.TEXTJOIN(" ",FALSE,OFFSET(program!$A$1,0,A240,1,M240))</f>
        <v/>
      </c>
      <c r="D240" s="4" t="str">
        <f ca="1">IF($H240="data",".dat "&amp;X240,
IF($H240="str",".str " &amp; _xlfn.TEXTJOIN("",FALSE,OFFSET(program!$A$2,0,A240+1,1,M240-1)),
$L240&amp;" "&amp;_xlfn.TEXTJOIN(", ",TRUE,$X240:$Z240)
))</f>
        <v>.dat 0</v>
      </c>
      <c r="E240" s="19" t="b">
        <f t="shared" ca="1" si="60"/>
        <v>1</v>
      </c>
      <c r="F240" s="5" t="str">
        <f t="shared" ca="1" si="61"/>
        <v>stack</v>
      </c>
      <c r="G240" s="5">
        <f t="shared" ca="1" si="62"/>
        <v>72</v>
      </c>
      <c r="H240" s="5" t="str">
        <f t="shared" si="63"/>
        <v>data</v>
      </c>
      <c r="I240" s="13" t="b">
        <f t="shared" si="64"/>
        <v>1</v>
      </c>
      <c r="J240" s="6">
        <f ca="1">OFFSET(program!$A$1,0,disasm!A240)</f>
        <v>0</v>
      </c>
      <c r="K240" s="7">
        <f t="shared" ca="1" si="65"/>
        <v>0</v>
      </c>
      <c r="L240" s="7" t="e">
        <f t="shared" ca="1" si="66"/>
        <v>#VALUE!</v>
      </c>
      <c r="M240" s="7">
        <f t="shared" si="67"/>
        <v>1</v>
      </c>
      <c r="N240" s="7">
        <f t="shared" si="68"/>
        <v>1</v>
      </c>
      <c r="O240" s="8">
        <f t="shared" si="69"/>
        <v>1</v>
      </c>
      <c r="P240" s="8" t="str">
        <f t="shared" si="70"/>
        <v/>
      </c>
      <c r="Q240" s="8" t="str">
        <f t="shared" si="71"/>
        <v/>
      </c>
      <c r="R240" s="8" t="str">
        <f t="shared" ca="1" si="72"/>
        <v>num</v>
      </c>
      <c r="S240" s="8" t="str">
        <f t="shared" si="73"/>
        <v/>
      </c>
      <c r="T240" s="8" t="str">
        <f t="shared" si="74"/>
        <v/>
      </c>
      <c r="U240" s="7">
        <f ca="1">IF(O240="","",OFFSET(program!$A$1,0,disasm!$A240+COLUMN()-COLUMN($U240)+IF($I240,0,1)))</f>
        <v>0</v>
      </c>
      <c r="V240" s="7" t="str">
        <f ca="1">IF(P240="","",OFFSET(program!$A$1,0,disasm!$A240+COLUMN()-COLUMN($U240)+IF($I240,0,1)))</f>
        <v/>
      </c>
      <c r="W240" s="7" t="str">
        <f ca="1">IF(Q240="","",OFFSET(program!$A$1,0,disasm!$A240+COLUMN()-COLUMN($U240)+IF($I240,0,1)))</f>
        <v/>
      </c>
      <c r="X240" s="3" t="str">
        <f t="shared" ca="1" si="75"/>
        <v>0</v>
      </c>
      <c r="Y240" s="3" t="str">
        <f t="shared" si="76"/>
        <v/>
      </c>
      <c r="Z240" s="3" t="str">
        <f t="shared" si="77"/>
        <v/>
      </c>
      <c r="AA240" s="3" t="str">
        <f ca="1">" "
&amp;AE240
&amp;IF(AND(OR(K240=5,K240=6),MOD(INT(J240/1000),10)=1)," A2","")
&amp;IF(AND(NOT(I240),J240=109,OFFSET(program!$A$1,0,disasm!$A240+1)&gt;0,NOT(ISNUMBER(FIND(" A1 "," "&amp;AE240&amp;" "))))," AUTOLABEL","")
&amp;" "</f>
        <v xml:space="preserve">  </v>
      </c>
    </row>
    <row r="241" spans="1:27" x14ac:dyDescent="0.2">
      <c r="A241" s="1">
        <f ca="1">A240+M240</f>
        <v>282</v>
      </c>
      <c r="B241" s="2" t="str">
        <f t="shared" ca="1" si="59"/>
        <v>stack+210</v>
      </c>
      <c r="C241" s="3" t="str">
        <f ca="1">_xlfn.TEXTJOIN(" ",FALSE,OFFSET(program!$A$1,0,A241,1,M241))</f>
        <v/>
      </c>
      <c r="D241" s="4" t="str">
        <f ca="1">IF($H241="data",".dat "&amp;X241,
IF($H241="str",".str " &amp; _xlfn.TEXTJOIN("",FALSE,OFFSET(program!$A$2,0,A241+1,1,M241-1)),
$L241&amp;" "&amp;_xlfn.TEXTJOIN(", ",TRUE,$X241:$Z241)
))</f>
        <v>.dat 0</v>
      </c>
      <c r="E241" s="19" t="b">
        <f t="shared" ca="1" si="60"/>
        <v>1</v>
      </c>
      <c r="F241" s="5" t="str">
        <f t="shared" ca="1" si="61"/>
        <v>stack</v>
      </c>
      <c r="G241" s="5">
        <f t="shared" ca="1" si="62"/>
        <v>72</v>
      </c>
      <c r="H241" s="5" t="str">
        <f t="shared" si="63"/>
        <v>data</v>
      </c>
      <c r="I241" s="13" t="b">
        <f t="shared" si="64"/>
        <v>1</v>
      </c>
      <c r="J241" s="6">
        <f ca="1">OFFSET(program!$A$1,0,disasm!A241)</f>
        <v>0</v>
      </c>
      <c r="K241" s="7">
        <f t="shared" ca="1" si="65"/>
        <v>0</v>
      </c>
      <c r="L241" s="7" t="e">
        <f t="shared" ca="1" si="66"/>
        <v>#VALUE!</v>
      </c>
      <c r="M241" s="7">
        <f t="shared" si="67"/>
        <v>1</v>
      </c>
      <c r="N241" s="7">
        <f t="shared" si="68"/>
        <v>1</v>
      </c>
      <c r="O241" s="8">
        <f t="shared" si="69"/>
        <v>1</v>
      </c>
      <c r="P241" s="8" t="str">
        <f t="shared" si="70"/>
        <v/>
      </c>
      <c r="Q241" s="8" t="str">
        <f t="shared" si="71"/>
        <v/>
      </c>
      <c r="R241" s="8" t="str">
        <f t="shared" ca="1" si="72"/>
        <v>num</v>
      </c>
      <c r="S241" s="8" t="str">
        <f t="shared" si="73"/>
        <v/>
      </c>
      <c r="T241" s="8" t="str">
        <f t="shared" si="74"/>
        <v/>
      </c>
      <c r="U241" s="7">
        <f ca="1">IF(O241="","",OFFSET(program!$A$1,0,disasm!$A241+COLUMN()-COLUMN($U241)+IF($I241,0,1)))</f>
        <v>0</v>
      </c>
      <c r="V241" s="7" t="str">
        <f ca="1">IF(P241="","",OFFSET(program!$A$1,0,disasm!$A241+COLUMN()-COLUMN($U241)+IF($I241,0,1)))</f>
        <v/>
      </c>
      <c r="W241" s="7" t="str">
        <f ca="1">IF(Q241="","",OFFSET(program!$A$1,0,disasm!$A241+COLUMN()-COLUMN($U241)+IF($I241,0,1)))</f>
        <v/>
      </c>
      <c r="X241" s="3" t="str">
        <f t="shared" ca="1" si="75"/>
        <v>0</v>
      </c>
      <c r="Y241" s="3" t="str">
        <f t="shared" si="76"/>
        <v/>
      </c>
      <c r="Z241" s="3" t="str">
        <f t="shared" si="77"/>
        <v/>
      </c>
      <c r="AA241" s="3" t="str">
        <f ca="1">" "
&amp;AE241
&amp;IF(AND(OR(K241=5,K241=6),MOD(INT(J241/1000),10)=1)," A2","")
&amp;IF(AND(NOT(I241),J241=109,OFFSET(program!$A$1,0,disasm!$A241+1)&gt;0,NOT(ISNUMBER(FIND(" A1 "," "&amp;AE241&amp;" "))))," AUTOLABEL","")
&amp;" "</f>
        <v xml:space="preserve">  </v>
      </c>
    </row>
    <row r="242" spans="1:27" x14ac:dyDescent="0.2">
      <c r="A242" s="1">
        <f ca="1">A241+M241</f>
        <v>283</v>
      </c>
      <c r="B242" s="2" t="str">
        <f t="shared" ca="1" si="59"/>
        <v>stack+211</v>
      </c>
      <c r="C242" s="3" t="str">
        <f ca="1">_xlfn.TEXTJOIN(" ",FALSE,OFFSET(program!$A$1,0,A242,1,M242))</f>
        <v/>
      </c>
      <c r="D242" s="4" t="str">
        <f ca="1">IF($H242="data",".dat "&amp;X242,
IF($H242="str",".str " &amp; _xlfn.TEXTJOIN("",FALSE,OFFSET(program!$A$2,0,A242+1,1,M242-1)),
$L242&amp;" "&amp;_xlfn.TEXTJOIN(", ",TRUE,$X242:$Z242)
))</f>
        <v>.dat 0</v>
      </c>
      <c r="E242" s="19" t="b">
        <f t="shared" ca="1" si="60"/>
        <v>1</v>
      </c>
      <c r="F242" s="5" t="str">
        <f t="shared" ca="1" si="61"/>
        <v>stack</v>
      </c>
      <c r="G242" s="5">
        <f t="shared" ca="1" si="62"/>
        <v>72</v>
      </c>
      <c r="H242" s="5" t="str">
        <f t="shared" si="63"/>
        <v>data</v>
      </c>
      <c r="I242" s="13" t="b">
        <f t="shared" si="64"/>
        <v>1</v>
      </c>
      <c r="J242" s="6">
        <f ca="1">OFFSET(program!$A$1,0,disasm!A242)</f>
        <v>0</v>
      </c>
      <c r="K242" s="7">
        <f t="shared" ca="1" si="65"/>
        <v>0</v>
      </c>
      <c r="L242" s="7" t="e">
        <f t="shared" ca="1" si="66"/>
        <v>#VALUE!</v>
      </c>
      <c r="M242" s="7">
        <f t="shared" si="67"/>
        <v>1</v>
      </c>
      <c r="N242" s="7">
        <f t="shared" si="68"/>
        <v>1</v>
      </c>
      <c r="O242" s="8">
        <f t="shared" si="69"/>
        <v>1</v>
      </c>
      <c r="P242" s="8" t="str">
        <f t="shared" si="70"/>
        <v/>
      </c>
      <c r="Q242" s="8" t="str">
        <f t="shared" si="71"/>
        <v/>
      </c>
      <c r="R242" s="8" t="str">
        <f t="shared" ca="1" si="72"/>
        <v>num</v>
      </c>
      <c r="S242" s="8" t="str">
        <f t="shared" si="73"/>
        <v/>
      </c>
      <c r="T242" s="8" t="str">
        <f t="shared" si="74"/>
        <v/>
      </c>
      <c r="U242" s="7">
        <f ca="1">IF(O242="","",OFFSET(program!$A$1,0,disasm!$A242+COLUMN()-COLUMN($U242)+IF($I242,0,1)))</f>
        <v>0</v>
      </c>
      <c r="V242" s="7" t="str">
        <f ca="1">IF(P242="","",OFFSET(program!$A$1,0,disasm!$A242+COLUMN()-COLUMN($U242)+IF($I242,0,1)))</f>
        <v/>
      </c>
      <c r="W242" s="7" t="str">
        <f ca="1">IF(Q242="","",OFFSET(program!$A$1,0,disasm!$A242+COLUMN()-COLUMN($U242)+IF($I242,0,1)))</f>
        <v/>
      </c>
      <c r="X242" s="3" t="str">
        <f t="shared" ca="1" si="75"/>
        <v>0</v>
      </c>
      <c r="Y242" s="3" t="str">
        <f t="shared" si="76"/>
        <v/>
      </c>
      <c r="Z242" s="3" t="str">
        <f t="shared" si="77"/>
        <v/>
      </c>
      <c r="AA242" s="3" t="str">
        <f ca="1">" "
&amp;AE242
&amp;IF(AND(OR(K242=5,K242=6),MOD(INT(J242/1000),10)=1)," A2","")
&amp;IF(AND(NOT(I242),J242=109,OFFSET(program!$A$1,0,disasm!$A242+1)&gt;0,NOT(ISNUMBER(FIND(" A1 "," "&amp;AE242&amp;" "))))," AUTOLABEL","")
&amp;" "</f>
        <v xml:space="preserve">  </v>
      </c>
    </row>
    <row r="243" spans="1:27" x14ac:dyDescent="0.2">
      <c r="A243" s="1">
        <f ca="1">A242+M242</f>
        <v>284</v>
      </c>
      <c r="B243" s="2" t="str">
        <f t="shared" ca="1" si="59"/>
        <v>stack+212</v>
      </c>
      <c r="C243" s="3" t="str">
        <f ca="1">_xlfn.TEXTJOIN(" ",FALSE,OFFSET(program!$A$1,0,A243,1,M243))</f>
        <v/>
      </c>
      <c r="D243" s="4" t="str">
        <f ca="1">IF($H243="data",".dat "&amp;X243,
IF($H243="str",".str " &amp; _xlfn.TEXTJOIN("",FALSE,OFFSET(program!$A$2,0,A243+1,1,M243-1)),
$L243&amp;" "&amp;_xlfn.TEXTJOIN(", ",TRUE,$X243:$Z243)
))</f>
        <v>.dat 0</v>
      </c>
      <c r="E243" s="19" t="b">
        <f t="shared" ca="1" si="60"/>
        <v>1</v>
      </c>
      <c r="F243" s="5" t="str">
        <f t="shared" ca="1" si="61"/>
        <v>stack</v>
      </c>
      <c r="G243" s="5">
        <f t="shared" ca="1" si="62"/>
        <v>72</v>
      </c>
      <c r="H243" s="5" t="str">
        <f t="shared" si="63"/>
        <v>data</v>
      </c>
      <c r="I243" s="13" t="b">
        <f t="shared" si="64"/>
        <v>1</v>
      </c>
      <c r="J243" s="6">
        <f ca="1">OFFSET(program!$A$1,0,disasm!A243)</f>
        <v>0</v>
      </c>
      <c r="K243" s="7">
        <f t="shared" ca="1" si="65"/>
        <v>0</v>
      </c>
      <c r="L243" s="7" t="e">
        <f t="shared" ca="1" si="66"/>
        <v>#VALUE!</v>
      </c>
      <c r="M243" s="7">
        <f t="shared" si="67"/>
        <v>1</v>
      </c>
      <c r="N243" s="7">
        <f t="shared" si="68"/>
        <v>1</v>
      </c>
      <c r="O243" s="8">
        <f t="shared" si="69"/>
        <v>1</v>
      </c>
      <c r="P243" s="8" t="str">
        <f t="shared" si="70"/>
        <v/>
      </c>
      <c r="Q243" s="8" t="str">
        <f t="shared" si="71"/>
        <v/>
      </c>
      <c r="R243" s="8" t="str">
        <f t="shared" ca="1" si="72"/>
        <v>num</v>
      </c>
      <c r="S243" s="8" t="str">
        <f t="shared" si="73"/>
        <v/>
      </c>
      <c r="T243" s="8" t="str">
        <f t="shared" si="74"/>
        <v/>
      </c>
      <c r="U243" s="7">
        <f ca="1">IF(O243="","",OFFSET(program!$A$1,0,disasm!$A243+COLUMN()-COLUMN($U243)+IF($I243,0,1)))</f>
        <v>0</v>
      </c>
      <c r="V243" s="7" t="str">
        <f ca="1">IF(P243="","",OFFSET(program!$A$1,0,disasm!$A243+COLUMN()-COLUMN($U243)+IF($I243,0,1)))</f>
        <v/>
      </c>
      <c r="W243" s="7" t="str">
        <f ca="1">IF(Q243="","",OFFSET(program!$A$1,0,disasm!$A243+COLUMN()-COLUMN($U243)+IF($I243,0,1)))</f>
        <v/>
      </c>
      <c r="X243" s="3" t="str">
        <f t="shared" ca="1" si="75"/>
        <v>0</v>
      </c>
      <c r="Y243" s="3" t="str">
        <f t="shared" si="76"/>
        <v/>
      </c>
      <c r="Z243" s="3" t="str">
        <f t="shared" si="77"/>
        <v/>
      </c>
      <c r="AA243" s="3" t="str">
        <f ca="1">" "
&amp;AE243
&amp;IF(AND(OR(K243=5,K243=6),MOD(INT(J243/1000),10)=1)," A2","")
&amp;IF(AND(NOT(I243),J243=109,OFFSET(program!$A$1,0,disasm!$A243+1)&gt;0,NOT(ISNUMBER(FIND(" A1 "," "&amp;AE243&amp;" "))))," AUTOLABEL","")
&amp;" "</f>
        <v xml:space="preserve">  </v>
      </c>
    </row>
    <row r="244" spans="1:27" x14ac:dyDescent="0.2">
      <c r="A244" s="1">
        <f ca="1">A243+M243</f>
        <v>285</v>
      </c>
      <c r="B244" s="2" t="str">
        <f t="shared" ca="1" si="59"/>
        <v>stack+213</v>
      </c>
      <c r="C244" s="3" t="str">
        <f ca="1">_xlfn.TEXTJOIN(" ",FALSE,OFFSET(program!$A$1,0,A244,1,M244))</f>
        <v/>
      </c>
      <c r="D244" s="4" t="str">
        <f ca="1">IF($H244="data",".dat "&amp;X244,
IF($H244="str",".str " &amp; _xlfn.TEXTJOIN("",FALSE,OFFSET(program!$A$2,0,A244+1,1,M244-1)),
$L244&amp;" "&amp;_xlfn.TEXTJOIN(", ",TRUE,$X244:$Z244)
))</f>
        <v>.dat 0</v>
      </c>
      <c r="E244" s="19" t="b">
        <f t="shared" ca="1" si="60"/>
        <v>1</v>
      </c>
      <c r="F244" s="5" t="str">
        <f t="shared" ca="1" si="61"/>
        <v>stack</v>
      </c>
      <c r="G244" s="5">
        <f t="shared" ca="1" si="62"/>
        <v>72</v>
      </c>
      <c r="H244" s="5" t="str">
        <f t="shared" si="63"/>
        <v>data</v>
      </c>
      <c r="I244" s="13" t="b">
        <f t="shared" si="64"/>
        <v>1</v>
      </c>
      <c r="J244" s="6">
        <f ca="1">OFFSET(program!$A$1,0,disasm!A244)</f>
        <v>0</v>
      </c>
      <c r="K244" s="7">
        <f t="shared" ca="1" si="65"/>
        <v>0</v>
      </c>
      <c r="L244" s="7" t="e">
        <f t="shared" ca="1" si="66"/>
        <v>#VALUE!</v>
      </c>
      <c r="M244" s="7">
        <f t="shared" si="67"/>
        <v>1</v>
      </c>
      <c r="N244" s="7">
        <f t="shared" si="68"/>
        <v>1</v>
      </c>
      <c r="O244" s="8">
        <f t="shared" si="69"/>
        <v>1</v>
      </c>
      <c r="P244" s="8" t="str">
        <f t="shared" si="70"/>
        <v/>
      </c>
      <c r="Q244" s="8" t="str">
        <f t="shared" si="71"/>
        <v/>
      </c>
      <c r="R244" s="8" t="str">
        <f t="shared" ca="1" si="72"/>
        <v>num</v>
      </c>
      <c r="S244" s="8" t="str">
        <f t="shared" si="73"/>
        <v/>
      </c>
      <c r="T244" s="8" t="str">
        <f t="shared" si="74"/>
        <v/>
      </c>
      <c r="U244" s="7">
        <f ca="1">IF(O244="","",OFFSET(program!$A$1,0,disasm!$A244+COLUMN()-COLUMN($U244)+IF($I244,0,1)))</f>
        <v>0</v>
      </c>
      <c r="V244" s="7" t="str">
        <f ca="1">IF(P244="","",OFFSET(program!$A$1,0,disasm!$A244+COLUMN()-COLUMN($U244)+IF($I244,0,1)))</f>
        <v/>
      </c>
      <c r="W244" s="7" t="str">
        <f ca="1">IF(Q244="","",OFFSET(program!$A$1,0,disasm!$A244+COLUMN()-COLUMN($U244)+IF($I244,0,1)))</f>
        <v/>
      </c>
      <c r="X244" s="3" t="str">
        <f t="shared" ca="1" si="75"/>
        <v>0</v>
      </c>
      <c r="Y244" s="3" t="str">
        <f t="shared" si="76"/>
        <v/>
      </c>
      <c r="Z244" s="3" t="str">
        <f t="shared" si="77"/>
        <v/>
      </c>
      <c r="AA244" s="3" t="str">
        <f ca="1">" "
&amp;AE244
&amp;IF(AND(OR(K244=5,K244=6),MOD(INT(J244/1000),10)=1)," A2","")
&amp;IF(AND(NOT(I244),J244=109,OFFSET(program!$A$1,0,disasm!$A244+1)&gt;0,NOT(ISNUMBER(FIND(" A1 "," "&amp;AE244&amp;" "))))," AUTOLABEL","")
&amp;" "</f>
        <v xml:space="preserve">  </v>
      </c>
    </row>
    <row r="245" spans="1:27" x14ac:dyDescent="0.2">
      <c r="A245" s="1">
        <f ca="1">A244+M244</f>
        <v>286</v>
      </c>
      <c r="B245" s="2" t="str">
        <f t="shared" ca="1" si="59"/>
        <v>stack+214</v>
      </c>
      <c r="C245" s="3" t="str">
        <f ca="1">_xlfn.TEXTJOIN(" ",FALSE,OFFSET(program!$A$1,0,A245,1,M245))</f>
        <v/>
      </c>
      <c r="D245" s="4" t="str">
        <f ca="1">IF($H245="data",".dat "&amp;X245,
IF($H245="str",".str " &amp; _xlfn.TEXTJOIN("",FALSE,OFFSET(program!$A$2,0,A245+1,1,M245-1)),
$L245&amp;" "&amp;_xlfn.TEXTJOIN(", ",TRUE,$X245:$Z245)
))</f>
        <v>.dat 0</v>
      </c>
      <c r="E245" s="19" t="b">
        <f t="shared" ca="1" si="60"/>
        <v>1</v>
      </c>
      <c r="F245" s="5" t="str">
        <f t="shared" ca="1" si="61"/>
        <v>stack</v>
      </c>
      <c r="G245" s="5">
        <f t="shared" ca="1" si="62"/>
        <v>72</v>
      </c>
      <c r="H245" s="5" t="str">
        <f t="shared" si="63"/>
        <v>data</v>
      </c>
      <c r="I245" s="13" t="b">
        <f t="shared" si="64"/>
        <v>1</v>
      </c>
      <c r="J245" s="6">
        <f ca="1">OFFSET(program!$A$1,0,disasm!A245)</f>
        <v>0</v>
      </c>
      <c r="K245" s="7">
        <f t="shared" ca="1" si="65"/>
        <v>0</v>
      </c>
      <c r="L245" s="7" t="e">
        <f t="shared" ca="1" si="66"/>
        <v>#VALUE!</v>
      </c>
      <c r="M245" s="7">
        <f t="shared" si="67"/>
        <v>1</v>
      </c>
      <c r="N245" s="7">
        <f t="shared" si="68"/>
        <v>1</v>
      </c>
      <c r="O245" s="8">
        <f t="shared" si="69"/>
        <v>1</v>
      </c>
      <c r="P245" s="8" t="str">
        <f t="shared" si="70"/>
        <v/>
      </c>
      <c r="Q245" s="8" t="str">
        <f t="shared" si="71"/>
        <v/>
      </c>
      <c r="R245" s="8" t="str">
        <f t="shared" ca="1" si="72"/>
        <v>num</v>
      </c>
      <c r="S245" s="8" t="str">
        <f t="shared" si="73"/>
        <v/>
      </c>
      <c r="T245" s="8" t="str">
        <f t="shared" si="74"/>
        <v/>
      </c>
      <c r="U245" s="7">
        <f ca="1">IF(O245="","",OFFSET(program!$A$1,0,disasm!$A245+COLUMN()-COLUMN($U245)+IF($I245,0,1)))</f>
        <v>0</v>
      </c>
      <c r="V245" s="7" t="str">
        <f ca="1">IF(P245="","",OFFSET(program!$A$1,0,disasm!$A245+COLUMN()-COLUMN($U245)+IF($I245,0,1)))</f>
        <v/>
      </c>
      <c r="W245" s="7" t="str">
        <f ca="1">IF(Q245="","",OFFSET(program!$A$1,0,disasm!$A245+COLUMN()-COLUMN($U245)+IF($I245,0,1)))</f>
        <v/>
      </c>
      <c r="X245" s="3" t="str">
        <f t="shared" ca="1" si="75"/>
        <v>0</v>
      </c>
      <c r="Y245" s="3" t="str">
        <f t="shared" si="76"/>
        <v/>
      </c>
      <c r="Z245" s="3" t="str">
        <f t="shared" si="77"/>
        <v/>
      </c>
      <c r="AA245" s="3" t="str">
        <f ca="1">" "
&amp;AE245
&amp;IF(AND(OR(K245=5,K245=6),MOD(INT(J245/1000),10)=1)," A2","")
&amp;IF(AND(NOT(I245),J245=109,OFFSET(program!$A$1,0,disasm!$A245+1)&gt;0,NOT(ISNUMBER(FIND(" A1 "," "&amp;AE245&amp;" "))))," AUTOLABEL","")
&amp;" "</f>
        <v xml:space="preserve">  </v>
      </c>
    </row>
    <row r="246" spans="1:27" x14ac:dyDescent="0.2">
      <c r="A246" s="1">
        <f ca="1">A245+M245</f>
        <v>287</v>
      </c>
      <c r="B246" s="2" t="str">
        <f t="shared" ca="1" si="59"/>
        <v>stack+215</v>
      </c>
      <c r="C246" s="3" t="str">
        <f ca="1">_xlfn.TEXTJOIN(" ",FALSE,OFFSET(program!$A$1,0,A246,1,M246))</f>
        <v/>
      </c>
      <c r="D246" s="4" t="str">
        <f ca="1">IF($H246="data",".dat "&amp;X246,
IF($H246="str",".str " &amp; _xlfn.TEXTJOIN("",FALSE,OFFSET(program!$A$2,0,A246+1,1,M246-1)),
$L246&amp;" "&amp;_xlfn.TEXTJOIN(", ",TRUE,$X246:$Z246)
))</f>
        <v>.dat 0</v>
      </c>
      <c r="E246" s="19" t="b">
        <f t="shared" ca="1" si="60"/>
        <v>1</v>
      </c>
      <c r="F246" s="5" t="str">
        <f t="shared" ca="1" si="61"/>
        <v>stack</v>
      </c>
      <c r="G246" s="5">
        <f t="shared" ca="1" si="62"/>
        <v>72</v>
      </c>
      <c r="H246" s="5" t="str">
        <f t="shared" si="63"/>
        <v>data</v>
      </c>
      <c r="I246" s="13" t="b">
        <f t="shared" si="64"/>
        <v>1</v>
      </c>
      <c r="J246" s="6">
        <f ca="1">OFFSET(program!$A$1,0,disasm!A246)</f>
        <v>0</v>
      </c>
      <c r="K246" s="7">
        <f t="shared" ca="1" si="65"/>
        <v>0</v>
      </c>
      <c r="L246" s="7" t="e">
        <f t="shared" ca="1" si="66"/>
        <v>#VALUE!</v>
      </c>
      <c r="M246" s="7">
        <f t="shared" si="67"/>
        <v>1</v>
      </c>
      <c r="N246" s="7">
        <f t="shared" si="68"/>
        <v>1</v>
      </c>
      <c r="O246" s="8">
        <f t="shared" si="69"/>
        <v>1</v>
      </c>
      <c r="P246" s="8" t="str">
        <f t="shared" si="70"/>
        <v/>
      </c>
      <c r="Q246" s="8" t="str">
        <f t="shared" si="71"/>
        <v/>
      </c>
      <c r="R246" s="8" t="str">
        <f t="shared" ca="1" si="72"/>
        <v>num</v>
      </c>
      <c r="S246" s="8" t="str">
        <f t="shared" si="73"/>
        <v/>
      </c>
      <c r="T246" s="8" t="str">
        <f t="shared" si="74"/>
        <v/>
      </c>
      <c r="U246" s="7">
        <f ca="1">IF(O246="","",OFFSET(program!$A$1,0,disasm!$A246+COLUMN()-COLUMN($U246)+IF($I246,0,1)))</f>
        <v>0</v>
      </c>
      <c r="V246" s="7" t="str">
        <f ca="1">IF(P246="","",OFFSET(program!$A$1,0,disasm!$A246+COLUMN()-COLUMN($U246)+IF($I246,0,1)))</f>
        <v/>
      </c>
      <c r="W246" s="7" t="str">
        <f ca="1">IF(Q246="","",OFFSET(program!$A$1,0,disasm!$A246+COLUMN()-COLUMN($U246)+IF($I246,0,1)))</f>
        <v/>
      </c>
      <c r="X246" s="3" t="str">
        <f t="shared" ca="1" si="75"/>
        <v>0</v>
      </c>
      <c r="Y246" s="3" t="str">
        <f t="shared" si="76"/>
        <v/>
      </c>
      <c r="Z246" s="3" t="str">
        <f t="shared" si="77"/>
        <v/>
      </c>
      <c r="AA246" s="3" t="str">
        <f ca="1">" "
&amp;AE246
&amp;IF(AND(OR(K246=5,K246=6),MOD(INT(J246/1000),10)=1)," A2","")
&amp;IF(AND(NOT(I246),J246=109,OFFSET(program!$A$1,0,disasm!$A246+1)&gt;0,NOT(ISNUMBER(FIND(" A1 "," "&amp;AE246&amp;" "))))," AUTOLABEL","")
&amp;" "</f>
        <v xml:space="preserve">  </v>
      </c>
    </row>
    <row r="247" spans="1:27" x14ac:dyDescent="0.2">
      <c r="A247" s="1">
        <f ca="1">A246+M246</f>
        <v>288</v>
      </c>
      <c r="B247" s="2" t="str">
        <f t="shared" ca="1" si="59"/>
        <v>stack+216</v>
      </c>
      <c r="C247" s="3" t="str">
        <f ca="1">_xlfn.TEXTJOIN(" ",FALSE,OFFSET(program!$A$1,0,A247,1,M247))</f>
        <v/>
      </c>
      <c r="D247" s="4" t="str">
        <f ca="1">IF($H247="data",".dat "&amp;X247,
IF($H247="str",".str " &amp; _xlfn.TEXTJOIN("",FALSE,OFFSET(program!$A$2,0,A247+1,1,M247-1)),
$L247&amp;" "&amp;_xlfn.TEXTJOIN(", ",TRUE,$X247:$Z247)
))</f>
        <v>.dat 0</v>
      </c>
      <c r="E247" s="19" t="b">
        <f t="shared" ca="1" si="60"/>
        <v>1</v>
      </c>
      <c r="F247" s="5" t="str">
        <f t="shared" ca="1" si="61"/>
        <v>stack</v>
      </c>
      <c r="G247" s="5">
        <f t="shared" ca="1" si="62"/>
        <v>72</v>
      </c>
      <c r="H247" s="5" t="str">
        <f t="shared" si="63"/>
        <v>data</v>
      </c>
      <c r="I247" s="13" t="b">
        <f t="shared" si="64"/>
        <v>1</v>
      </c>
      <c r="J247" s="6">
        <f ca="1">OFFSET(program!$A$1,0,disasm!A247)</f>
        <v>0</v>
      </c>
      <c r="K247" s="7">
        <f t="shared" ca="1" si="65"/>
        <v>0</v>
      </c>
      <c r="L247" s="7" t="e">
        <f t="shared" ca="1" si="66"/>
        <v>#VALUE!</v>
      </c>
      <c r="M247" s="7">
        <f t="shared" si="67"/>
        <v>1</v>
      </c>
      <c r="N247" s="7">
        <f t="shared" si="68"/>
        <v>1</v>
      </c>
      <c r="O247" s="8">
        <f t="shared" si="69"/>
        <v>1</v>
      </c>
      <c r="P247" s="8" t="str">
        <f t="shared" si="70"/>
        <v/>
      </c>
      <c r="Q247" s="8" t="str">
        <f t="shared" si="71"/>
        <v/>
      </c>
      <c r="R247" s="8" t="str">
        <f t="shared" ca="1" si="72"/>
        <v>num</v>
      </c>
      <c r="S247" s="8" t="str">
        <f t="shared" si="73"/>
        <v/>
      </c>
      <c r="T247" s="8" t="str">
        <f t="shared" si="74"/>
        <v/>
      </c>
      <c r="U247" s="7">
        <f ca="1">IF(O247="","",OFFSET(program!$A$1,0,disasm!$A247+COLUMN()-COLUMN($U247)+IF($I247,0,1)))</f>
        <v>0</v>
      </c>
      <c r="V247" s="7" t="str">
        <f ca="1">IF(P247="","",OFFSET(program!$A$1,0,disasm!$A247+COLUMN()-COLUMN($U247)+IF($I247,0,1)))</f>
        <v/>
      </c>
      <c r="W247" s="7" t="str">
        <f ca="1">IF(Q247="","",OFFSET(program!$A$1,0,disasm!$A247+COLUMN()-COLUMN($U247)+IF($I247,0,1)))</f>
        <v/>
      </c>
      <c r="X247" s="3" t="str">
        <f t="shared" ca="1" si="75"/>
        <v>0</v>
      </c>
      <c r="Y247" s="3" t="str">
        <f t="shared" si="76"/>
        <v/>
      </c>
      <c r="Z247" s="3" t="str">
        <f t="shared" si="77"/>
        <v/>
      </c>
      <c r="AA247" s="3" t="str">
        <f ca="1">" "
&amp;AE247
&amp;IF(AND(OR(K247=5,K247=6),MOD(INT(J247/1000),10)=1)," A2","")
&amp;IF(AND(NOT(I247),J247=109,OFFSET(program!$A$1,0,disasm!$A247+1)&gt;0,NOT(ISNUMBER(FIND(" A1 "," "&amp;AE247&amp;" "))))," AUTOLABEL","")
&amp;" "</f>
        <v xml:space="preserve">  </v>
      </c>
    </row>
    <row r="248" spans="1:27" x14ac:dyDescent="0.2">
      <c r="A248" s="1">
        <f ca="1">A247+M247</f>
        <v>289</v>
      </c>
      <c r="B248" s="2" t="str">
        <f t="shared" ca="1" si="59"/>
        <v>stack+217</v>
      </c>
      <c r="C248" s="3" t="str">
        <f ca="1">_xlfn.TEXTJOIN(" ",FALSE,OFFSET(program!$A$1,0,A248,1,M248))</f>
        <v/>
      </c>
      <c r="D248" s="4" t="str">
        <f ca="1">IF($H248="data",".dat "&amp;X248,
IF($H248="str",".str " &amp; _xlfn.TEXTJOIN("",FALSE,OFFSET(program!$A$2,0,A248+1,1,M248-1)),
$L248&amp;" "&amp;_xlfn.TEXTJOIN(", ",TRUE,$X248:$Z248)
))</f>
        <v>.dat 0</v>
      </c>
      <c r="E248" s="19" t="b">
        <f t="shared" ca="1" si="60"/>
        <v>1</v>
      </c>
      <c r="F248" s="5" t="str">
        <f t="shared" ca="1" si="61"/>
        <v>stack</v>
      </c>
      <c r="G248" s="5">
        <f t="shared" ca="1" si="62"/>
        <v>72</v>
      </c>
      <c r="H248" s="5" t="str">
        <f t="shared" si="63"/>
        <v>data</v>
      </c>
      <c r="I248" s="13" t="b">
        <f t="shared" si="64"/>
        <v>1</v>
      </c>
      <c r="J248" s="6">
        <f ca="1">OFFSET(program!$A$1,0,disasm!A248)</f>
        <v>0</v>
      </c>
      <c r="K248" s="7">
        <f t="shared" ca="1" si="65"/>
        <v>0</v>
      </c>
      <c r="L248" s="7" t="e">
        <f t="shared" ca="1" si="66"/>
        <v>#VALUE!</v>
      </c>
      <c r="M248" s="7">
        <f t="shared" si="67"/>
        <v>1</v>
      </c>
      <c r="N248" s="7">
        <f t="shared" si="68"/>
        <v>1</v>
      </c>
      <c r="O248" s="8">
        <f t="shared" si="69"/>
        <v>1</v>
      </c>
      <c r="P248" s="8" t="str">
        <f t="shared" si="70"/>
        <v/>
      </c>
      <c r="Q248" s="8" t="str">
        <f t="shared" si="71"/>
        <v/>
      </c>
      <c r="R248" s="8" t="str">
        <f t="shared" ca="1" si="72"/>
        <v>num</v>
      </c>
      <c r="S248" s="8" t="str">
        <f t="shared" si="73"/>
        <v/>
      </c>
      <c r="T248" s="8" t="str">
        <f t="shared" si="74"/>
        <v/>
      </c>
      <c r="U248" s="7">
        <f ca="1">IF(O248="","",OFFSET(program!$A$1,0,disasm!$A248+COLUMN()-COLUMN($U248)+IF($I248,0,1)))</f>
        <v>0</v>
      </c>
      <c r="V248" s="7" t="str">
        <f ca="1">IF(P248="","",OFFSET(program!$A$1,0,disasm!$A248+COLUMN()-COLUMN($U248)+IF($I248,0,1)))</f>
        <v/>
      </c>
      <c r="W248" s="7" t="str">
        <f ca="1">IF(Q248="","",OFFSET(program!$A$1,0,disasm!$A248+COLUMN()-COLUMN($U248)+IF($I248,0,1)))</f>
        <v/>
      </c>
      <c r="X248" s="3" t="str">
        <f t="shared" ca="1" si="75"/>
        <v>0</v>
      </c>
      <c r="Y248" s="3" t="str">
        <f t="shared" si="76"/>
        <v/>
      </c>
      <c r="Z248" s="3" t="str">
        <f t="shared" si="77"/>
        <v/>
      </c>
      <c r="AA248" s="3" t="str">
        <f ca="1">" "
&amp;AE248
&amp;IF(AND(OR(K248=5,K248=6),MOD(INT(J248/1000),10)=1)," A2","")
&amp;IF(AND(NOT(I248),J248=109,OFFSET(program!$A$1,0,disasm!$A248+1)&gt;0,NOT(ISNUMBER(FIND(" A1 "," "&amp;AE248&amp;" "))))," AUTOLABEL","")
&amp;" "</f>
        <v xml:space="preserve">  </v>
      </c>
    </row>
    <row r="249" spans="1:27" x14ac:dyDescent="0.2">
      <c r="A249" s="1">
        <f ca="1">A248+M248</f>
        <v>290</v>
      </c>
      <c r="B249" s="2" t="str">
        <f t="shared" ca="1" si="59"/>
        <v>stack+218</v>
      </c>
      <c r="C249" s="3" t="str">
        <f ca="1">_xlfn.TEXTJOIN(" ",FALSE,OFFSET(program!$A$1,0,A249,1,M249))</f>
        <v/>
      </c>
      <c r="D249" s="4" t="str">
        <f ca="1">IF($H249="data",".dat "&amp;X249,
IF($H249="str",".str " &amp; _xlfn.TEXTJOIN("",FALSE,OFFSET(program!$A$2,0,A249+1,1,M249-1)),
$L249&amp;" "&amp;_xlfn.TEXTJOIN(", ",TRUE,$X249:$Z249)
))</f>
        <v>.dat 0</v>
      </c>
      <c r="E249" s="19" t="b">
        <f t="shared" ca="1" si="60"/>
        <v>1</v>
      </c>
      <c r="F249" s="5" t="str">
        <f t="shared" ca="1" si="61"/>
        <v>stack</v>
      </c>
      <c r="G249" s="5">
        <f t="shared" ca="1" si="62"/>
        <v>72</v>
      </c>
      <c r="H249" s="5" t="str">
        <f t="shared" si="63"/>
        <v>data</v>
      </c>
      <c r="I249" s="13" t="b">
        <f t="shared" si="64"/>
        <v>1</v>
      </c>
      <c r="J249" s="6">
        <f ca="1">OFFSET(program!$A$1,0,disasm!A249)</f>
        <v>0</v>
      </c>
      <c r="K249" s="7">
        <f t="shared" ca="1" si="65"/>
        <v>0</v>
      </c>
      <c r="L249" s="7" t="e">
        <f t="shared" ca="1" si="66"/>
        <v>#VALUE!</v>
      </c>
      <c r="M249" s="7">
        <f t="shared" si="67"/>
        <v>1</v>
      </c>
      <c r="N249" s="7">
        <f t="shared" si="68"/>
        <v>1</v>
      </c>
      <c r="O249" s="8">
        <f t="shared" si="69"/>
        <v>1</v>
      </c>
      <c r="P249" s="8" t="str">
        <f t="shared" si="70"/>
        <v/>
      </c>
      <c r="Q249" s="8" t="str">
        <f t="shared" si="71"/>
        <v/>
      </c>
      <c r="R249" s="8" t="str">
        <f t="shared" ca="1" si="72"/>
        <v>num</v>
      </c>
      <c r="S249" s="8" t="str">
        <f t="shared" si="73"/>
        <v/>
      </c>
      <c r="T249" s="8" t="str">
        <f t="shared" si="74"/>
        <v/>
      </c>
      <c r="U249" s="7">
        <f ca="1">IF(O249="","",OFFSET(program!$A$1,0,disasm!$A249+COLUMN()-COLUMN($U249)+IF($I249,0,1)))</f>
        <v>0</v>
      </c>
      <c r="V249" s="7" t="str">
        <f ca="1">IF(P249="","",OFFSET(program!$A$1,0,disasm!$A249+COLUMN()-COLUMN($U249)+IF($I249,0,1)))</f>
        <v/>
      </c>
      <c r="W249" s="7" t="str">
        <f ca="1">IF(Q249="","",OFFSET(program!$A$1,0,disasm!$A249+COLUMN()-COLUMN($U249)+IF($I249,0,1)))</f>
        <v/>
      </c>
      <c r="X249" s="3" t="str">
        <f t="shared" ca="1" si="75"/>
        <v>0</v>
      </c>
      <c r="Y249" s="3" t="str">
        <f t="shared" si="76"/>
        <v/>
      </c>
      <c r="Z249" s="3" t="str">
        <f t="shared" si="77"/>
        <v/>
      </c>
      <c r="AA249" s="3" t="str">
        <f ca="1">" "
&amp;AE249
&amp;IF(AND(OR(K249=5,K249=6),MOD(INT(J249/1000),10)=1)," A2","")
&amp;IF(AND(NOT(I249),J249=109,OFFSET(program!$A$1,0,disasm!$A249+1)&gt;0,NOT(ISNUMBER(FIND(" A1 "," "&amp;AE249&amp;" "))))," AUTOLABEL","")
&amp;" "</f>
        <v xml:space="preserve">  </v>
      </c>
    </row>
    <row r="250" spans="1:27" x14ac:dyDescent="0.2">
      <c r="A250" s="1">
        <f ca="1">A249+M249</f>
        <v>291</v>
      </c>
      <c r="B250" s="2" t="str">
        <f t="shared" ca="1" si="59"/>
        <v>stack+219</v>
      </c>
      <c r="C250" s="3" t="str">
        <f ca="1">_xlfn.TEXTJOIN(" ",FALSE,OFFSET(program!$A$1,0,A250,1,M250))</f>
        <v/>
      </c>
      <c r="D250" s="4" t="str">
        <f ca="1">IF($H250="data",".dat "&amp;X250,
IF($H250="str",".str " &amp; _xlfn.TEXTJOIN("",FALSE,OFFSET(program!$A$2,0,A250+1,1,M250-1)),
$L250&amp;" "&amp;_xlfn.TEXTJOIN(", ",TRUE,$X250:$Z250)
))</f>
        <v>.dat 0</v>
      </c>
      <c r="E250" s="19" t="b">
        <f t="shared" ca="1" si="60"/>
        <v>1</v>
      </c>
      <c r="F250" s="5" t="str">
        <f t="shared" ca="1" si="61"/>
        <v>stack</v>
      </c>
      <c r="G250" s="5">
        <f t="shared" ca="1" si="62"/>
        <v>72</v>
      </c>
      <c r="H250" s="5" t="str">
        <f t="shared" si="63"/>
        <v>data</v>
      </c>
      <c r="I250" s="13" t="b">
        <f t="shared" si="64"/>
        <v>1</v>
      </c>
      <c r="J250" s="6">
        <f ca="1">OFFSET(program!$A$1,0,disasm!A250)</f>
        <v>0</v>
      </c>
      <c r="K250" s="7">
        <f t="shared" ca="1" si="65"/>
        <v>0</v>
      </c>
      <c r="L250" s="7" t="e">
        <f t="shared" ca="1" si="66"/>
        <v>#VALUE!</v>
      </c>
      <c r="M250" s="7">
        <f t="shared" si="67"/>
        <v>1</v>
      </c>
      <c r="N250" s="7">
        <f t="shared" si="68"/>
        <v>1</v>
      </c>
      <c r="O250" s="8">
        <f t="shared" si="69"/>
        <v>1</v>
      </c>
      <c r="P250" s="8" t="str">
        <f t="shared" si="70"/>
        <v/>
      </c>
      <c r="Q250" s="8" t="str">
        <f t="shared" si="71"/>
        <v/>
      </c>
      <c r="R250" s="8" t="str">
        <f t="shared" ca="1" si="72"/>
        <v>num</v>
      </c>
      <c r="S250" s="8" t="str">
        <f t="shared" si="73"/>
        <v/>
      </c>
      <c r="T250" s="8" t="str">
        <f t="shared" si="74"/>
        <v/>
      </c>
      <c r="U250" s="7">
        <f ca="1">IF(O250="","",OFFSET(program!$A$1,0,disasm!$A250+COLUMN()-COLUMN($U250)+IF($I250,0,1)))</f>
        <v>0</v>
      </c>
      <c r="V250" s="7" t="str">
        <f ca="1">IF(P250="","",OFFSET(program!$A$1,0,disasm!$A250+COLUMN()-COLUMN($U250)+IF($I250,0,1)))</f>
        <v/>
      </c>
      <c r="W250" s="7" t="str">
        <f ca="1">IF(Q250="","",OFFSET(program!$A$1,0,disasm!$A250+COLUMN()-COLUMN($U250)+IF($I250,0,1)))</f>
        <v/>
      </c>
      <c r="X250" s="3" t="str">
        <f t="shared" ca="1" si="75"/>
        <v>0</v>
      </c>
      <c r="Y250" s="3" t="str">
        <f t="shared" si="76"/>
        <v/>
      </c>
      <c r="Z250" s="3" t="str">
        <f t="shared" si="77"/>
        <v/>
      </c>
      <c r="AA250" s="3" t="str">
        <f ca="1">" "
&amp;AE250
&amp;IF(AND(OR(K250=5,K250=6),MOD(INT(J250/1000),10)=1)," A2","")
&amp;IF(AND(NOT(I250),J250=109,OFFSET(program!$A$1,0,disasm!$A250+1)&gt;0,NOT(ISNUMBER(FIND(" A1 "," "&amp;AE250&amp;" "))))," AUTOLABEL","")
&amp;" "</f>
        <v xml:space="preserve">  </v>
      </c>
    </row>
    <row r="251" spans="1:27" x14ac:dyDescent="0.2">
      <c r="A251" s="1">
        <f ca="1">A250+M250</f>
        <v>292</v>
      </c>
      <c r="B251" s="2" t="str">
        <f t="shared" ca="1" si="59"/>
        <v>stack+220</v>
      </c>
      <c r="C251" s="3" t="str">
        <f ca="1">_xlfn.TEXTJOIN(" ",FALSE,OFFSET(program!$A$1,0,A251,1,M251))</f>
        <v/>
      </c>
      <c r="D251" s="4" t="str">
        <f ca="1">IF($H251="data",".dat "&amp;X251,
IF($H251="str",".str " &amp; _xlfn.TEXTJOIN("",FALSE,OFFSET(program!$A$2,0,A251+1,1,M251-1)),
$L251&amp;" "&amp;_xlfn.TEXTJOIN(", ",TRUE,$X251:$Z251)
))</f>
        <v>.dat 0</v>
      </c>
      <c r="E251" s="19" t="b">
        <f t="shared" ca="1" si="60"/>
        <v>1</v>
      </c>
      <c r="F251" s="5" t="str">
        <f t="shared" ca="1" si="61"/>
        <v>stack</v>
      </c>
      <c r="G251" s="5">
        <f t="shared" ca="1" si="62"/>
        <v>72</v>
      </c>
      <c r="H251" s="5" t="str">
        <f t="shared" si="63"/>
        <v>data</v>
      </c>
      <c r="I251" s="13" t="b">
        <f t="shared" si="64"/>
        <v>1</v>
      </c>
      <c r="J251" s="6">
        <f ca="1">OFFSET(program!$A$1,0,disasm!A251)</f>
        <v>0</v>
      </c>
      <c r="K251" s="7">
        <f t="shared" ca="1" si="65"/>
        <v>0</v>
      </c>
      <c r="L251" s="7" t="e">
        <f t="shared" ca="1" si="66"/>
        <v>#VALUE!</v>
      </c>
      <c r="M251" s="7">
        <f t="shared" si="67"/>
        <v>1</v>
      </c>
      <c r="N251" s="7">
        <f t="shared" si="68"/>
        <v>1</v>
      </c>
      <c r="O251" s="8">
        <f t="shared" si="69"/>
        <v>1</v>
      </c>
      <c r="P251" s="8" t="str">
        <f t="shared" si="70"/>
        <v/>
      </c>
      <c r="Q251" s="8" t="str">
        <f t="shared" si="71"/>
        <v/>
      </c>
      <c r="R251" s="8" t="str">
        <f t="shared" ca="1" si="72"/>
        <v>num</v>
      </c>
      <c r="S251" s="8" t="str">
        <f t="shared" si="73"/>
        <v/>
      </c>
      <c r="T251" s="8" t="str">
        <f t="shared" si="74"/>
        <v/>
      </c>
      <c r="U251" s="7">
        <f ca="1">IF(O251="","",OFFSET(program!$A$1,0,disasm!$A251+COLUMN()-COLUMN($U251)+IF($I251,0,1)))</f>
        <v>0</v>
      </c>
      <c r="V251" s="7" t="str">
        <f ca="1">IF(P251="","",OFFSET(program!$A$1,0,disasm!$A251+COLUMN()-COLUMN($U251)+IF($I251,0,1)))</f>
        <v/>
      </c>
      <c r="W251" s="7" t="str">
        <f ca="1">IF(Q251="","",OFFSET(program!$A$1,0,disasm!$A251+COLUMN()-COLUMN($U251)+IF($I251,0,1)))</f>
        <v/>
      </c>
      <c r="X251" s="3" t="str">
        <f t="shared" ca="1" si="75"/>
        <v>0</v>
      </c>
      <c r="Y251" s="3" t="str">
        <f t="shared" si="76"/>
        <v/>
      </c>
      <c r="Z251" s="3" t="str">
        <f t="shared" si="77"/>
        <v/>
      </c>
      <c r="AA251" s="3" t="str">
        <f ca="1">" "
&amp;AE251
&amp;IF(AND(OR(K251=5,K251=6),MOD(INT(J251/1000),10)=1)," A2","")
&amp;IF(AND(NOT(I251),J251=109,OFFSET(program!$A$1,0,disasm!$A251+1)&gt;0,NOT(ISNUMBER(FIND(" A1 "," "&amp;AE251&amp;" "))))," AUTOLABEL","")
&amp;" "</f>
        <v xml:space="preserve">  </v>
      </c>
    </row>
    <row r="252" spans="1:27" x14ac:dyDescent="0.2">
      <c r="A252" s="1">
        <f ca="1">A251+M251</f>
        <v>293</v>
      </c>
      <c r="B252" s="2" t="str">
        <f t="shared" ca="1" si="59"/>
        <v>stack+221</v>
      </c>
      <c r="C252" s="3" t="str">
        <f ca="1">_xlfn.TEXTJOIN(" ",FALSE,OFFSET(program!$A$1,0,A252,1,M252))</f>
        <v/>
      </c>
      <c r="D252" s="4" t="str">
        <f ca="1">IF($H252="data",".dat "&amp;X252,
IF($H252="str",".str " &amp; _xlfn.TEXTJOIN("",FALSE,OFFSET(program!$A$2,0,A252+1,1,M252-1)),
$L252&amp;" "&amp;_xlfn.TEXTJOIN(", ",TRUE,$X252:$Z252)
))</f>
        <v>.dat 0</v>
      </c>
      <c r="E252" s="19" t="b">
        <f t="shared" ca="1" si="60"/>
        <v>1</v>
      </c>
      <c r="F252" s="5" t="str">
        <f t="shared" ca="1" si="61"/>
        <v>stack</v>
      </c>
      <c r="G252" s="5">
        <f t="shared" ca="1" si="62"/>
        <v>72</v>
      </c>
      <c r="H252" s="5" t="str">
        <f t="shared" si="63"/>
        <v>data</v>
      </c>
      <c r="I252" s="13" t="b">
        <f t="shared" si="64"/>
        <v>1</v>
      </c>
      <c r="J252" s="6">
        <f ca="1">OFFSET(program!$A$1,0,disasm!A252)</f>
        <v>0</v>
      </c>
      <c r="K252" s="7">
        <f t="shared" ca="1" si="65"/>
        <v>0</v>
      </c>
      <c r="L252" s="7" t="e">
        <f t="shared" ca="1" si="66"/>
        <v>#VALUE!</v>
      </c>
      <c r="M252" s="7">
        <f t="shared" si="67"/>
        <v>1</v>
      </c>
      <c r="N252" s="7">
        <f t="shared" si="68"/>
        <v>1</v>
      </c>
      <c r="O252" s="8">
        <f t="shared" si="69"/>
        <v>1</v>
      </c>
      <c r="P252" s="8" t="str">
        <f t="shared" si="70"/>
        <v/>
      </c>
      <c r="Q252" s="8" t="str">
        <f t="shared" si="71"/>
        <v/>
      </c>
      <c r="R252" s="8" t="str">
        <f t="shared" ca="1" si="72"/>
        <v>num</v>
      </c>
      <c r="S252" s="8" t="str">
        <f t="shared" si="73"/>
        <v/>
      </c>
      <c r="T252" s="8" t="str">
        <f t="shared" si="74"/>
        <v/>
      </c>
      <c r="U252" s="7">
        <f ca="1">IF(O252="","",OFFSET(program!$A$1,0,disasm!$A252+COLUMN()-COLUMN($U252)+IF($I252,0,1)))</f>
        <v>0</v>
      </c>
      <c r="V252" s="7" t="str">
        <f ca="1">IF(P252="","",OFFSET(program!$A$1,0,disasm!$A252+COLUMN()-COLUMN($U252)+IF($I252,0,1)))</f>
        <v/>
      </c>
      <c r="W252" s="7" t="str">
        <f ca="1">IF(Q252="","",OFFSET(program!$A$1,0,disasm!$A252+COLUMN()-COLUMN($U252)+IF($I252,0,1)))</f>
        <v/>
      </c>
      <c r="X252" s="3" t="str">
        <f t="shared" ca="1" si="75"/>
        <v>0</v>
      </c>
      <c r="Y252" s="3" t="str">
        <f t="shared" si="76"/>
        <v/>
      </c>
      <c r="Z252" s="3" t="str">
        <f t="shared" si="77"/>
        <v/>
      </c>
      <c r="AA252" s="3" t="str">
        <f ca="1">" "
&amp;AE252
&amp;IF(AND(OR(K252=5,K252=6),MOD(INT(J252/1000),10)=1)," A2","")
&amp;IF(AND(NOT(I252),J252=109,OFFSET(program!$A$1,0,disasm!$A252+1)&gt;0,NOT(ISNUMBER(FIND(" A1 "," "&amp;AE252&amp;" "))))," AUTOLABEL","")
&amp;" "</f>
        <v xml:space="preserve">  </v>
      </c>
    </row>
    <row r="253" spans="1:27" x14ac:dyDescent="0.2">
      <c r="A253" s="1">
        <f ca="1">A252+M252</f>
        <v>294</v>
      </c>
      <c r="B253" s="2" t="str">
        <f t="shared" ca="1" si="59"/>
        <v>stack+222</v>
      </c>
      <c r="C253" s="3" t="str">
        <f ca="1">_xlfn.TEXTJOIN(" ",FALSE,OFFSET(program!$A$1,0,A253,1,M253))</f>
        <v/>
      </c>
      <c r="D253" s="4" t="str">
        <f ca="1">IF($H253="data",".dat "&amp;X253,
IF($H253="str",".str " &amp; _xlfn.TEXTJOIN("",FALSE,OFFSET(program!$A$2,0,A253+1,1,M253-1)),
$L253&amp;" "&amp;_xlfn.TEXTJOIN(", ",TRUE,$X253:$Z253)
))</f>
        <v>.dat 0</v>
      </c>
      <c r="E253" s="19" t="b">
        <f t="shared" ca="1" si="60"/>
        <v>1</v>
      </c>
      <c r="F253" s="5" t="str">
        <f t="shared" ca="1" si="61"/>
        <v>stack</v>
      </c>
      <c r="G253" s="5">
        <f t="shared" ca="1" si="62"/>
        <v>72</v>
      </c>
      <c r="H253" s="5" t="str">
        <f t="shared" si="63"/>
        <v>data</v>
      </c>
      <c r="I253" s="13" t="b">
        <f t="shared" si="64"/>
        <v>1</v>
      </c>
      <c r="J253" s="6">
        <f ca="1">OFFSET(program!$A$1,0,disasm!A253)</f>
        <v>0</v>
      </c>
      <c r="K253" s="7">
        <f t="shared" ca="1" si="65"/>
        <v>0</v>
      </c>
      <c r="L253" s="7" t="e">
        <f t="shared" ca="1" si="66"/>
        <v>#VALUE!</v>
      </c>
      <c r="M253" s="7">
        <f t="shared" si="67"/>
        <v>1</v>
      </c>
      <c r="N253" s="7">
        <f t="shared" si="68"/>
        <v>1</v>
      </c>
      <c r="O253" s="8">
        <f t="shared" si="69"/>
        <v>1</v>
      </c>
      <c r="P253" s="8" t="str">
        <f t="shared" si="70"/>
        <v/>
      </c>
      <c r="Q253" s="8" t="str">
        <f t="shared" si="71"/>
        <v/>
      </c>
      <c r="R253" s="8" t="str">
        <f t="shared" ca="1" si="72"/>
        <v>num</v>
      </c>
      <c r="S253" s="8" t="str">
        <f t="shared" si="73"/>
        <v/>
      </c>
      <c r="T253" s="8" t="str">
        <f t="shared" si="74"/>
        <v/>
      </c>
      <c r="U253" s="7">
        <f ca="1">IF(O253="","",OFFSET(program!$A$1,0,disasm!$A253+COLUMN()-COLUMN($U253)+IF($I253,0,1)))</f>
        <v>0</v>
      </c>
      <c r="V253" s="7" t="str">
        <f ca="1">IF(P253="","",OFFSET(program!$A$1,0,disasm!$A253+COLUMN()-COLUMN($U253)+IF($I253,0,1)))</f>
        <v/>
      </c>
      <c r="W253" s="7" t="str">
        <f ca="1">IF(Q253="","",OFFSET(program!$A$1,0,disasm!$A253+COLUMN()-COLUMN($U253)+IF($I253,0,1)))</f>
        <v/>
      </c>
      <c r="X253" s="3" t="str">
        <f t="shared" ca="1" si="75"/>
        <v>0</v>
      </c>
      <c r="Y253" s="3" t="str">
        <f t="shared" si="76"/>
        <v/>
      </c>
      <c r="Z253" s="3" t="str">
        <f t="shared" si="77"/>
        <v/>
      </c>
      <c r="AA253" s="3" t="str">
        <f ca="1">" "
&amp;AE253
&amp;IF(AND(OR(K253=5,K253=6),MOD(INT(J253/1000),10)=1)," A2","")
&amp;IF(AND(NOT(I253),J253=109,OFFSET(program!$A$1,0,disasm!$A253+1)&gt;0,NOT(ISNUMBER(FIND(" A1 "," "&amp;AE253&amp;" "))))," AUTOLABEL","")
&amp;" "</f>
        <v xml:space="preserve">  </v>
      </c>
    </row>
    <row r="254" spans="1:27" x14ac:dyDescent="0.2">
      <c r="A254" s="1">
        <f ca="1">A253+M253</f>
        <v>295</v>
      </c>
      <c r="B254" s="2" t="str">
        <f t="shared" ca="1" si="59"/>
        <v>stack+223</v>
      </c>
      <c r="C254" s="3" t="str">
        <f ca="1">_xlfn.TEXTJOIN(" ",FALSE,OFFSET(program!$A$1,0,A254,1,M254))</f>
        <v/>
      </c>
      <c r="D254" s="4" t="str">
        <f ca="1">IF($H254="data",".dat "&amp;X254,
IF($H254="str",".str " &amp; _xlfn.TEXTJOIN("",FALSE,OFFSET(program!$A$2,0,A254+1,1,M254-1)),
$L254&amp;" "&amp;_xlfn.TEXTJOIN(", ",TRUE,$X254:$Z254)
))</f>
        <v>.dat 0</v>
      </c>
      <c r="E254" s="19" t="b">
        <f t="shared" ca="1" si="60"/>
        <v>1</v>
      </c>
      <c r="F254" s="5" t="str">
        <f t="shared" ca="1" si="61"/>
        <v>stack</v>
      </c>
      <c r="G254" s="5">
        <f t="shared" ca="1" si="62"/>
        <v>72</v>
      </c>
      <c r="H254" s="5" t="str">
        <f t="shared" si="63"/>
        <v>data</v>
      </c>
      <c r="I254" s="13" t="b">
        <f t="shared" si="64"/>
        <v>1</v>
      </c>
      <c r="J254" s="6">
        <f ca="1">OFFSET(program!$A$1,0,disasm!A254)</f>
        <v>0</v>
      </c>
      <c r="K254" s="7">
        <f t="shared" ca="1" si="65"/>
        <v>0</v>
      </c>
      <c r="L254" s="7" t="e">
        <f t="shared" ca="1" si="66"/>
        <v>#VALUE!</v>
      </c>
      <c r="M254" s="7">
        <f t="shared" si="67"/>
        <v>1</v>
      </c>
      <c r="N254" s="7">
        <f t="shared" si="68"/>
        <v>1</v>
      </c>
      <c r="O254" s="8">
        <f t="shared" si="69"/>
        <v>1</v>
      </c>
      <c r="P254" s="8" t="str">
        <f t="shared" si="70"/>
        <v/>
      </c>
      <c r="Q254" s="8" t="str">
        <f t="shared" si="71"/>
        <v/>
      </c>
      <c r="R254" s="8" t="str">
        <f t="shared" ca="1" si="72"/>
        <v>num</v>
      </c>
      <c r="S254" s="8" t="str">
        <f t="shared" si="73"/>
        <v/>
      </c>
      <c r="T254" s="8" t="str">
        <f t="shared" si="74"/>
        <v/>
      </c>
      <c r="U254" s="7">
        <f ca="1">IF(O254="","",OFFSET(program!$A$1,0,disasm!$A254+COLUMN()-COLUMN($U254)+IF($I254,0,1)))</f>
        <v>0</v>
      </c>
      <c r="V254" s="7" t="str">
        <f ca="1">IF(P254="","",OFFSET(program!$A$1,0,disasm!$A254+COLUMN()-COLUMN($U254)+IF($I254,0,1)))</f>
        <v/>
      </c>
      <c r="W254" s="7" t="str">
        <f ca="1">IF(Q254="","",OFFSET(program!$A$1,0,disasm!$A254+COLUMN()-COLUMN($U254)+IF($I254,0,1)))</f>
        <v/>
      </c>
      <c r="X254" s="3" t="str">
        <f t="shared" ca="1" si="75"/>
        <v>0</v>
      </c>
      <c r="Y254" s="3" t="str">
        <f t="shared" si="76"/>
        <v/>
      </c>
      <c r="Z254" s="3" t="str">
        <f t="shared" si="77"/>
        <v/>
      </c>
      <c r="AA254" s="3" t="str">
        <f ca="1">" "
&amp;AE254
&amp;IF(AND(OR(K254=5,K254=6),MOD(INT(J254/1000),10)=1)," A2","")
&amp;IF(AND(NOT(I254),J254=109,OFFSET(program!$A$1,0,disasm!$A254+1)&gt;0,NOT(ISNUMBER(FIND(" A1 "," "&amp;AE254&amp;" "))))," AUTOLABEL","")
&amp;" "</f>
        <v xml:space="preserve">  </v>
      </c>
    </row>
    <row r="255" spans="1:27" x14ac:dyDescent="0.2">
      <c r="A255" s="1">
        <f ca="1">A254+M254</f>
        <v>296</v>
      </c>
      <c r="B255" s="2" t="str">
        <f t="shared" ca="1" si="59"/>
        <v>stack+224</v>
      </c>
      <c r="C255" s="3" t="str">
        <f ca="1">_xlfn.TEXTJOIN(" ",FALSE,OFFSET(program!$A$1,0,A255,1,M255))</f>
        <v/>
      </c>
      <c r="D255" s="4" t="str">
        <f ca="1">IF($H255="data",".dat "&amp;X255,
IF($H255="str",".str " &amp; _xlfn.TEXTJOIN("",FALSE,OFFSET(program!$A$2,0,A255+1,1,M255-1)),
$L255&amp;" "&amp;_xlfn.TEXTJOIN(", ",TRUE,$X255:$Z255)
))</f>
        <v>.dat 0</v>
      </c>
      <c r="E255" s="19" t="b">
        <f t="shared" ca="1" si="60"/>
        <v>1</v>
      </c>
      <c r="F255" s="5" t="str">
        <f t="shared" ca="1" si="61"/>
        <v>stack</v>
      </c>
      <c r="G255" s="5">
        <f t="shared" ca="1" si="62"/>
        <v>72</v>
      </c>
      <c r="H255" s="5" t="str">
        <f t="shared" si="63"/>
        <v>data</v>
      </c>
      <c r="I255" s="13" t="b">
        <f t="shared" si="64"/>
        <v>1</v>
      </c>
      <c r="J255" s="6">
        <f ca="1">OFFSET(program!$A$1,0,disasm!A255)</f>
        <v>0</v>
      </c>
      <c r="K255" s="7">
        <f t="shared" ca="1" si="65"/>
        <v>0</v>
      </c>
      <c r="L255" s="7" t="e">
        <f t="shared" ca="1" si="66"/>
        <v>#VALUE!</v>
      </c>
      <c r="M255" s="7">
        <f t="shared" si="67"/>
        <v>1</v>
      </c>
      <c r="N255" s="7">
        <f t="shared" si="68"/>
        <v>1</v>
      </c>
      <c r="O255" s="8">
        <f t="shared" si="69"/>
        <v>1</v>
      </c>
      <c r="P255" s="8" t="str">
        <f t="shared" si="70"/>
        <v/>
      </c>
      <c r="Q255" s="8" t="str">
        <f t="shared" si="71"/>
        <v/>
      </c>
      <c r="R255" s="8" t="str">
        <f t="shared" ca="1" si="72"/>
        <v>num</v>
      </c>
      <c r="S255" s="8" t="str">
        <f t="shared" si="73"/>
        <v/>
      </c>
      <c r="T255" s="8" t="str">
        <f t="shared" si="74"/>
        <v/>
      </c>
      <c r="U255" s="7">
        <f ca="1">IF(O255="","",OFFSET(program!$A$1,0,disasm!$A255+COLUMN()-COLUMN($U255)+IF($I255,0,1)))</f>
        <v>0</v>
      </c>
      <c r="V255" s="7" t="str">
        <f ca="1">IF(P255="","",OFFSET(program!$A$1,0,disasm!$A255+COLUMN()-COLUMN($U255)+IF($I255,0,1)))</f>
        <v/>
      </c>
      <c r="W255" s="7" t="str">
        <f ca="1">IF(Q255="","",OFFSET(program!$A$1,0,disasm!$A255+COLUMN()-COLUMN($U255)+IF($I255,0,1)))</f>
        <v/>
      </c>
      <c r="X255" s="3" t="str">
        <f t="shared" ca="1" si="75"/>
        <v>0</v>
      </c>
      <c r="Y255" s="3" t="str">
        <f t="shared" si="76"/>
        <v/>
      </c>
      <c r="Z255" s="3" t="str">
        <f t="shared" si="77"/>
        <v/>
      </c>
      <c r="AA255" s="3" t="str">
        <f ca="1">" "
&amp;AE255
&amp;IF(AND(OR(K255=5,K255=6),MOD(INT(J255/1000),10)=1)," A2","")
&amp;IF(AND(NOT(I255),J255=109,OFFSET(program!$A$1,0,disasm!$A255+1)&gt;0,NOT(ISNUMBER(FIND(" A1 "," "&amp;AE255&amp;" "))))," AUTOLABEL","")
&amp;" "</f>
        <v xml:space="preserve">  </v>
      </c>
    </row>
    <row r="256" spans="1:27" x14ac:dyDescent="0.2">
      <c r="A256" s="1">
        <f ca="1">A255+M255</f>
        <v>297</v>
      </c>
      <c r="B256" s="2" t="str">
        <f t="shared" ca="1" si="59"/>
        <v>stack+225</v>
      </c>
      <c r="C256" s="3" t="str">
        <f ca="1">_xlfn.TEXTJOIN(" ",FALSE,OFFSET(program!$A$1,0,A256,1,M256))</f>
        <v/>
      </c>
      <c r="D256" s="4" t="str">
        <f ca="1">IF($H256="data",".dat "&amp;X256,
IF($H256="str",".str " &amp; _xlfn.TEXTJOIN("",FALSE,OFFSET(program!$A$2,0,A256+1,1,M256-1)),
$L256&amp;" "&amp;_xlfn.TEXTJOIN(", ",TRUE,$X256:$Z256)
))</f>
        <v>.dat 0</v>
      </c>
      <c r="E256" s="19" t="b">
        <f t="shared" ca="1" si="60"/>
        <v>1</v>
      </c>
      <c r="F256" s="5" t="str">
        <f t="shared" ca="1" si="61"/>
        <v>stack</v>
      </c>
      <c r="G256" s="5">
        <f t="shared" ca="1" si="62"/>
        <v>72</v>
      </c>
      <c r="H256" s="5" t="str">
        <f t="shared" si="63"/>
        <v>data</v>
      </c>
      <c r="I256" s="13" t="b">
        <f t="shared" si="64"/>
        <v>1</v>
      </c>
      <c r="J256" s="6">
        <f ca="1">OFFSET(program!$A$1,0,disasm!A256)</f>
        <v>0</v>
      </c>
      <c r="K256" s="7">
        <f t="shared" ca="1" si="65"/>
        <v>0</v>
      </c>
      <c r="L256" s="7" t="e">
        <f t="shared" ca="1" si="66"/>
        <v>#VALUE!</v>
      </c>
      <c r="M256" s="7">
        <f t="shared" si="67"/>
        <v>1</v>
      </c>
      <c r="N256" s="7">
        <f t="shared" si="68"/>
        <v>1</v>
      </c>
      <c r="O256" s="8">
        <f t="shared" si="69"/>
        <v>1</v>
      </c>
      <c r="P256" s="8" t="str">
        <f t="shared" si="70"/>
        <v/>
      </c>
      <c r="Q256" s="8" t="str">
        <f t="shared" si="71"/>
        <v/>
      </c>
      <c r="R256" s="8" t="str">
        <f t="shared" ca="1" si="72"/>
        <v>num</v>
      </c>
      <c r="S256" s="8" t="str">
        <f t="shared" si="73"/>
        <v/>
      </c>
      <c r="T256" s="8" t="str">
        <f t="shared" si="74"/>
        <v/>
      </c>
      <c r="U256" s="7">
        <f ca="1">IF(O256="","",OFFSET(program!$A$1,0,disasm!$A256+COLUMN()-COLUMN($U256)+IF($I256,0,1)))</f>
        <v>0</v>
      </c>
      <c r="V256" s="7" t="str">
        <f ca="1">IF(P256="","",OFFSET(program!$A$1,0,disasm!$A256+COLUMN()-COLUMN($U256)+IF($I256,0,1)))</f>
        <v/>
      </c>
      <c r="W256" s="7" t="str">
        <f ca="1">IF(Q256="","",OFFSET(program!$A$1,0,disasm!$A256+COLUMN()-COLUMN($U256)+IF($I256,0,1)))</f>
        <v/>
      </c>
      <c r="X256" s="3" t="str">
        <f t="shared" ca="1" si="75"/>
        <v>0</v>
      </c>
      <c r="Y256" s="3" t="str">
        <f t="shared" si="76"/>
        <v/>
      </c>
      <c r="Z256" s="3" t="str">
        <f t="shared" si="77"/>
        <v/>
      </c>
      <c r="AA256" s="3" t="str">
        <f ca="1">" "
&amp;AE256
&amp;IF(AND(OR(K256=5,K256=6),MOD(INT(J256/1000),10)=1)," A2","")
&amp;IF(AND(NOT(I256),J256=109,OFFSET(program!$A$1,0,disasm!$A256+1)&gt;0,NOT(ISNUMBER(FIND(" A1 "," "&amp;AE256&amp;" "))))," AUTOLABEL","")
&amp;" "</f>
        <v xml:space="preserve">  </v>
      </c>
    </row>
    <row r="257" spans="1:27" x14ac:dyDescent="0.2">
      <c r="A257" s="1">
        <f ca="1">A256+M256</f>
        <v>298</v>
      </c>
      <c r="B257" s="2" t="str">
        <f t="shared" ca="1" si="59"/>
        <v>stack+226</v>
      </c>
      <c r="C257" s="3" t="str">
        <f ca="1">_xlfn.TEXTJOIN(" ",FALSE,OFFSET(program!$A$1,0,A257,1,M257))</f>
        <v/>
      </c>
      <c r="D257" s="4" t="str">
        <f ca="1">IF($H257="data",".dat "&amp;X257,
IF($H257="str",".str " &amp; _xlfn.TEXTJOIN("",FALSE,OFFSET(program!$A$2,0,A257+1,1,M257-1)),
$L257&amp;" "&amp;_xlfn.TEXTJOIN(", ",TRUE,$X257:$Z257)
))</f>
        <v>.dat 0</v>
      </c>
      <c r="E257" s="19" t="b">
        <f t="shared" ca="1" si="60"/>
        <v>1</v>
      </c>
      <c r="F257" s="5" t="str">
        <f t="shared" ca="1" si="61"/>
        <v>stack</v>
      </c>
      <c r="G257" s="5">
        <f t="shared" ca="1" si="62"/>
        <v>72</v>
      </c>
      <c r="H257" s="5" t="str">
        <f t="shared" si="63"/>
        <v>data</v>
      </c>
      <c r="I257" s="13" t="b">
        <f t="shared" si="64"/>
        <v>1</v>
      </c>
      <c r="J257" s="6">
        <f ca="1">OFFSET(program!$A$1,0,disasm!A257)</f>
        <v>0</v>
      </c>
      <c r="K257" s="7">
        <f t="shared" ca="1" si="65"/>
        <v>0</v>
      </c>
      <c r="L257" s="7" t="e">
        <f t="shared" ca="1" si="66"/>
        <v>#VALUE!</v>
      </c>
      <c r="M257" s="7">
        <f t="shared" si="67"/>
        <v>1</v>
      </c>
      <c r="N257" s="7">
        <f t="shared" si="68"/>
        <v>1</v>
      </c>
      <c r="O257" s="8">
        <f t="shared" si="69"/>
        <v>1</v>
      </c>
      <c r="P257" s="8" t="str">
        <f t="shared" si="70"/>
        <v/>
      </c>
      <c r="Q257" s="8" t="str">
        <f t="shared" si="71"/>
        <v/>
      </c>
      <c r="R257" s="8" t="str">
        <f t="shared" ca="1" si="72"/>
        <v>num</v>
      </c>
      <c r="S257" s="8" t="str">
        <f t="shared" si="73"/>
        <v/>
      </c>
      <c r="T257" s="8" t="str">
        <f t="shared" si="74"/>
        <v/>
      </c>
      <c r="U257" s="7">
        <f ca="1">IF(O257="","",OFFSET(program!$A$1,0,disasm!$A257+COLUMN()-COLUMN($U257)+IF($I257,0,1)))</f>
        <v>0</v>
      </c>
      <c r="V257" s="7" t="str">
        <f ca="1">IF(P257="","",OFFSET(program!$A$1,0,disasm!$A257+COLUMN()-COLUMN($U257)+IF($I257,0,1)))</f>
        <v/>
      </c>
      <c r="W257" s="7" t="str">
        <f ca="1">IF(Q257="","",OFFSET(program!$A$1,0,disasm!$A257+COLUMN()-COLUMN($U257)+IF($I257,0,1)))</f>
        <v/>
      </c>
      <c r="X257" s="3" t="str">
        <f t="shared" ca="1" si="75"/>
        <v>0</v>
      </c>
      <c r="Y257" s="3" t="str">
        <f t="shared" si="76"/>
        <v/>
      </c>
      <c r="Z257" s="3" t="str">
        <f t="shared" si="77"/>
        <v/>
      </c>
      <c r="AA257" s="3" t="str">
        <f ca="1">" "
&amp;AE257
&amp;IF(AND(OR(K257=5,K257=6),MOD(INT(J257/1000),10)=1)," A2","")
&amp;IF(AND(NOT(I257),J257=109,OFFSET(program!$A$1,0,disasm!$A257+1)&gt;0,NOT(ISNUMBER(FIND(" A1 "," "&amp;AE257&amp;" "))))," AUTOLABEL","")
&amp;" "</f>
        <v xml:space="preserve">  </v>
      </c>
    </row>
    <row r="258" spans="1:27" x14ac:dyDescent="0.2">
      <c r="A258" s="1">
        <f ca="1">A257+M257</f>
        <v>299</v>
      </c>
      <c r="B258" s="2" t="str">
        <f t="shared" ca="1" si="59"/>
        <v>stack+227</v>
      </c>
      <c r="C258" s="3" t="str">
        <f ca="1">_xlfn.TEXTJOIN(" ",FALSE,OFFSET(program!$A$1,0,A258,1,M258))</f>
        <v/>
      </c>
      <c r="D258" s="4" t="str">
        <f ca="1">IF($H258="data",".dat "&amp;X258,
IF($H258="str",".str " &amp; _xlfn.TEXTJOIN("",FALSE,OFFSET(program!$A$2,0,A258+1,1,M258-1)),
$L258&amp;" "&amp;_xlfn.TEXTJOIN(", ",TRUE,$X258:$Z258)
))</f>
        <v>.dat 0</v>
      </c>
      <c r="E258" s="19" t="b">
        <f t="shared" ca="1" si="60"/>
        <v>1</v>
      </c>
      <c r="F258" s="5" t="str">
        <f t="shared" ca="1" si="61"/>
        <v>stack</v>
      </c>
      <c r="G258" s="5">
        <f t="shared" ca="1" si="62"/>
        <v>72</v>
      </c>
      <c r="H258" s="5" t="str">
        <f t="shared" si="63"/>
        <v>data</v>
      </c>
      <c r="I258" s="13" t="b">
        <f t="shared" si="64"/>
        <v>1</v>
      </c>
      <c r="J258" s="6">
        <f ca="1">OFFSET(program!$A$1,0,disasm!A258)</f>
        <v>0</v>
      </c>
      <c r="K258" s="7">
        <f t="shared" ca="1" si="65"/>
        <v>0</v>
      </c>
      <c r="L258" s="7" t="e">
        <f t="shared" ca="1" si="66"/>
        <v>#VALUE!</v>
      </c>
      <c r="M258" s="7">
        <f t="shared" si="67"/>
        <v>1</v>
      </c>
      <c r="N258" s="7">
        <f t="shared" si="68"/>
        <v>1</v>
      </c>
      <c r="O258" s="8">
        <f t="shared" si="69"/>
        <v>1</v>
      </c>
      <c r="P258" s="8" t="str">
        <f t="shared" si="70"/>
        <v/>
      </c>
      <c r="Q258" s="8" t="str">
        <f t="shared" si="71"/>
        <v/>
      </c>
      <c r="R258" s="8" t="str">
        <f t="shared" ca="1" si="72"/>
        <v>num</v>
      </c>
      <c r="S258" s="8" t="str">
        <f t="shared" si="73"/>
        <v/>
      </c>
      <c r="T258" s="8" t="str">
        <f t="shared" si="74"/>
        <v/>
      </c>
      <c r="U258" s="7">
        <f ca="1">IF(O258="","",OFFSET(program!$A$1,0,disasm!$A258+COLUMN()-COLUMN($U258)+IF($I258,0,1)))</f>
        <v>0</v>
      </c>
      <c r="V258" s="7" t="str">
        <f ca="1">IF(P258="","",OFFSET(program!$A$1,0,disasm!$A258+COLUMN()-COLUMN($U258)+IF($I258,0,1)))</f>
        <v/>
      </c>
      <c r="W258" s="7" t="str">
        <f ca="1">IF(Q258="","",OFFSET(program!$A$1,0,disasm!$A258+COLUMN()-COLUMN($U258)+IF($I258,0,1)))</f>
        <v/>
      </c>
      <c r="X258" s="3" t="str">
        <f t="shared" ca="1" si="75"/>
        <v>0</v>
      </c>
      <c r="Y258" s="3" t="str">
        <f t="shared" si="76"/>
        <v/>
      </c>
      <c r="Z258" s="3" t="str">
        <f t="shared" si="77"/>
        <v/>
      </c>
      <c r="AA258" s="3" t="str">
        <f ca="1">" "
&amp;AE258
&amp;IF(AND(OR(K258=5,K258=6),MOD(INT(J258/1000),10)=1)," A2","")
&amp;IF(AND(NOT(I258),J258=109,OFFSET(program!$A$1,0,disasm!$A258+1)&gt;0,NOT(ISNUMBER(FIND(" A1 "," "&amp;AE258&amp;" "))))," AUTOLABEL","")
&amp;" "</f>
        <v xml:space="preserve">  </v>
      </c>
    </row>
    <row r="259" spans="1:27" x14ac:dyDescent="0.2">
      <c r="A259" s="1">
        <f ca="1">A258+M258</f>
        <v>300</v>
      </c>
      <c r="B259" s="2" t="str">
        <f t="shared" ref="B259:B322" ca="1" si="78">$F259
&amp;IF(ISBLANK(AB259),
    IF($A259=$G259,
        "",
        "+"&amp;$A259-$G259
    ),
    "."&amp;AB259
)</f>
        <v>stack+228</v>
      </c>
      <c r="C259" s="3" t="str">
        <f ca="1">_xlfn.TEXTJOIN(" ",FALSE,OFFSET(program!$A$1,0,A259,1,M259))</f>
        <v/>
      </c>
      <c r="D259" s="4" t="str">
        <f ca="1">IF($H259="data",".dat "&amp;X259,
IF($H259="str",".str " &amp; _xlfn.TEXTJOIN("",FALSE,OFFSET(program!$A$2,0,A259+1,1,M259-1)),
$L259&amp;" "&amp;_xlfn.TEXTJOIN(", ",TRUE,$X259:$Z259)
))</f>
        <v>.dat 0</v>
      </c>
      <c r="E259" s="19" t="b">
        <f t="shared" ref="E259:E322" ca="1" si="79">IF(G259&lt;&gt;G258,NOT(E258),E258)</f>
        <v>1</v>
      </c>
      <c r="F259" s="5" t="str">
        <f t="shared" ref="F259:F322" ca="1" si="80">IF(ISBLANK($AD259),
    IF(ISNUMBER(FIND(" AUTOLABEL ",AA259)),IF(I259,"data","fun")&amp;A259,F258),
    $AD259
)</f>
        <v>stack</v>
      </c>
      <c r="G259" s="5">
        <f t="shared" ref="G259:G322" ca="1" si="81">IF(AND(ISBLANK($AD259),NOT(ISNUMBER(FIND(" AUTOLABEL ",AA259)))),G258,$A259)</f>
        <v>72</v>
      </c>
      <c r="H259" s="5" t="str">
        <f t="shared" ref="H259:H322" si="82">IF(ISNUMBER(FIND(" STR "," "&amp;AE259&amp;" ")),"str",
IF(ISNUMBER(FIND(" CODE "," "&amp;AE259&amp;" ")),"code",
IF(ISNUMBER(FIND(" DATA "," "&amp;AE259&amp;" ")),"data",
$H258
)))</f>
        <v>data</v>
      </c>
      <c r="I259" s="13" t="b">
        <f t="shared" ref="I259:I322" si="83">H259&lt;&gt;"code"</f>
        <v>1</v>
      </c>
      <c r="J259" s="6">
        <f ca="1">OFFSET(program!$A$1,0,disasm!A259)</f>
        <v>0</v>
      </c>
      <c r="K259" s="7">
        <f t="shared" ref="K259:K322" ca="1" si="84">MOD($J259,100)</f>
        <v>0</v>
      </c>
      <c r="L259" s="7" t="e">
        <f t="shared" ref="L259:L322" ca="1" si="85">IF(K259=99,"END",CHOOSE(K259,"ADD ","MUL ","IN  ","OUT ","J!=0","J=0 ","CMP&lt;","CMP=","SP+ "))</f>
        <v>#VALUE!</v>
      </c>
      <c r="M259" s="7">
        <f t="shared" ref="M259:M322" si="86">IF($H259="data",1,IF($H259="str",$J259+1,N259+1))</f>
        <v>1</v>
      </c>
      <c r="N259" s="7">
        <f t="shared" ref="N259:N322" si="87">IF($I259,1,IFERROR(CHOOSE($K259,3,3,1,1,2,2,3,3,1),0))</f>
        <v>1</v>
      </c>
      <c r="O259" s="8">
        <f t="shared" ref="O259:O322" si="88">IF(I259,1,IF($N259&gt;=1,MOD(INT($J259/100),10),""))</f>
        <v>1</v>
      </c>
      <c r="P259" s="8" t="str">
        <f t="shared" ref="P259:P322" si="89">IF($N259&gt;=2,MOD(INT($J259/1000),10),"")</f>
        <v/>
      </c>
      <c r="Q259" s="8" t="str">
        <f t="shared" ref="Q259:Q322" si="90">IF($N259&gt;=3,MOD(INT($J259/10000),10),"")</f>
        <v/>
      </c>
      <c r="R259" s="8" t="str">
        <f t="shared" ref="R259:R322" ca="1" si="91">IF(O259="","",
    IF(ISNUMBER(FIND(" A"&amp;R$1&amp;" ",$AA259)),"addr",
        IF(ISNUMBER(FIND(" C"&amp;R$1&amp;" ",$AA259)),"char",
            CHOOSE(O259+1,"addr","num","num")
        )
    )
)</f>
        <v>num</v>
      </c>
      <c r="S259" s="8" t="str">
        <f t="shared" ref="S259:S322" si="92">IF(P259="","",
    IF(ISNUMBER(FIND(" A"&amp;S$1&amp;" ",$AA259)),"addr",
        IF(ISNUMBER(FIND(" C"&amp;S$1&amp;" ",$AA259)),"char",
            CHOOSE(P259+1,"addr","num","num")
        )
    )
)</f>
        <v/>
      </c>
      <c r="T259" s="8" t="str">
        <f t="shared" ref="T259:T322" si="93">IF(Q259="","",
    IF(ISNUMBER(FIND(" A"&amp;T$1&amp;" ",$AA259)),"addr",
        IF(ISNUMBER(FIND(" C"&amp;T$1&amp;" ",$AA259)),"char",
            CHOOSE(Q259+1,"addr","num","num")
        )
    )
)</f>
        <v/>
      </c>
      <c r="U259" s="7">
        <f ca="1">IF(O259="","",OFFSET(program!$A$1,0,disasm!$A259+COLUMN()-COLUMN($U259)+IF($I259,0,1)))</f>
        <v>0</v>
      </c>
      <c r="V259" s="7" t="str">
        <f ca="1">IF(P259="","",OFFSET(program!$A$1,0,disasm!$A259+COLUMN()-COLUMN($U259)+IF($I259,0,1)))</f>
        <v/>
      </c>
      <c r="W259" s="7" t="str">
        <f ca="1">IF(Q259="","",OFFSET(program!$A$1,0,disasm!$A259+COLUMN()-COLUMN($U259)+IF($I259,0,1)))</f>
        <v/>
      </c>
      <c r="X259" s="3" t="str">
        <f t="shared" ref="X259:X322" ca="1" si="94">IF(O259="","",
  SUBSTITUTE(SUBSTITUTE(
    CHOOSE(1+O259,"[val]","val","[SP+val]"),
    "val",
    IF(R259="char","'"&amp;CHAR(U259)&amp;"'",
      IF(R259="addr",
        INDEX($B:$B,MATCH(U259,$A:$A,1))
          &amp; IF(INDEX($A:$A,MATCH(U259,$A:$A,1)) &lt; U259, ".a"&amp;(U259 - INDEX($A:$A,MATCH(U259,$A:$A,1))),""),
        U259
       )
    )
  ),"+-","-")
)</f>
        <v>0</v>
      </c>
      <c r="Y259" s="3" t="str">
        <f t="shared" ref="Y259:Y322" si="95">IF(P259="","",
  SUBSTITUTE(SUBSTITUTE(
    CHOOSE(1+P259,"[val]","val","[SP+val]"),
    "val",
    IF(S259="char","'"&amp;CHAR(V259)&amp;"'",
      IF(S259="addr",
        INDEX($B:$B,MATCH(V259,$A:$A,1))
          &amp; IF(INDEX($A:$A,MATCH(V259,$A:$A,1)) &lt; V259, ".a"&amp;(V259 - INDEX($A:$A,MATCH(V259,$A:$A,1))),""),
        V259
       )
    )
  ),"+-","-")
)</f>
        <v/>
      </c>
      <c r="Z259" s="3" t="str">
        <f t="shared" ref="Z259:Z322" si="96">IF(Q259="","",
  SUBSTITUTE(SUBSTITUTE(
    CHOOSE(1+Q259,"[val]","val","[SP+val]"),
    "val",
    IF(T259="char","'"&amp;CHAR(W259)&amp;"'",
      IF(T259="addr",
        INDEX($B:$B,MATCH(W259,$A:$A,1))
          &amp; IF(INDEX($A:$A,MATCH(W259,$A:$A,1)) &lt; W259, ".a"&amp;(W259 - INDEX($A:$A,MATCH(W259,$A:$A,1))),""),
        W259
       )
    )
  ),"+-","-")
)</f>
        <v/>
      </c>
      <c r="AA259" s="3" t="str">
        <f ca="1">" "
&amp;AE259
&amp;IF(AND(OR(K259=5,K259=6),MOD(INT(J259/1000),10)=1)," A2","")
&amp;IF(AND(NOT(I259),J259=109,OFFSET(program!$A$1,0,disasm!$A259+1)&gt;0,NOT(ISNUMBER(FIND(" A1 "," "&amp;AE259&amp;" "))))," AUTOLABEL","")
&amp;" "</f>
        <v xml:space="preserve">  </v>
      </c>
    </row>
    <row r="260" spans="1:27" x14ac:dyDescent="0.2">
      <c r="A260" s="1">
        <f ca="1">A259+M259</f>
        <v>301</v>
      </c>
      <c r="B260" s="2" t="str">
        <f t="shared" ca="1" si="78"/>
        <v>stack+229</v>
      </c>
      <c r="C260" s="3" t="str">
        <f ca="1">_xlfn.TEXTJOIN(" ",FALSE,OFFSET(program!$A$1,0,A260,1,M260))</f>
        <v/>
      </c>
      <c r="D260" s="4" t="str">
        <f ca="1">IF($H260="data",".dat "&amp;X260,
IF($H260="str",".str " &amp; _xlfn.TEXTJOIN("",FALSE,OFFSET(program!$A$2,0,A260+1,1,M260-1)),
$L260&amp;" "&amp;_xlfn.TEXTJOIN(", ",TRUE,$X260:$Z260)
))</f>
        <v>.dat 0</v>
      </c>
      <c r="E260" s="19" t="b">
        <f t="shared" ca="1" si="79"/>
        <v>1</v>
      </c>
      <c r="F260" s="5" t="str">
        <f t="shared" ca="1" si="80"/>
        <v>stack</v>
      </c>
      <c r="G260" s="5">
        <f t="shared" ca="1" si="81"/>
        <v>72</v>
      </c>
      <c r="H260" s="5" t="str">
        <f t="shared" si="82"/>
        <v>data</v>
      </c>
      <c r="I260" s="13" t="b">
        <f t="shared" si="83"/>
        <v>1</v>
      </c>
      <c r="J260" s="6">
        <f ca="1">OFFSET(program!$A$1,0,disasm!A260)</f>
        <v>0</v>
      </c>
      <c r="K260" s="7">
        <f t="shared" ca="1" si="84"/>
        <v>0</v>
      </c>
      <c r="L260" s="7" t="e">
        <f t="shared" ca="1" si="85"/>
        <v>#VALUE!</v>
      </c>
      <c r="M260" s="7">
        <f t="shared" si="86"/>
        <v>1</v>
      </c>
      <c r="N260" s="7">
        <f t="shared" si="87"/>
        <v>1</v>
      </c>
      <c r="O260" s="8">
        <f t="shared" si="88"/>
        <v>1</v>
      </c>
      <c r="P260" s="8" t="str">
        <f t="shared" si="89"/>
        <v/>
      </c>
      <c r="Q260" s="8" t="str">
        <f t="shared" si="90"/>
        <v/>
      </c>
      <c r="R260" s="8" t="str">
        <f t="shared" ca="1" si="91"/>
        <v>num</v>
      </c>
      <c r="S260" s="8" t="str">
        <f t="shared" si="92"/>
        <v/>
      </c>
      <c r="T260" s="8" t="str">
        <f t="shared" si="93"/>
        <v/>
      </c>
      <c r="U260" s="7">
        <f ca="1">IF(O260="","",OFFSET(program!$A$1,0,disasm!$A260+COLUMN()-COLUMN($U260)+IF($I260,0,1)))</f>
        <v>0</v>
      </c>
      <c r="V260" s="7" t="str">
        <f ca="1">IF(P260="","",OFFSET(program!$A$1,0,disasm!$A260+COLUMN()-COLUMN($U260)+IF($I260,0,1)))</f>
        <v/>
      </c>
      <c r="W260" s="7" t="str">
        <f ca="1">IF(Q260="","",OFFSET(program!$A$1,0,disasm!$A260+COLUMN()-COLUMN($U260)+IF($I260,0,1)))</f>
        <v/>
      </c>
      <c r="X260" s="3" t="str">
        <f t="shared" ca="1" si="94"/>
        <v>0</v>
      </c>
      <c r="Y260" s="3" t="str">
        <f t="shared" si="95"/>
        <v/>
      </c>
      <c r="Z260" s="3" t="str">
        <f t="shared" si="96"/>
        <v/>
      </c>
      <c r="AA260" s="3" t="str">
        <f ca="1">" "
&amp;AE260
&amp;IF(AND(OR(K260=5,K260=6),MOD(INT(J260/1000),10)=1)," A2","")
&amp;IF(AND(NOT(I260),J260=109,OFFSET(program!$A$1,0,disasm!$A260+1)&gt;0,NOT(ISNUMBER(FIND(" A1 "," "&amp;AE260&amp;" "))))," AUTOLABEL","")
&amp;" "</f>
        <v xml:space="preserve">  </v>
      </c>
    </row>
    <row r="261" spans="1:27" x14ac:dyDescent="0.2">
      <c r="A261" s="1">
        <f ca="1">A260+M260</f>
        <v>302</v>
      </c>
      <c r="B261" s="2" t="str">
        <f t="shared" ca="1" si="78"/>
        <v>stack+230</v>
      </c>
      <c r="C261" s="3" t="str">
        <f ca="1">_xlfn.TEXTJOIN(" ",FALSE,OFFSET(program!$A$1,0,A261,1,M261))</f>
        <v/>
      </c>
      <c r="D261" s="4" t="str">
        <f ca="1">IF($H261="data",".dat "&amp;X261,
IF($H261="str",".str " &amp; _xlfn.TEXTJOIN("",FALSE,OFFSET(program!$A$2,0,A261+1,1,M261-1)),
$L261&amp;" "&amp;_xlfn.TEXTJOIN(", ",TRUE,$X261:$Z261)
))</f>
        <v>.dat 0</v>
      </c>
      <c r="E261" s="19" t="b">
        <f t="shared" ca="1" si="79"/>
        <v>1</v>
      </c>
      <c r="F261" s="5" t="str">
        <f t="shared" ca="1" si="80"/>
        <v>stack</v>
      </c>
      <c r="G261" s="5">
        <f t="shared" ca="1" si="81"/>
        <v>72</v>
      </c>
      <c r="H261" s="5" t="str">
        <f t="shared" si="82"/>
        <v>data</v>
      </c>
      <c r="I261" s="13" t="b">
        <f t="shared" si="83"/>
        <v>1</v>
      </c>
      <c r="J261" s="6">
        <f ca="1">OFFSET(program!$A$1,0,disasm!A261)</f>
        <v>0</v>
      </c>
      <c r="K261" s="7">
        <f t="shared" ca="1" si="84"/>
        <v>0</v>
      </c>
      <c r="L261" s="7" t="e">
        <f t="shared" ca="1" si="85"/>
        <v>#VALUE!</v>
      </c>
      <c r="M261" s="7">
        <f t="shared" si="86"/>
        <v>1</v>
      </c>
      <c r="N261" s="7">
        <f t="shared" si="87"/>
        <v>1</v>
      </c>
      <c r="O261" s="8">
        <f t="shared" si="88"/>
        <v>1</v>
      </c>
      <c r="P261" s="8" t="str">
        <f t="shared" si="89"/>
        <v/>
      </c>
      <c r="Q261" s="8" t="str">
        <f t="shared" si="90"/>
        <v/>
      </c>
      <c r="R261" s="8" t="str">
        <f t="shared" ca="1" si="91"/>
        <v>num</v>
      </c>
      <c r="S261" s="8" t="str">
        <f t="shared" si="92"/>
        <v/>
      </c>
      <c r="T261" s="8" t="str">
        <f t="shared" si="93"/>
        <v/>
      </c>
      <c r="U261" s="7">
        <f ca="1">IF(O261="","",OFFSET(program!$A$1,0,disasm!$A261+COLUMN()-COLUMN($U261)+IF($I261,0,1)))</f>
        <v>0</v>
      </c>
      <c r="V261" s="7" t="str">
        <f ca="1">IF(P261="","",OFFSET(program!$A$1,0,disasm!$A261+COLUMN()-COLUMN($U261)+IF($I261,0,1)))</f>
        <v/>
      </c>
      <c r="W261" s="7" t="str">
        <f ca="1">IF(Q261="","",OFFSET(program!$A$1,0,disasm!$A261+COLUMN()-COLUMN($U261)+IF($I261,0,1)))</f>
        <v/>
      </c>
      <c r="X261" s="3" t="str">
        <f t="shared" ca="1" si="94"/>
        <v>0</v>
      </c>
      <c r="Y261" s="3" t="str">
        <f t="shared" si="95"/>
        <v/>
      </c>
      <c r="Z261" s="3" t="str">
        <f t="shared" si="96"/>
        <v/>
      </c>
      <c r="AA261" s="3" t="str">
        <f ca="1">" "
&amp;AE261
&amp;IF(AND(OR(K261=5,K261=6),MOD(INT(J261/1000),10)=1)," A2","")
&amp;IF(AND(NOT(I261),J261=109,OFFSET(program!$A$1,0,disasm!$A261+1)&gt;0,NOT(ISNUMBER(FIND(" A1 "," "&amp;AE261&amp;" "))))," AUTOLABEL","")
&amp;" "</f>
        <v xml:space="preserve">  </v>
      </c>
    </row>
    <row r="262" spans="1:27" x14ac:dyDescent="0.2">
      <c r="A262" s="1">
        <f ca="1">A261+M261</f>
        <v>303</v>
      </c>
      <c r="B262" s="2" t="str">
        <f t="shared" ca="1" si="78"/>
        <v>stack+231</v>
      </c>
      <c r="C262" s="3" t="str">
        <f ca="1">_xlfn.TEXTJOIN(" ",FALSE,OFFSET(program!$A$1,0,A262,1,M262))</f>
        <v/>
      </c>
      <c r="D262" s="4" t="str">
        <f ca="1">IF($H262="data",".dat "&amp;X262,
IF($H262="str",".str " &amp; _xlfn.TEXTJOIN("",FALSE,OFFSET(program!$A$2,0,A262+1,1,M262-1)),
$L262&amp;" "&amp;_xlfn.TEXTJOIN(", ",TRUE,$X262:$Z262)
))</f>
        <v>.dat 0</v>
      </c>
      <c r="E262" s="19" t="b">
        <f t="shared" ca="1" si="79"/>
        <v>1</v>
      </c>
      <c r="F262" s="5" t="str">
        <f t="shared" ca="1" si="80"/>
        <v>stack</v>
      </c>
      <c r="G262" s="5">
        <f t="shared" ca="1" si="81"/>
        <v>72</v>
      </c>
      <c r="H262" s="5" t="str">
        <f t="shared" si="82"/>
        <v>data</v>
      </c>
      <c r="I262" s="13" t="b">
        <f t="shared" si="83"/>
        <v>1</v>
      </c>
      <c r="J262" s="6">
        <f ca="1">OFFSET(program!$A$1,0,disasm!A262)</f>
        <v>0</v>
      </c>
      <c r="K262" s="7">
        <f t="shared" ca="1" si="84"/>
        <v>0</v>
      </c>
      <c r="L262" s="7" t="e">
        <f t="shared" ca="1" si="85"/>
        <v>#VALUE!</v>
      </c>
      <c r="M262" s="7">
        <f t="shared" si="86"/>
        <v>1</v>
      </c>
      <c r="N262" s="7">
        <f t="shared" si="87"/>
        <v>1</v>
      </c>
      <c r="O262" s="8">
        <f t="shared" si="88"/>
        <v>1</v>
      </c>
      <c r="P262" s="8" t="str">
        <f t="shared" si="89"/>
        <v/>
      </c>
      <c r="Q262" s="8" t="str">
        <f t="shared" si="90"/>
        <v/>
      </c>
      <c r="R262" s="8" t="str">
        <f t="shared" ca="1" si="91"/>
        <v>num</v>
      </c>
      <c r="S262" s="8" t="str">
        <f t="shared" si="92"/>
        <v/>
      </c>
      <c r="T262" s="8" t="str">
        <f t="shared" si="93"/>
        <v/>
      </c>
      <c r="U262" s="7">
        <f ca="1">IF(O262="","",OFFSET(program!$A$1,0,disasm!$A262+COLUMN()-COLUMN($U262)+IF($I262,0,1)))</f>
        <v>0</v>
      </c>
      <c r="V262" s="7" t="str">
        <f ca="1">IF(P262="","",OFFSET(program!$A$1,0,disasm!$A262+COLUMN()-COLUMN($U262)+IF($I262,0,1)))</f>
        <v/>
      </c>
      <c r="W262" s="7" t="str">
        <f ca="1">IF(Q262="","",OFFSET(program!$A$1,0,disasm!$A262+COLUMN()-COLUMN($U262)+IF($I262,0,1)))</f>
        <v/>
      </c>
      <c r="X262" s="3" t="str">
        <f t="shared" ca="1" si="94"/>
        <v>0</v>
      </c>
      <c r="Y262" s="3" t="str">
        <f t="shared" si="95"/>
        <v/>
      </c>
      <c r="Z262" s="3" t="str">
        <f t="shared" si="96"/>
        <v/>
      </c>
      <c r="AA262" s="3" t="str">
        <f ca="1">" "
&amp;AE262
&amp;IF(AND(OR(K262=5,K262=6),MOD(INT(J262/1000),10)=1)," A2","")
&amp;IF(AND(NOT(I262),J262=109,OFFSET(program!$A$1,0,disasm!$A262+1)&gt;0,NOT(ISNUMBER(FIND(" A1 "," "&amp;AE262&amp;" "))))," AUTOLABEL","")
&amp;" "</f>
        <v xml:space="preserve">  </v>
      </c>
    </row>
    <row r="263" spans="1:27" x14ac:dyDescent="0.2">
      <c r="A263" s="1">
        <f ca="1">A262+M262</f>
        <v>304</v>
      </c>
      <c r="B263" s="2" t="str">
        <f t="shared" ca="1" si="78"/>
        <v>stack+232</v>
      </c>
      <c r="C263" s="3" t="str">
        <f ca="1">_xlfn.TEXTJOIN(" ",FALSE,OFFSET(program!$A$1,0,A263,1,M263))</f>
        <v/>
      </c>
      <c r="D263" s="4" t="str">
        <f ca="1">IF($H263="data",".dat "&amp;X263,
IF($H263="str",".str " &amp; _xlfn.TEXTJOIN("",FALSE,OFFSET(program!$A$2,0,A263+1,1,M263-1)),
$L263&amp;" "&amp;_xlfn.TEXTJOIN(", ",TRUE,$X263:$Z263)
))</f>
        <v>.dat 0</v>
      </c>
      <c r="E263" s="19" t="b">
        <f t="shared" ca="1" si="79"/>
        <v>1</v>
      </c>
      <c r="F263" s="5" t="str">
        <f t="shared" ca="1" si="80"/>
        <v>stack</v>
      </c>
      <c r="G263" s="5">
        <f t="shared" ca="1" si="81"/>
        <v>72</v>
      </c>
      <c r="H263" s="5" t="str">
        <f t="shared" si="82"/>
        <v>data</v>
      </c>
      <c r="I263" s="13" t="b">
        <f t="shared" si="83"/>
        <v>1</v>
      </c>
      <c r="J263" s="6">
        <f ca="1">OFFSET(program!$A$1,0,disasm!A263)</f>
        <v>0</v>
      </c>
      <c r="K263" s="7">
        <f t="shared" ca="1" si="84"/>
        <v>0</v>
      </c>
      <c r="L263" s="7" t="e">
        <f t="shared" ca="1" si="85"/>
        <v>#VALUE!</v>
      </c>
      <c r="M263" s="7">
        <f t="shared" si="86"/>
        <v>1</v>
      </c>
      <c r="N263" s="7">
        <f t="shared" si="87"/>
        <v>1</v>
      </c>
      <c r="O263" s="8">
        <f t="shared" si="88"/>
        <v>1</v>
      </c>
      <c r="P263" s="8" t="str">
        <f t="shared" si="89"/>
        <v/>
      </c>
      <c r="Q263" s="8" t="str">
        <f t="shared" si="90"/>
        <v/>
      </c>
      <c r="R263" s="8" t="str">
        <f t="shared" ca="1" si="91"/>
        <v>num</v>
      </c>
      <c r="S263" s="8" t="str">
        <f t="shared" si="92"/>
        <v/>
      </c>
      <c r="T263" s="8" t="str">
        <f t="shared" si="93"/>
        <v/>
      </c>
      <c r="U263" s="7">
        <f ca="1">IF(O263="","",OFFSET(program!$A$1,0,disasm!$A263+COLUMN()-COLUMN($U263)+IF($I263,0,1)))</f>
        <v>0</v>
      </c>
      <c r="V263" s="7" t="str">
        <f ca="1">IF(P263="","",OFFSET(program!$A$1,0,disasm!$A263+COLUMN()-COLUMN($U263)+IF($I263,0,1)))</f>
        <v/>
      </c>
      <c r="W263" s="7" t="str">
        <f ca="1">IF(Q263="","",OFFSET(program!$A$1,0,disasm!$A263+COLUMN()-COLUMN($U263)+IF($I263,0,1)))</f>
        <v/>
      </c>
      <c r="X263" s="3" t="str">
        <f t="shared" ca="1" si="94"/>
        <v>0</v>
      </c>
      <c r="Y263" s="3" t="str">
        <f t="shared" si="95"/>
        <v/>
      </c>
      <c r="Z263" s="3" t="str">
        <f t="shared" si="96"/>
        <v/>
      </c>
      <c r="AA263" s="3" t="str">
        <f ca="1">" "
&amp;AE263
&amp;IF(AND(OR(K263=5,K263=6),MOD(INT(J263/1000),10)=1)," A2","")
&amp;IF(AND(NOT(I263),J263=109,OFFSET(program!$A$1,0,disasm!$A263+1)&gt;0,NOT(ISNUMBER(FIND(" A1 "," "&amp;AE263&amp;" "))))," AUTOLABEL","")
&amp;" "</f>
        <v xml:space="preserve">  </v>
      </c>
    </row>
    <row r="264" spans="1:27" x14ac:dyDescent="0.2">
      <c r="A264" s="1">
        <f ca="1">A263+M263</f>
        <v>305</v>
      </c>
      <c r="B264" s="2" t="str">
        <f t="shared" ca="1" si="78"/>
        <v>stack+233</v>
      </c>
      <c r="C264" s="3" t="str">
        <f ca="1">_xlfn.TEXTJOIN(" ",FALSE,OFFSET(program!$A$1,0,A264,1,M264))</f>
        <v/>
      </c>
      <c r="D264" s="4" t="str">
        <f ca="1">IF($H264="data",".dat "&amp;X264,
IF($H264="str",".str " &amp; _xlfn.TEXTJOIN("",FALSE,OFFSET(program!$A$2,0,A264+1,1,M264-1)),
$L264&amp;" "&amp;_xlfn.TEXTJOIN(", ",TRUE,$X264:$Z264)
))</f>
        <v>.dat 0</v>
      </c>
      <c r="E264" s="19" t="b">
        <f t="shared" ca="1" si="79"/>
        <v>1</v>
      </c>
      <c r="F264" s="5" t="str">
        <f t="shared" ca="1" si="80"/>
        <v>stack</v>
      </c>
      <c r="G264" s="5">
        <f t="shared" ca="1" si="81"/>
        <v>72</v>
      </c>
      <c r="H264" s="5" t="str">
        <f t="shared" si="82"/>
        <v>data</v>
      </c>
      <c r="I264" s="13" t="b">
        <f t="shared" si="83"/>
        <v>1</v>
      </c>
      <c r="J264" s="6">
        <f ca="1">OFFSET(program!$A$1,0,disasm!A264)</f>
        <v>0</v>
      </c>
      <c r="K264" s="7">
        <f t="shared" ca="1" si="84"/>
        <v>0</v>
      </c>
      <c r="L264" s="7" t="e">
        <f t="shared" ca="1" si="85"/>
        <v>#VALUE!</v>
      </c>
      <c r="M264" s="7">
        <f t="shared" si="86"/>
        <v>1</v>
      </c>
      <c r="N264" s="7">
        <f t="shared" si="87"/>
        <v>1</v>
      </c>
      <c r="O264" s="8">
        <f t="shared" si="88"/>
        <v>1</v>
      </c>
      <c r="P264" s="8" t="str">
        <f t="shared" si="89"/>
        <v/>
      </c>
      <c r="Q264" s="8" t="str">
        <f t="shared" si="90"/>
        <v/>
      </c>
      <c r="R264" s="8" t="str">
        <f t="shared" ca="1" si="91"/>
        <v>num</v>
      </c>
      <c r="S264" s="8" t="str">
        <f t="shared" si="92"/>
        <v/>
      </c>
      <c r="T264" s="8" t="str">
        <f t="shared" si="93"/>
        <v/>
      </c>
      <c r="U264" s="7">
        <f ca="1">IF(O264="","",OFFSET(program!$A$1,0,disasm!$A264+COLUMN()-COLUMN($U264)+IF($I264,0,1)))</f>
        <v>0</v>
      </c>
      <c r="V264" s="7" t="str">
        <f ca="1">IF(P264="","",OFFSET(program!$A$1,0,disasm!$A264+COLUMN()-COLUMN($U264)+IF($I264,0,1)))</f>
        <v/>
      </c>
      <c r="W264" s="7" t="str">
        <f ca="1">IF(Q264="","",OFFSET(program!$A$1,0,disasm!$A264+COLUMN()-COLUMN($U264)+IF($I264,0,1)))</f>
        <v/>
      </c>
      <c r="X264" s="3" t="str">
        <f t="shared" ca="1" si="94"/>
        <v>0</v>
      </c>
      <c r="Y264" s="3" t="str">
        <f t="shared" si="95"/>
        <v/>
      </c>
      <c r="Z264" s="3" t="str">
        <f t="shared" si="96"/>
        <v/>
      </c>
      <c r="AA264" s="3" t="str">
        <f ca="1">" "
&amp;AE264
&amp;IF(AND(OR(K264=5,K264=6),MOD(INT(J264/1000),10)=1)," A2","")
&amp;IF(AND(NOT(I264),J264=109,OFFSET(program!$A$1,0,disasm!$A264+1)&gt;0,NOT(ISNUMBER(FIND(" A1 "," "&amp;AE264&amp;" "))))," AUTOLABEL","")
&amp;" "</f>
        <v xml:space="preserve">  </v>
      </c>
    </row>
    <row r="265" spans="1:27" x14ac:dyDescent="0.2">
      <c r="A265" s="1">
        <f ca="1">A264+M264</f>
        <v>306</v>
      </c>
      <c r="B265" s="2" t="str">
        <f t="shared" ca="1" si="78"/>
        <v>stack+234</v>
      </c>
      <c r="C265" s="3" t="str">
        <f ca="1">_xlfn.TEXTJOIN(" ",FALSE,OFFSET(program!$A$1,0,A265,1,M265))</f>
        <v/>
      </c>
      <c r="D265" s="4" t="str">
        <f ca="1">IF($H265="data",".dat "&amp;X265,
IF($H265="str",".str " &amp; _xlfn.TEXTJOIN("",FALSE,OFFSET(program!$A$2,0,A265+1,1,M265-1)),
$L265&amp;" "&amp;_xlfn.TEXTJOIN(", ",TRUE,$X265:$Z265)
))</f>
        <v>.dat 0</v>
      </c>
      <c r="E265" s="19" t="b">
        <f t="shared" ca="1" si="79"/>
        <v>1</v>
      </c>
      <c r="F265" s="5" t="str">
        <f t="shared" ca="1" si="80"/>
        <v>stack</v>
      </c>
      <c r="G265" s="5">
        <f t="shared" ca="1" si="81"/>
        <v>72</v>
      </c>
      <c r="H265" s="5" t="str">
        <f t="shared" si="82"/>
        <v>data</v>
      </c>
      <c r="I265" s="13" t="b">
        <f t="shared" si="83"/>
        <v>1</v>
      </c>
      <c r="J265" s="6">
        <f ca="1">OFFSET(program!$A$1,0,disasm!A265)</f>
        <v>0</v>
      </c>
      <c r="K265" s="7">
        <f t="shared" ca="1" si="84"/>
        <v>0</v>
      </c>
      <c r="L265" s="7" t="e">
        <f t="shared" ca="1" si="85"/>
        <v>#VALUE!</v>
      </c>
      <c r="M265" s="7">
        <f t="shared" si="86"/>
        <v>1</v>
      </c>
      <c r="N265" s="7">
        <f t="shared" si="87"/>
        <v>1</v>
      </c>
      <c r="O265" s="8">
        <f t="shared" si="88"/>
        <v>1</v>
      </c>
      <c r="P265" s="8" t="str">
        <f t="shared" si="89"/>
        <v/>
      </c>
      <c r="Q265" s="8" t="str">
        <f t="shared" si="90"/>
        <v/>
      </c>
      <c r="R265" s="8" t="str">
        <f t="shared" ca="1" si="91"/>
        <v>num</v>
      </c>
      <c r="S265" s="8" t="str">
        <f t="shared" si="92"/>
        <v/>
      </c>
      <c r="T265" s="8" t="str">
        <f t="shared" si="93"/>
        <v/>
      </c>
      <c r="U265" s="7">
        <f ca="1">IF(O265="","",OFFSET(program!$A$1,0,disasm!$A265+COLUMN()-COLUMN($U265)+IF($I265,0,1)))</f>
        <v>0</v>
      </c>
      <c r="V265" s="7" t="str">
        <f ca="1">IF(P265="","",OFFSET(program!$A$1,0,disasm!$A265+COLUMN()-COLUMN($U265)+IF($I265,0,1)))</f>
        <v/>
      </c>
      <c r="W265" s="7" t="str">
        <f ca="1">IF(Q265="","",OFFSET(program!$A$1,0,disasm!$A265+COLUMN()-COLUMN($U265)+IF($I265,0,1)))</f>
        <v/>
      </c>
      <c r="X265" s="3" t="str">
        <f t="shared" ca="1" si="94"/>
        <v>0</v>
      </c>
      <c r="Y265" s="3" t="str">
        <f t="shared" si="95"/>
        <v/>
      </c>
      <c r="Z265" s="3" t="str">
        <f t="shared" si="96"/>
        <v/>
      </c>
      <c r="AA265" s="3" t="str">
        <f ca="1">" "
&amp;AE265
&amp;IF(AND(OR(K265=5,K265=6),MOD(INT(J265/1000),10)=1)," A2","")
&amp;IF(AND(NOT(I265),J265=109,OFFSET(program!$A$1,0,disasm!$A265+1)&gt;0,NOT(ISNUMBER(FIND(" A1 "," "&amp;AE265&amp;" "))))," AUTOLABEL","")
&amp;" "</f>
        <v xml:space="preserve">  </v>
      </c>
    </row>
    <row r="266" spans="1:27" x14ac:dyDescent="0.2">
      <c r="A266" s="1">
        <f ca="1">A265+M265</f>
        <v>307</v>
      </c>
      <c r="B266" s="2" t="str">
        <f t="shared" ca="1" si="78"/>
        <v>stack+235</v>
      </c>
      <c r="C266" s="3" t="str">
        <f ca="1">_xlfn.TEXTJOIN(" ",FALSE,OFFSET(program!$A$1,0,A266,1,M266))</f>
        <v/>
      </c>
      <c r="D266" s="4" t="str">
        <f ca="1">IF($H266="data",".dat "&amp;X266,
IF($H266="str",".str " &amp; _xlfn.TEXTJOIN("",FALSE,OFFSET(program!$A$2,0,A266+1,1,M266-1)),
$L266&amp;" "&amp;_xlfn.TEXTJOIN(", ",TRUE,$X266:$Z266)
))</f>
        <v>.dat 0</v>
      </c>
      <c r="E266" s="19" t="b">
        <f t="shared" ca="1" si="79"/>
        <v>1</v>
      </c>
      <c r="F266" s="5" t="str">
        <f t="shared" ca="1" si="80"/>
        <v>stack</v>
      </c>
      <c r="G266" s="5">
        <f t="shared" ca="1" si="81"/>
        <v>72</v>
      </c>
      <c r="H266" s="5" t="str">
        <f t="shared" si="82"/>
        <v>data</v>
      </c>
      <c r="I266" s="13" t="b">
        <f t="shared" si="83"/>
        <v>1</v>
      </c>
      <c r="J266" s="6">
        <f ca="1">OFFSET(program!$A$1,0,disasm!A266)</f>
        <v>0</v>
      </c>
      <c r="K266" s="7">
        <f t="shared" ca="1" si="84"/>
        <v>0</v>
      </c>
      <c r="L266" s="7" t="e">
        <f t="shared" ca="1" si="85"/>
        <v>#VALUE!</v>
      </c>
      <c r="M266" s="7">
        <f t="shared" si="86"/>
        <v>1</v>
      </c>
      <c r="N266" s="7">
        <f t="shared" si="87"/>
        <v>1</v>
      </c>
      <c r="O266" s="8">
        <f t="shared" si="88"/>
        <v>1</v>
      </c>
      <c r="P266" s="8" t="str">
        <f t="shared" si="89"/>
        <v/>
      </c>
      <c r="Q266" s="8" t="str">
        <f t="shared" si="90"/>
        <v/>
      </c>
      <c r="R266" s="8" t="str">
        <f t="shared" ca="1" si="91"/>
        <v>num</v>
      </c>
      <c r="S266" s="8" t="str">
        <f t="shared" si="92"/>
        <v/>
      </c>
      <c r="T266" s="8" t="str">
        <f t="shared" si="93"/>
        <v/>
      </c>
      <c r="U266" s="7">
        <f ca="1">IF(O266="","",OFFSET(program!$A$1,0,disasm!$A266+COLUMN()-COLUMN($U266)+IF($I266,0,1)))</f>
        <v>0</v>
      </c>
      <c r="V266" s="7" t="str">
        <f ca="1">IF(P266="","",OFFSET(program!$A$1,0,disasm!$A266+COLUMN()-COLUMN($U266)+IF($I266,0,1)))</f>
        <v/>
      </c>
      <c r="W266" s="7" t="str">
        <f ca="1">IF(Q266="","",OFFSET(program!$A$1,0,disasm!$A266+COLUMN()-COLUMN($U266)+IF($I266,0,1)))</f>
        <v/>
      </c>
      <c r="X266" s="3" t="str">
        <f t="shared" ca="1" si="94"/>
        <v>0</v>
      </c>
      <c r="Y266" s="3" t="str">
        <f t="shared" si="95"/>
        <v/>
      </c>
      <c r="Z266" s="3" t="str">
        <f t="shared" si="96"/>
        <v/>
      </c>
      <c r="AA266" s="3" t="str">
        <f ca="1">" "
&amp;AE266
&amp;IF(AND(OR(K266=5,K266=6),MOD(INT(J266/1000),10)=1)," A2","")
&amp;IF(AND(NOT(I266),J266=109,OFFSET(program!$A$1,0,disasm!$A266+1)&gt;0,NOT(ISNUMBER(FIND(" A1 "," "&amp;AE266&amp;" "))))," AUTOLABEL","")
&amp;" "</f>
        <v xml:space="preserve">  </v>
      </c>
    </row>
    <row r="267" spans="1:27" x14ac:dyDescent="0.2">
      <c r="A267" s="1">
        <f ca="1">A266+M266</f>
        <v>308</v>
      </c>
      <c r="B267" s="2" t="str">
        <f t="shared" ca="1" si="78"/>
        <v>stack+236</v>
      </c>
      <c r="C267" s="3" t="str">
        <f ca="1">_xlfn.TEXTJOIN(" ",FALSE,OFFSET(program!$A$1,0,A267,1,M267))</f>
        <v/>
      </c>
      <c r="D267" s="4" t="str">
        <f ca="1">IF($H267="data",".dat "&amp;X267,
IF($H267="str",".str " &amp; _xlfn.TEXTJOIN("",FALSE,OFFSET(program!$A$2,0,A267+1,1,M267-1)),
$L267&amp;" "&amp;_xlfn.TEXTJOIN(", ",TRUE,$X267:$Z267)
))</f>
        <v>.dat 0</v>
      </c>
      <c r="E267" s="19" t="b">
        <f t="shared" ca="1" si="79"/>
        <v>1</v>
      </c>
      <c r="F267" s="5" t="str">
        <f t="shared" ca="1" si="80"/>
        <v>stack</v>
      </c>
      <c r="G267" s="5">
        <f t="shared" ca="1" si="81"/>
        <v>72</v>
      </c>
      <c r="H267" s="5" t="str">
        <f t="shared" si="82"/>
        <v>data</v>
      </c>
      <c r="I267" s="13" t="b">
        <f t="shared" si="83"/>
        <v>1</v>
      </c>
      <c r="J267" s="6">
        <f ca="1">OFFSET(program!$A$1,0,disasm!A267)</f>
        <v>0</v>
      </c>
      <c r="K267" s="7">
        <f t="shared" ca="1" si="84"/>
        <v>0</v>
      </c>
      <c r="L267" s="7" t="e">
        <f t="shared" ca="1" si="85"/>
        <v>#VALUE!</v>
      </c>
      <c r="M267" s="7">
        <f t="shared" si="86"/>
        <v>1</v>
      </c>
      <c r="N267" s="7">
        <f t="shared" si="87"/>
        <v>1</v>
      </c>
      <c r="O267" s="8">
        <f t="shared" si="88"/>
        <v>1</v>
      </c>
      <c r="P267" s="8" t="str">
        <f t="shared" si="89"/>
        <v/>
      </c>
      <c r="Q267" s="8" t="str">
        <f t="shared" si="90"/>
        <v/>
      </c>
      <c r="R267" s="8" t="str">
        <f t="shared" ca="1" si="91"/>
        <v>num</v>
      </c>
      <c r="S267" s="8" t="str">
        <f t="shared" si="92"/>
        <v/>
      </c>
      <c r="T267" s="8" t="str">
        <f t="shared" si="93"/>
        <v/>
      </c>
      <c r="U267" s="7">
        <f ca="1">IF(O267="","",OFFSET(program!$A$1,0,disasm!$A267+COLUMN()-COLUMN($U267)+IF($I267,0,1)))</f>
        <v>0</v>
      </c>
      <c r="V267" s="7" t="str">
        <f ca="1">IF(P267="","",OFFSET(program!$A$1,0,disasm!$A267+COLUMN()-COLUMN($U267)+IF($I267,0,1)))</f>
        <v/>
      </c>
      <c r="W267" s="7" t="str">
        <f ca="1">IF(Q267="","",OFFSET(program!$A$1,0,disasm!$A267+COLUMN()-COLUMN($U267)+IF($I267,0,1)))</f>
        <v/>
      </c>
      <c r="X267" s="3" t="str">
        <f t="shared" ca="1" si="94"/>
        <v>0</v>
      </c>
      <c r="Y267" s="3" t="str">
        <f t="shared" si="95"/>
        <v/>
      </c>
      <c r="Z267" s="3" t="str">
        <f t="shared" si="96"/>
        <v/>
      </c>
      <c r="AA267" s="3" t="str">
        <f ca="1">" "
&amp;AE267
&amp;IF(AND(OR(K267=5,K267=6),MOD(INT(J267/1000),10)=1)," A2","")
&amp;IF(AND(NOT(I267),J267=109,OFFSET(program!$A$1,0,disasm!$A267+1)&gt;0,NOT(ISNUMBER(FIND(" A1 "," "&amp;AE267&amp;" "))))," AUTOLABEL","")
&amp;" "</f>
        <v xml:space="preserve">  </v>
      </c>
    </row>
    <row r="268" spans="1:27" x14ac:dyDescent="0.2">
      <c r="A268" s="1">
        <f ca="1">A267+M267</f>
        <v>309</v>
      </c>
      <c r="B268" s="2" t="str">
        <f t="shared" ca="1" si="78"/>
        <v>stack+237</v>
      </c>
      <c r="C268" s="3" t="str">
        <f ca="1">_xlfn.TEXTJOIN(" ",FALSE,OFFSET(program!$A$1,0,A268,1,M268))</f>
        <v/>
      </c>
      <c r="D268" s="4" t="str">
        <f ca="1">IF($H268="data",".dat "&amp;X268,
IF($H268="str",".str " &amp; _xlfn.TEXTJOIN("",FALSE,OFFSET(program!$A$2,0,A268+1,1,M268-1)),
$L268&amp;" "&amp;_xlfn.TEXTJOIN(", ",TRUE,$X268:$Z268)
))</f>
        <v>.dat 0</v>
      </c>
      <c r="E268" s="19" t="b">
        <f t="shared" ca="1" si="79"/>
        <v>1</v>
      </c>
      <c r="F268" s="5" t="str">
        <f t="shared" ca="1" si="80"/>
        <v>stack</v>
      </c>
      <c r="G268" s="5">
        <f t="shared" ca="1" si="81"/>
        <v>72</v>
      </c>
      <c r="H268" s="5" t="str">
        <f t="shared" si="82"/>
        <v>data</v>
      </c>
      <c r="I268" s="13" t="b">
        <f t="shared" si="83"/>
        <v>1</v>
      </c>
      <c r="J268" s="6">
        <f ca="1">OFFSET(program!$A$1,0,disasm!A268)</f>
        <v>0</v>
      </c>
      <c r="K268" s="7">
        <f t="shared" ca="1" si="84"/>
        <v>0</v>
      </c>
      <c r="L268" s="7" t="e">
        <f t="shared" ca="1" si="85"/>
        <v>#VALUE!</v>
      </c>
      <c r="M268" s="7">
        <f t="shared" si="86"/>
        <v>1</v>
      </c>
      <c r="N268" s="7">
        <f t="shared" si="87"/>
        <v>1</v>
      </c>
      <c r="O268" s="8">
        <f t="shared" si="88"/>
        <v>1</v>
      </c>
      <c r="P268" s="8" t="str">
        <f t="shared" si="89"/>
        <v/>
      </c>
      <c r="Q268" s="8" t="str">
        <f t="shared" si="90"/>
        <v/>
      </c>
      <c r="R268" s="8" t="str">
        <f t="shared" ca="1" si="91"/>
        <v>num</v>
      </c>
      <c r="S268" s="8" t="str">
        <f t="shared" si="92"/>
        <v/>
      </c>
      <c r="T268" s="8" t="str">
        <f t="shared" si="93"/>
        <v/>
      </c>
      <c r="U268" s="7">
        <f ca="1">IF(O268="","",OFFSET(program!$A$1,0,disasm!$A268+COLUMN()-COLUMN($U268)+IF($I268,0,1)))</f>
        <v>0</v>
      </c>
      <c r="V268" s="7" t="str">
        <f ca="1">IF(P268="","",OFFSET(program!$A$1,0,disasm!$A268+COLUMN()-COLUMN($U268)+IF($I268,0,1)))</f>
        <v/>
      </c>
      <c r="W268" s="7" t="str">
        <f ca="1">IF(Q268="","",OFFSET(program!$A$1,0,disasm!$A268+COLUMN()-COLUMN($U268)+IF($I268,0,1)))</f>
        <v/>
      </c>
      <c r="X268" s="3" t="str">
        <f t="shared" ca="1" si="94"/>
        <v>0</v>
      </c>
      <c r="Y268" s="3" t="str">
        <f t="shared" si="95"/>
        <v/>
      </c>
      <c r="Z268" s="3" t="str">
        <f t="shared" si="96"/>
        <v/>
      </c>
      <c r="AA268" s="3" t="str">
        <f ca="1">" "
&amp;AE268
&amp;IF(AND(OR(K268=5,K268=6),MOD(INT(J268/1000),10)=1)," A2","")
&amp;IF(AND(NOT(I268),J268=109,OFFSET(program!$A$1,0,disasm!$A268+1)&gt;0,NOT(ISNUMBER(FIND(" A1 "," "&amp;AE268&amp;" "))))," AUTOLABEL","")
&amp;" "</f>
        <v xml:space="preserve">  </v>
      </c>
    </row>
    <row r="269" spans="1:27" x14ac:dyDescent="0.2">
      <c r="A269" s="1">
        <f ca="1">A268+M268</f>
        <v>310</v>
      </c>
      <c r="B269" s="2" t="str">
        <f t="shared" ca="1" si="78"/>
        <v>stack+238</v>
      </c>
      <c r="C269" s="3" t="str">
        <f ca="1">_xlfn.TEXTJOIN(" ",FALSE,OFFSET(program!$A$1,0,A269,1,M269))</f>
        <v/>
      </c>
      <c r="D269" s="4" t="str">
        <f ca="1">IF($H269="data",".dat "&amp;X269,
IF($H269="str",".str " &amp; _xlfn.TEXTJOIN("",FALSE,OFFSET(program!$A$2,0,A269+1,1,M269-1)),
$L269&amp;" "&amp;_xlfn.TEXTJOIN(", ",TRUE,$X269:$Z269)
))</f>
        <v>.dat 0</v>
      </c>
      <c r="E269" s="19" t="b">
        <f t="shared" ca="1" si="79"/>
        <v>1</v>
      </c>
      <c r="F269" s="5" t="str">
        <f t="shared" ca="1" si="80"/>
        <v>stack</v>
      </c>
      <c r="G269" s="5">
        <f t="shared" ca="1" si="81"/>
        <v>72</v>
      </c>
      <c r="H269" s="5" t="str">
        <f t="shared" si="82"/>
        <v>data</v>
      </c>
      <c r="I269" s="13" t="b">
        <f t="shared" si="83"/>
        <v>1</v>
      </c>
      <c r="J269" s="6">
        <f ca="1">OFFSET(program!$A$1,0,disasm!A269)</f>
        <v>0</v>
      </c>
      <c r="K269" s="7">
        <f t="shared" ca="1" si="84"/>
        <v>0</v>
      </c>
      <c r="L269" s="7" t="e">
        <f t="shared" ca="1" si="85"/>
        <v>#VALUE!</v>
      </c>
      <c r="M269" s="7">
        <f t="shared" si="86"/>
        <v>1</v>
      </c>
      <c r="N269" s="7">
        <f t="shared" si="87"/>
        <v>1</v>
      </c>
      <c r="O269" s="8">
        <f t="shared" si="88"/>
        <v>1</v>
      </c>
      <c r="P269" s="8" t="str">
        <f t="shared" si="89"/>
        <v/>
      </c>
      <c r="Q269" s="8" t="str">
        <f t="shared" si="90"/>
        <v/>
      </c>
      <c r="R269" s="8" t="str">
        <f t="shared" ca="1" si="91"/>
        <v>num</v>
      </c>
      <c r="S269" s="8" t="str">
        <f t="shared" si="92"/>
        <v/>
      </c>
      <c r="T269" s="8" t="str">
        <f t="shared" si="93"/>
        <v/>
      </c>
      <c r="U269" s="7">
        <f ca="1">IF(O269="","",OFFSET(program!$A$1,0,disasm!$A269+COLUMN()-COLUMN($U269)+IF($I269,0,1)))</f>
        <v>0</v>
      </c>
      <c r="V269" s="7" t="str">
        <f ca="1">IF(P269="","",OFFSET(program!$A$1,0,disasm!$A269+COLUMN()-COLUMN($U269)+IF($I269,0,1)))</f>
        <v/>
      </c>
      <c r="W269" s="7" t="str">
        <f ca="1">IF(Q269="","",OFFSET(program!$A$1,0,disasm!$A269+COLUMN()-COLUMN($U269)+IF($I269,0,1)))</f>
        <v/>
      </c>
      <c r="X269" s="3" t="str">
        <f t="shared" ca="1" si="94"/>
        <v>0</v>
      </c>
      <c r="Y269" s="3" t="str">
        <f t="shared" si="95"/>
        <v/>
      </c>
      <c r="Z269" s="3" t="str">
        <f t="shared" si="96"/>
        <v/>
      </c>
      <c r="AA269" s="3" t="str">
        <f ca="1">" "
&amp;AE269
&amp;IF(AND(OR(K269=5,K269=6),MOD(INT(J269/1000),10)=1)," A2","")
&amp;IF(AND(NOT(I269),J269=109,OFFSET(program!$A$1,0,disasm!$A269+1)&gt;0,NOT(ISNUMBER(FIND(" A1 "," "&amp;AE269&amp;" "))))," AUTOLABEL","")
&amp;" "</f>
        <v xml:space="preserve">  </v>
      </c>
    </row>
    <row r="270" spans="1:27" x14ac:dyDescent="0.2">
      <c r="A270" s="1">
        <f ca="1">A269+M269</f>
        <v>311</v>
      </c>
      <c r="B270" s="2" t="str">
        <f t="shared" ca="1" si="78"/>
        <v>stack+239</v>
      </c>
      <c r="C270" s="3" t="str">
        <f ca="1">_xlfn.TEXTJOIN(" ",FALSE,OFFSET(program!$A$1,0,A270,1,M270))</f>
        <v/>
      </c>
      <c r="D270" s="4" t="str">
        <f ca="1">IF($H270="data",".dat "&amp;X270,
IF($H270="str",".str " &amp; _xlfn.TEXTJOIN("",FALSE,OFFSET(program!$A$2,0,A270+1,1,M270-1)),
$L270&amp;" "&amp;_xlfn.TEXTJOIN(", ",TRUE,$X270:$Z270)
))</f>
        <v>.dat 0</v>
      </c>
      <c r="E270" s="19" t="b">
        <f t="shared" ca="1" si="79"/>
        <v>1</v>
      </c>
      <c r="F270" s="5" t="str">
        <f t="shared" ca="1" si="80"/>
        <v>stack</v>
      </c>
      <c r="G270" s="5">
        <f t="shared" ca="1" si="81"/>
        <v>72</v>
      </c>
      <c r="H270" s="5" t="str">
        <f t="shared" si="82"/>
        <v>data</v>
      </c>
      <c r="I270" s="13" t="b">
        <f t="shared" si="83"/>
        <v>1</v>
      </c>
      <c r="J270" s="6">
        <f ca="1">OFFSET(program!$A$1,0,disasm!A270)</f>
        <v>0</v>
      </c>
      <c r="K270" s="7">
        <f t="shared" ca="1" si="84"/>
        <v>0</v>
      </c>
      <c r="L270" s="7" t="e">
        <f t="shared" ca="1" si="85"/>
        <v>#VALUE!</v>
      </c>
      <c r="M270" s="7">
        <f t="shared" si="86"/>
        <v>1</v>
      </c>
      <c r="N270" s="7">
        <f t="shared" si="87"/>
        <v>1</v>
      </c>
      <c r="O270" s="8">
        <f t="shared" si="88"/>
        <v>1</v>
      </c>
      <c r="P270" s="8" t="str">
        <f t="shared" si="89"/>
        <v/>
      </c>
      <c r="Q270" s="8" t="str">
        <f t="shared" si="90"/>
        <v/>
      </c>
      <c r="R270" s="8" t="str">
        <f t="shared" ca="1" si="91"/>
        <v>num</v>
      </c>
      <c r="S270" s="8" t="str">
        <f t="shared" si="92"/>
        <v/>
      </c>
      <c r="T270" s="8" t="str">
        <f t="shared" si="93"/>
        <v/>
      </c>
      <c r="U270" s="7">
        <f ca="1">IF(O270="","",OFFSET(program!$A$1,0,disasm!$A270+COLUMN()-COLUMN($U270)+IF($I270,0,1)))</f>
        <v>0</v>
      </c>
      <c r="V270" s="7" t="str">
        <f ca="1">IF(P270="","",OFFSET(program!$A$1,0,disasm!$A270+COLUMN()-COLUMN($U270)+IF($I270,0,1)))</f>
        <v/>
      </c>
      <c r="W270" s="7" t="str">
        <f ca="1">IF(Q270="","",OFFSET(program!$A$1,0,disasm!$A270+COLUMN()-COLUMN($U270)+IF($I270,0,1)))</f>
        <v/>
      </c>
      <c r="X270" s="3" t="str">
        <f t="shared" ca="1" si="94"/>
        <v>0</v>
      </c>
      <c r="Y270" s="3" t="str">
        <f t="shared" si="95"/>
        <v/>
      </c>
      <c r="Z270" s="3" t="str">
        <f t="shared" si="96"/>
        <v/>
      </c>
      <c r="AA270" s="3" t="str">
        <f ca="1">" "
&amp;AE270
&amp;IF(AND(OR(K270=5,K270=6),MOD(INT(J270/1000),10)=1)," A2","")
&amp;IF(AND(NOT(I270),J270=109,OFFSET(program!$A$1,0,disasm!$A270+1)&gt;0,NOT(ISNUMBER(FIND(" A1 "," "&amp;AE270&amp;" "))))," AUTOLABEL","")
&amp;" "</f>
        <v xml:space="preserve">  </v>
      </c>
    </row>
    <row r="271" spans="1:27" x14ac:dyDescent="0.2">
      <c r="A271" s="1">
        <f ca="1">A270+M270</f>
        <v>312</v>
      </c>
      <c r="B271" s="2" t="str">
        <f t="shared" ca="1" si="78"/>
        <v>stack+240</v>
      </c>
      <c r="C271" s="3" t="str">
        <f ca="1">_xlfn.TEXTJOIN(" ",FALSE,OFFSET(program!$A$1,0,A271,1,M271))</f>
        <v/>
      </c>
      <c r="D271" s="4" t="str">
        <f ca="1">IF($H271="data",".dat "&amp;X271,
IF($H271="str",".str " &amp; _xlfn.TEXTJOIN("",FALSE,OFFSET(program!$A$2,0,A271+1,1,M271-1)),
$L271&amp;" "&amp;_xlfn.TEXTJOIN(", ",TRUE,$X271:$Z271)
))</f>
        <v>.dat 0</v>
      </c>
      <c r="E271" s="19" t="b">
        <f t="shared" ca="1" si="79"/>
        <v>1</v>
      </c>
      <c r="F271" s="5" t="str">
        <f t="shared" ca="1" si="80"/>
        <v>stack</v>
      </c>
      <c r="G271" s="5">
        <f t="shared" ca="1" si="81"/>
        <v>72</v>
      </c>
      <c r="H271" s="5" t="str">
        <f t="shared" si="82"/>
        <v>data</v>
      </c>
      <c r="I271" s="13" t="b">
        <f t="shared" si="83"/>
        <v>1</v>
      </c>
      <c r="J271" s="6">
        <f ca="1">OFFSET(program!$A$1,0,disasm!A271)</f>
        <v>0</v>
      </c>
      <c r="K271" s="7">
        <f t="shared" ca="1" si="84"/>
        <v>0</v>
      </c>
      <c r="L271" s="7" t="e">
        <f t="shared" ca="1" si="85"/>
        <v>#VALUE!</v>
      </c>
      <c r="M271" s="7">
        <f t="shared" si="86"/>
        <v>1</v>
      </c>
      <c r="N271" s="7">
        <f t="shared" si="87"/>
        <v>1</v>
      </c>
      <c r="O271" s="8">
        <f t="shared" si="88"/>
        <v>1</v>
      </c>
      <c r="P271" s="8" t="str">
        <f t="shared" si="89"/>
        <v/>
      </c>
      <c r="Q271" s="8" t="str">
        <f t="shared" si="90"/>
        <v/>
      </c>
      <c r="R271" s="8" t="str">
        <f t="shared" ca="1" si="91"/>
        <v>num</v>
      </c>
      <c r="S271" s="8" t="str">
        <f t="shared" si="92"/>
        <v/>
      </c>
      <c r="T271" s="8" t="str">
        <f t="shared" si="93"/>
        <v/>
      </c>
      <c r="U271" s="7">
        <f ca="1">IF(O271="","",OFFSET(program!$A$1,0,disasm!$A271+COLUMN()-COLUMN($U271)+IF($I271,0,1)))</f>
        <v>0</v>
      </c>
      <c r="V271" s="7" t="str">
        <f ca="1">IF(P271="","",OFFSET(program!$A$1,0,disasm!$A271+COLUMN()-COLUMN($U271)+IF($I271,0,1)))</f>
        <v/>
      </c>
      <c r="W271" s="7" t="str">
        <f ca="1">IF(Q271="","",OFFSET(program!$A$1,0,disasm!$A271+COLUMN()-COLUMN($U271)+IF($I271,0,1)))</f>
        <v/>
      </c>
      <c r="X271" s="3" t="str">
        <f t="shared" ca="1" si="94"/>
        <v>0</v>
      </c>
      <c r="Y271" s="3" t="str">
        <f t="shared" si="95"/>
        <v/>
      </c>
      <c r="Z271" s="3" t="str">
        <f t="shared" si="96"/>
        <v/>
      </c>
      <c r="AA271" s="3" t="str">
        <f ca="1">" "
&amp;AE271
&amp;IF(AND(OR(K271=5,K271=6),MOD(INT(J271/1000),10)=1)," A2","")
&amp;IF(AND(NOT(I271),J271=109,OFFSET(program!$A$1,0,disasm!$A271+1)&gt;0,NOT(ISNUMBER(FIND(" A1 "," "&amp;AE271&amp;" "))))," AUTOLABEL","")
&amp;" "</f>
        <v xml:space="preserve">  </v>
      </c>
    </row>
    <row r="272" spans="1:27" x14ac:dyDescent="0.2">
      <c r="A272" s="1">
        <f ca="1">A271+M271</f>
        <v>313</v>
      </c>
      <c r="B272" s="2" t="str">
        <f t="shared" ca="1" si="78"/>
        <v>stack+241</v>
      </c>
      <c r="C272" s="3" t="str">
        <f ca="1">_xlfn.TEXTJOIN(" ",FALSE,OFFSET(program!$A$1,0,A272,1,M272))</f>
        <v/>
      </c>
      <c r="D272" s="4" t="str">
        <f ca="1">IF($H272="data",".dat "&amp;X272,
IF($H272="str",".str " &amp; _xlfn.TEXTJOIN("",FALSE,OFFSET(program!$A$2,0,A272+1,1,M272-1)),
$L272&amp;" "&amp;_xlfn.TEXTJOIN(", ",TRUE,$X272:$Z272)
))</f>
        <v>.dat 0</v>
      </c>
      <c r="E272" s="19" t="b">
        <f t="shared" ca="1" si="79"/>
        <v>1</v>
      </c>
      <c r="F272" s="5" t="str">
        <f t="shared" ca="1" si="80"/>
        <v>stack</v>
      </c>
      <c r="G272" s="5">
        <f t="shared" ca="1" si="81"/>
        <v>72</v>
      </c>
      <c r="H272" s="5" t="str">
        <f t="shared" si="82"/>
        <v>data</v>
      </c>
      <c r="I272" s="13" t="b">
        <f t="shared" si="83"/>
        <v>1</v>
      </c>
      <c r="J272" s="6">
        <f ca="1">OFFSET(program!$A$1,0,disasm!A272)</f>
        <v>0</v>
      </c>
      <c r="K272" s="7">
        <f t="shared" ca="1" si="84"/>
        <v>0</v>
      </c>
      <c r="L272" s="7" t="e">
        <f t="shared" ca="1" si="85"/>
        <v>#VALUE!</v>
      </c>
      <c r="M272" s="7">
        <f t="shared" si="86"/>
        <v>1</v>
      </c>
      <c r="N272" s="7">
        <f t="shared" si="87"/>
        <v>1</v>
      </c>
      <c r="O272" s="8">
        <f t="shared" si="88"/>
        <v>1</v>
      </c>
      <c r="P272" s="8" t="str">
        <f t="shared" si="89"/>
        <v/>
      </c>
      <c r="Q272" s="8" t="str">
        <f t="shared" si="90"/>
        <v/>
      </c>
      <c r="R272" s="8" t="str">
        <f t="shared" ca="1" si="91"/>
        <v>num</v>
      </c>
      <c r="S272" s="8" t="str">
        <f t="shared" si="92"/>
        <v/>
      </c>
      <c r="T272" s="8" t="str">
        <f t="shared" si="93"/>
        <v/>
      </c>
      <c r="U272" s="7">
        <f ca="1">IF(O272="","",OFFSET(program!$A$1,0,disasm!$A272+COLUMN()-COLUMN($U272)+IF($I272,0,1)))</f>
        <v>0</v>
      </c>
      <c r="V272" s="7" t="str">
        <f ca="1">IF(P272="","",OFFSET(program!$A$1,0,disasm!$A272+COLUMN()-COLUMN($U272)+IF($I272,0,1)))</f>
        <v/>
      </c>
      <c r="W272" s="7" t="str">
        <f ca="1">IF(Q272="","",OFFSET(program!$A$1,0,disasm!$A272+COLUMN()-COLUMN($U272)+IF($I272,0,1)))</f>
        <v/>
      </c>
      <c r="X272" s="3" t="str">
        <f t="shared" ca="1" si="94"/>
        <v>0</v>
      </c>
      <c r="Y272" s="3" t="str">
        <f t="shared" si="95"/>
        <v/>
      </c>
      <c r="Z272" s="3" t="str">
        <f t="shared" si="96"/>
        <v/>
      </c>
      <c r="AA272" s="3" t="str">
        <f ca="1">" "
&amp;AE272
&amp;IF(AND(OR(K272=5,K272=6),MOD(INT(J272/1000),10)=1)," A2","")
&amp;IF(AND(NOT(I272),J272=109,OFFSET(program!$A$1,0,disasm!$A272+1)&gt;0,NOT(ISNUMBER(FIND(" A1 "," "&amp;AE272&amp;" "))))," AUTOLABEL","")
&amp;" "</f>
        <v xml:space="preserve">  </v>
      </c>
    </row>
    <row r="273" spans="1:27" x14ac:dyDescent="0.2">
      <c r="A273" s="1">
        <f ca="1">A272+M272</f>
        <v>314</v>
      </c>
      <c r="B273" s="2" t="str">
        <f t="shared" ca="1" si="78"/>
        <v>stack+242</v>
      </c>
      <c r="C273" s="3" t="str">
        <f ca="1">_xlfn.TEXTJOIN(" ",FALSE,OFFSET(program!$A$1,0,A273,1,M273))</f>
        <v/>
      </c>
      <c r="D273" s="4" t="str">
        <f ca="1">IF($H273="data",".dat "&amp;X273,
IF($H273="str",".str " &amp; _xlfn.TEXTJOIN("",FALSE,OFFSET(program!$A$2,0,A273+1,1,M273-1)),
$L273&amp;" "&amp;_xlfn.TEXTJOIN(", ",TRUE,$X273:$Z273)
))</f>
        <v>.dat 0</v>
      </c>
      <c r="E273" s="19" t="b">
        <f t="shared" ca="1" si="79"/>
        <v>1</v>
      </c>
      <c r="F273" s="5" t="str">
        <f t="shared" ca="1" si="80"/>
        <v>stack</v>
      </c>
      <c r="G273" s="5">
        <f t="shared" ca="1" si="81"/>
        <v>72</v>
      </c>
      <c r="H273" s="5" t="str">
        <f t="shared" si="82"/>
        <v>data</v>
      </c>
      <c r="I273" s="13" t="b">
        <f t="shared" si="83"/>
        <v>1</v>
      </c>
      <c r="J273" s="6">
        <f ca="1">OFFSET(program!$A$1,0,disasm!A273)</f>
        <v>0</v>
      </c>
      <c r="K273" s="7">
        <f t="shared" ca="1" si="84"/>
        <v>0</v>
      </c>
      <c r="L273" s="7" t="e">
        <f t="shared" ca="1" si="85"/>
        <v>#VALUE!</v>
      </c>
      <c r="M273" s="7">
        <f t="shared" si="86"/>
        <v>1</v>
      </c>
      <c r="N273" s="7">
        <f t="shared" si="87"/>
        <v>1</v>
      </c>
      <c r="O273" s="8">
        <f t="shared" si="88"/>
        <v>1</v>
      </c>
      <c r="P273" s="8" t="str">
        <f t="shared" si="89"/>
        <v/>
      </c>
      <c r="Q273" s="8" t="str">
        <f t="shared" si="90"/>
        <v/>
      </c>
      <c r="R273" s="8" t="str">
        <f t="shared" ca="1" si="91"/>
        <v>num</v>
      </c>
      <c r="S273" s="8" t="str">
        <f t="shared" si="92"/>
        <v/>
      </c>
      <c r="T273" s="8" t="str">
        <f t="shared" si="93"/>
        <v/>
      </c>
      <c r="U273" s="7">
        <f ca="1">IF(O273="","",OFFSET(program!$A$1,0,disasm!$A273+COLUMN()-COLUMN($U273)+IF($I273,0,1)))</f>
        <v>0</v>
      </c>
      <c r="V273" s="7" t="str">
        <f ca="1">IF(P273="","",OFFSET(program!$A$1,0,disasm!$A273+COLUMN()-COLUMN($U273)+IF($I273,0,1)))</f>
        <v/>
      </c>
      <c r="W273" s="7" t="str">
        <f ca="1">IF(Q273="","",OFFSET(program!$A$1,0,disasm!$A273+COLUMN()-COLUMN($U273)+IF($I273,0,1)))</f>
        <v/>
      </c>
      <c r="X273" s="3" t="str">
        <f t="shared" ca="1" si="94"/>
        <v>0</v>
      </c>
      <c r="Y273" s="3" t="str">
        <f t="shared" si="95"/>
        <v/>
      </c>
      <c r="Z273" s="3" t="str">
        <f t="shared" si="96"/>
        <v/>
      </c>
      <c r="AA273" s="3" t="str">
        <f ca="1">" "
&amp;AE273
&amp;IF(AND(OR(K273=5,K273=6),MOD(INT(J273/1000),10)=1)," A2","")
&amp;IF(AND(NOT(I273),J273=109,OFFSET(program!$A$1,0,disasm!$A273+1)&gt;0,NOT(ISNUMBER(FIND(" A1 "," "&amp;AE273&amp;" "))))," AUTOLABEL","")
&amp;" "</f>
        <v xml:space="preserve">  </v>
      </c>
    </row>
    <row r="274" spans="1:27" x14ac:dyDescent="0.2">
      <c r="A274" s="1">
        <f ca="1">A273+M273</f>
        <v>315</v>
      </c>
      <c r="B274" s="2" t="str">
        <f t="shared" ca="1" si="78"/>
        <v>stack+243</v>
      </c>
      <c r="C274" s="3" t="str">
        <f ca="1">_xlfn.TEXTJOIN(" ",FALSE,OFFSET(program!$A$1,0,A274,1,M274))</f>
        <v/>
      </c>
      <c r="D274" s="4" t="str">
        <f ca="1">IF($H274="data",".dat "&amp;X274,
IF($H274="str",".str " &amp; _xlfn.TEXTJOIN("",FALSE,OFFSET(program!$A$2,0,A274+1,1,M274-1)),
$L274&amp;" "&amp;_xlfn.TEXTJOIN(", ",TRUE,$X274:$Z274)
))</f>
        <v>.dat 0</v>
      </c>
      <c r="E274" s="19" t="b">
        <f t="shared" ca="1" si="79"/>
        <v>1</v>
      </c>
      <c r="F274" s="5" t="str">
        <f t="shared" ca="1" si="80"/>
        <v>stack</v>
      </c>
      <c r="G274" s="5">
        <f t="shared" ca="1" si="81"/>
        <v>72</v>
      </c>
      <c r="H274" s="5" t="str">
        <f t="shared" si="82"/>
        <v>data</v>
      </c>
      <c r="I274" s="13" t="b">
        <f t="shared" si="83"/>
        <v>1</v>
      </c>
      <c r="J274" s="6">
        <f ca="1">OFFSET(program!$A$1,0,disasm!A274)</f>
        <v>0</v>
      </c>
      <c r="K274" s="7">
        <f t="shared" ca="1" si="84"/>
        <v>0</v>
      </c>
      <c r="L274" s="7" t="e">
        <f t="shared" ca="1" si="85"/>
        <v>#VALUE!</v>
      </c>
      <c r="M274" s="7">
        <f t="shared" si="86"/>
        <v>1</v>
      </c>
      <c r="N274" s="7">
        <f t="shared" si="87"/>
        <v>1</v>
      </c>
      <c r="O274" s="8">
        <f t="shared" si="88"/>
        <v>1</v>
      </c>
      <c r="P274" s="8" t="str">
        <f t="shared" si="89"/>
        <v/>
      </c>
      <c r="Q274" s="8" t="str">
        <f t="shared" si="90"/>
        <v/>
      </c>
      <c r="R274" s="8" t="str">
        <f t="shared" ca="1" si="91"/>
        <v>num</v>
      </c>
      <c r="S274" s="8" t="str">
        <f t="shared" si="92"/>
        <v/>
      </c>
      <c r="T274" s="8" t="str">
        <f t="shared" si="93"/>
        <v/>
      </c>
      <c r="U274" s="7">
        <f ca="1">IF(O274="","",OFFSET(program!$A$1,0,disasm!$A274+COLUMN()-COLUMN($U274)+IF($I274,0,1)))</f>
        <v>0</v>
      </c>
      <c r="V274" s="7" t="str">
        <f ca="1">IF(P274="","",OFFSET(program!$A$1,0,disasm!$A274+COLUMN()-COLUMN($U274)+IF($I274,0,1)))</f>
        <v/>
      </c>
      <c r="W274" s="7" t="str">
        <f ca="1">IF(Q274="","",OFFSET(program!$A$1,0,disasm!$A274+COLUMN()-COLUMN($U274)+IF($I274,0,1)))</f>
        <v/>
      </c>
      <c r="X274" s="3" t="str">
        <f t="shared" ca="1" si="94"/>
        <v>0</v>
      </c>
      <c r="Y274" s="3" t="str">
        <f t="shared" si="95"/>
        <v/>
      </c>
      <c r="Z274" s="3" t="str">
        <f t="shared" si="96"/>
        <v/>
      </c>
      <c r="AA274" s="3" t="str">
        <f ca="1">" "
&amp;AE274
&amp;IF(AND(OR(K274=5,K274=6),MOD(INT(J274/1000),10)=1)," A2","")
&amp;IF(AND(NOT(I274),J274=109,OFFSET(program!$A$1,0,disasm!$A274+1)&gt;0,NOT(ISNUMBER(FIND(" A1 "," "&amp;AE274&amp;" "))))," AUTOLABEL","")
&amp;" "</f>
        <v xml:space="preserve">  </v>
      </c>
    </row>
    <row r="275" spans="1:27" x14ac:dyDescent="0.2">
      <c r="A275" s="1">
        <f ca="1">A274+M274</f>
        <v>316</v>
      </c>
      <c r="B275" s="2" t="str">
        <f t="shared" ca="1" si="78"/>
        <v>stack+244</v>
      </c>
      <c r="C275" s="3" t="str">
        <f ca="1">_xlfn.TEXTJOIN(" ",FALSE,OFFSET(program!$A$1,0,A275,1,M275))</f>
        <v/>
      </c>
      <c r="D275" s="4" t="str">
        <f ca="1">IF($H275="data",".dat "&amp;X275,
IF($H275="str",".str " &amp; _xlfn.TEXTJOIN("",FALSE,OFFSET(program!$A$2,0,A275+1,1,M275-1)),
$L275&amp;" "&amp;_xlfn.TEXTJOIN(", ",TRUE,$X275:$Z275)
))</f>
        <v>.dat 0</v>
      </c>
      <c r="E275" s="19" t="b">
        <f t="shared" ca="1" si="79"/>
        <v>1</v>
      </c>
      <c r="F275" s="5" t="str">
        <f t="shared" ca="1" si="80"/>
        <v>stack</v>
      </c>
      <c r="G275" s="5">
        <f t="shared" ca="1" si="81"/>
        <v>72</v>
      </c>
      <c r="H275" s="5" t="str">
        <f t="shared" si="82"/>
        <v>data</v>
      </c>
      <c r="I275" s="13" t="b">
        <f t="shared" si="83"/>
        <v>1</v>
      </c>
      <c r="J275" s="6">
        <f ca="1">OFFSET(program!$A$1,0,disasm!A275)</f>
        <v>0</v>
      </c>
      <c r="K275" s="7">
        <f t="shared" ca="1" si="84"/>
        <v>0</v>
      </c>
      <c r="L275" s="7" t="e">
        <f t="shared" ca="1" si="85"/>
        <v>#VALUE!</v>
      </c>
      <c r="M275" s="7">
        <f t="shared" si="86"/>
        <v>1</v>
      </c>
      <c r="N275" s="7">
        <f t="shared" si="87"/>
        <v>1</v>
      </c>
      <c r="O275" s="8">
        <f t="shared" si="88"/>
        <v>1</v>
      </c>
      <c r="P275" s="8" t="str">
        <f t="shared" si="89"/>
        <v/>
      </c>
      <c r="Q275" s="8" t="str">
        <f t="shared" si="90"/>
        <v/>
      </c>
      <c r="R275" s="8" t="str">
        <f t="shared" ca="1" si="91"/>
        <v>num</v>
      </c>
      <c r="S275" s="8" t="str">
        <f t="shared" si="92"/>
        <v/>
      </c>
      <c r="T275" s="8" t="str">
        <f t="shared" si="93"/>
        <v/>
      </c>
      <c r="U275" s="7">
        <f ca="1">IF(O275="","",OFFSET(program!$A$1,0,disasm!$A275+COLUMN()-COLUMN($U275)+IF($I275,0,1)))</f>
        <v>0</v>
      </c>
      <c r="V275" s="7" t="str">
        <f ca="1">IF(P275="","",OFFSET(program!$A$1,0,disasm!$A275+COLUMN()-COLUMN($U275)+IF($I275,0,1)))</f>
        <v/>
      </c>
      <c r="W275" s="7" t="str">
        <f ca="1">IF(Q275="","",OFFSET(program!$A$1,0,disasm!$A275+COLUMN()-COLUMN($U275)+IF($I275,0,1)))</f>
        <v/>
      </c>
      <c r="X275" s="3" t="str">
        <f t="shared" ca="1" si="94"/>
        <v>0</v>
      </c>
      <c r="Y275" s="3" t="str">
        <f t="shared" si="95"/>
        <v/>
      </c>
      <c r="Z275" s="3" t="str">
        <f t="shared" si="96"/>
        <v/>
      </c>
      <c r="AA275" s="3" t="str">
        <f ca="1">" "
&amp;AE275
&amp;IF(AND(OR(K275=5,K275=6),MOD(INT(J275/1000),10)=1)," A2","")
&amp;IF(AND(NOT(I275),J275=109,OFFSET(program!$A$1,0,disasm!$A275+1)&gt;0,NOT(ISNUMBER(FIND(" A1 "," "&amp;AE275&amp;" "))))," AUTOLABEL","")
&amp;" "</f>
        <v xml:space="preserve">  </v>
      </c>
    </row>
    <row r="276" spans="1:27" x14ac:dyDescent="0.2">
      <c r="A276" s="1">
        <f ca="1">A275+M275</f>
        <v>317</v>
      </c>
      <c r="B276" s="2" t="str">
        <f t="shared" ca="1" si="78"/>
        <v>stack+245</v>
      </c>
      <c r="C276" s="3" t="str">
        <f ca="1">_xlfn.TEXTJOIN(" ",FALSE,OFFSET(program!$A$1,0,A276,1,M276))</f>
        <v/>
      </c>
      <c r="D276" s="4" t="str">
        <f ca="1">IF($H276="data",".dat "&amp;X276,
IF($H276="str",".str " &amp; _xlfn.TEXTJOIN("",FALSE,OFFSET(program!$A$2,0,A276+1,1,M276-1)),
$L276&amp;" "&amp;_xlfn.TEXTJOIN(", ",TRUE,$X276:$Z276)
))</f>
        <v>.dat 0</v>
      </c>
      <c r="E276" s="19" t="b">
        <f t="shared" ca="1" si="79"/>
        <v>1</v>
      </c>
      <c r="F276" s="5" t="str">
        <f t="shared" ca="1" si="80"/>
        <v>stack</v>
      </c>
      <c r="G276" s="5">
        <f t="shared" ca="1" si="81"/>
        <v>72</v>
      </c>
      <c r="H276" s="5" t="str">
        <f t="shared" si="82"/>
        <v>data</v>
      </c>
      <c r="I276" s="13" t="b">
        <f t="shared" si="83"/>
        <v>1</v>
      </c>
      <c r="J276" s="6">
        <f ca="1">OFFSET(program!$A$1,0,disasm!A276)</f>
        <v>0</v>
      </c>
      <c r="K276" s="7">
        <f t="shared" ca="1" si="84"/>
        <v>0</v>
      </c>
      <c r="L276" s="7" t="e">
        <f t="shared" ca="1" si="85"/>
        <v>#VALUE!</v>
      </c>
      <c r="M276" s="7">
        <f t="shared" si="86"/>
        <v>1</v>
      </c>
      <c r="N276" s="7">
        <f t="shared" si="87"/>
        <v>1</v>
      </c>
      <c r="O276" s="8">
        <f t="shared" si="88"/>
        <v>1</v>
      </c>
      <c r="P276" s="8" t="str">
        <f t="shared" si="89"/>
        <v/>
      </c>
      <c r="Q276" s="8" t="str">
        <f t="shared" si="90"/>
        <v/>
      </c>
      <c r="R276" s="8" t="str">
        <f t="shared" ca="1" si="91"/>
        <v>num</v>
      </c>
      <c r="S276" s="8" t="str">
        <f t="shared" si="92"/>
        <v/>
      </c>
      <c r="T276" s="8" t="str">
        <f t="shared" si="93"/>
        <v/>
      </c>
      <c r="U276" s="7">
        <f ca="1">IF(O276="","",OFFSET(program!$A$1,0,disasm!$A276+COLUMN()-COLUMN($U276)+IF($I276,0,1)))</f>
        <v>0</v>
      </c>
      <c r="V276" s="7" t="str">
        <f ca="1">IF(P276="","",OFFSET(program!$A$1,0,disasm!$A276+COLUMN()-COLUMN($U276)+IF($I276,0,1)))</f>
        <v/>
      </c>
      <c r="W276" s="7" t="str">
        <f ca="1">IF(Q276="","",OFFSET(program!$A$1,0,disasm!$A276+COLUMN()-COLUMN($U276)+IF($I276,0,1)))</f>
        <v/>
      </c>
      <c r="X276" s="3" t="str">
        <f t="shared" ca="1" si="94"/>
        <v>0</v>
      </c>
      <c r="Y276" s="3" t="str">
        <f t="shared" si="95"/>
        <v/>
      </c>
      <c r="Z276" s="3" t="str">
        <f t="shared" si="96"/>
        <v/>
      </c>
      <c r="AA276" s="3" t="str">
        <f ca="1">" "
&amp;AE276
&amp;IF(AND(OR(K276=5,K276=6),MOD(INT(J276/1000),10)=1)," A2","")
&amp;IF(AND(NOT(I276),J276=109,OFFSET(program!$A$1,0,disasm!$A276+1)&gt;0,NOT(ISNUMBER(FIND(" A1 "," "&amp;AE276&amp;" "))))," AUTOLABEL","")
&amp;" "</f>
        <v xml:space="preserve">  </v>
      </c>
    </row>
    <row r="277" spans="1:27" x14ac:dyDescent="0.2">
      <c r="A277" s="1">
        <f ca="1">A276+M276</f>
        <v>318</v>
      </c>
      <c r="B277" s="2" t="str">
        <f t="shared" ca="1" si="78"/>
        <v>stack+246</v>
      </c>
      <c r="C277" s="3" t="str">
        <f ca="1">_xlfn.TEXTJOIN(" ",FALSE,OFFSET(program!$A$1,0,A277,1,M277))</f>
        <v/>
      </c>
      <c r="D277" s="4" t="str">
        <f ca="1">IF($H277="data",".dat "&amp;X277,
IF($H277="str",".str " &amp; _xlfn.TEXTJOIN("",FALSE,OFFSET(program!$A$2,0,A277+1,1,M277-1)),
$L277&amp;" "&amp;_xlfn.TEXTJOIN(", ",TRUE,$X277:$Z277)
))</f>
        <v>.dat 0</v>
      </c>
      <c r="E277" s="19" t="b">
        <f t="shared" ca="1" si="79"/>
        <v>1</v>
      </c>
      <c r="F277" s="5" t="str">
        <f t="shared" ca="1" si="80"/>
        <v>stack</v>
      </c>
      <c r="G277" s="5">
        <f t="shared" ca="1" si="81"/>
        <v>72</v>
      </c>
      <c r="H277" s="5" t="str">
        <f t="shared" si="82"/>
        <v>data</v>
      </c>
      <c r="I277" s="13" t="b">
        <f t="shared" si="83"/>
        <v>1</v>
      </c>
      <c r="J277" s="6">
        <f ca="1">OFFSET(program!$A$1,0,disasm!A277)</f>
        <v>0</v>
      </c>
      <c r="K277" s="7">
        <f t="shared" ca="1" si="84"/>
        <v>0</v>
      </c>
      <c r="L277" s="7" t="e">
        <f t="shared" ca="1" si="85"/>
        <v>#VALUE!</v>
      </c>
      <c r="M277" s="7">
        <f t="shared" si="86"/>
        <v>1</v>
      </c>
      <c r="N277" s="7">
        <f t="shared" si="87"/>
        <v>1</v>
      </c>
      <c r="O277" s="8">
        <f t="shared" si="88"/>
        <v>1</v>
      </c>
      <c r="P277" s="8" t="str">
        <f t="shared" si="89"/>
        <v/>
      </c>
      <c r="Q277" s="8" t="str">
        <f t="shared" si="90"/>
        <v/>
      </c>
      <c r="R277" s="8" t="str">
        <f t="shared" ca="1" si="91"/>
        <v>num</v>
      </c>
      <c r="S277" s="8" t="str">
        <f t="shared" si="92"/>
        <v/>
      </c>
      <c r="T277" s="8" t="str">
        <f t="shared" si="93"/>
        <v/>
      </c>
      <c r="U277" s="7">
        <f ca="1">IF(O277="","",OFFSET(program!$A$1,0,disasm!$A277+COLUMN()-COLUMN($U277)+IF($I277,0,1)))</f>
        <v>0</v>
      </c>
      <c r="V277" s="7" t="str">
        <f ca="1">IF(P277="","",OFFSET(program!$A$1,0,disasm!$A277+COLUMN()-COLUMN($U277)+IF($I277,0,1)))</f>
        <v/>
      </c>
      <c r="W277" s="7" t="str">
        <f ca="1">IF(Q277="","",OFFSET(program!$A$1,0,disasm!$A277+COLUMN()-COLUMN($U277)+IF($I277,0,1)))</f>
        <v/>
      </c>
      <c r="X277" s="3" t="str">
        <f t="shared" ca="1" si="94"/>
        <v>0</v>
      </c>
      <c r="Y277" s="3" t="str">
        <f t="shared" si="95"/>
        <v/>
      </c>
      <c r="Z277" s="3" t="str">
        <f t="shared" si="96"/>
        <v/>
      </c>
      <c r="AA277" s="3" t="str">
        <f ca="1">" "
&amp;AE277
&amp;IF(AND(OR(K277=5,K277=6),MOD(INT(J277/1000),10)=1)," A2","")
&amp;IF(AND(NOT(I277),J277=109,OFFSET(program!$A$1,0,disasm!$A277+1)&gt;0,NOT(ISNUMBER(FIND(" A1 "," "&amp;AE277&amp;" "))))," AUTOLABEL","")
&amp;" "</f>
        <v xml:space="preserve">  </v>
      </c>
    </row>
    <row r="278" spans="1:27" x14ac:dyDescent="0.2">
      <c r="A278" s="1">
        <f ca="1">A277+M277</f>
        <v>319</v>
      </c>
      <c r="B278" s="2" t="str">
        <f t="shared" ca="1" si="78"/>
        <v>stack+247</v>
      </c>
      <c r="C278" s="3" t="str">
        <f ca="1">_xlfn.TEXTJOIN(" ",FALSE,OFFSET(program!$A$1,0,A278,1,M278))</f>
        <v/>
      </c>
      <c r="D278" s="4" t="str">
        <f ca="1">IF($H278="data",".dat "&amp;X278,
IF($H278="str",".str " &amp; _xlfn.TEXTJOIN("",FALSE,OFFSET(program!$A$2,0,A278+1,1,M278-1)),
$L278&amp;" "&amp;_xlfn.TEXTJOIN(", ",TRUE,$X278:$Z278)
))</f>
        <v>.dat 0</v>
      </c>
      <c r="E278" s="19" t="b">
        <f t="shared" ca="1" si="79"/>
        <v>1</v>
      </c>
      <c r="F278" s="5" t="str">
        <f t="shared" ca="1" si="80"/>
        <v>stack</v>
      </c>
      <c r="G278" s="5">
        <f t="shared" ca="1" si="81"/>
        <v>72</v>
      </c>
      <c r="H278" s="5" t="str">
        <f t="shared" si="82"/>
        <v>data</v>
      </c>
      <c r="I278" s="13" t="b">
        <f t="shared" si="83"/>
        <v>1</v>
      </c>
      <c r="J278" s="6">
        <f ca="1">OFFSET(program!$A$1,0,disasm!A278)</f>
        <v>0</v>
      </c>
      <c r="K278" s="7">
        <f t="shared" ca="1" si="84"/>
        <v>0</v>
      </c>
      <c r="L278" s="7" t="e">
        <f t="shared" ca="1" si="85"/>
        <v>#VALUE!</v>
      </c>
      <c r="M278" s="7">
        <f t="shared" si="86"/>
        <v>1</v>
      </c>
      <c r="N278" s="7">
        <f t="shared" si="87"/>
        <v>1</v>
      </c>
      <c r="O278" s="8">
        <f t="shared" si="88"/>
        <v>1</v>
      </c>
      <c r="P278" s="8" t="str">
        <f t="shared" si="89"/>
        <v/>
      </c>
      <c r="Q278" s="8" t="str">
        <f t="shared" si="90"/>
        <v/>
      </c>
      <c r="R278" s="8" t="str">
        <f t="shared" ca="1" si="91"/>
        <v>num</v>
      </c>
      <c r="S278" s="8" t="str">
        <f t="shared" si="92"/>
        <v/>
      </c>
      <c r="T278" s="8" t="str">
        <f t="shared" si="93"/>
        <v/>
      </c>
      <c r="U278" s="7">
        <f ca="1">IF(O278="","",OFFSET(program!$A$1,0,disasm!$A278+COLUMN()-COLUMN($U278)+IF($I278,0,1)))</f>
        <v>0</v>
      </c>
      <c r="V278" s="7" t="str">
        <f ca="1">IF(P278="","",OFFSET(program!$A$1,0,disasm!$A278+COLUMN()-COLUMN($U278)+IF($I278,0,1)))</f>
        <v/>
      </c>
      <c r="W278" s="7" t="str">
        <f ca="1">IF(Q278="","",OFFSET(program!$A$1,0,disasm!$A278+COLUMN()-COLUMN($U278)+IF($I278,0,1)))</f>
        <v/>
      </c>
      <c r="X278" s="3" t="str">
        <f t="shared" ca="1" si="94"/>
        <v>0</v>
      </c>
      <c r="Y278" s="3" t="str">
        <f t="shared" si="95"/>
        <v/>
      </c>
      <c r="Z278" s="3" t="str">
        <f t="shared" si="96"/>
        <v/>
      </c>
      <c r="AA278" s="3" t="str">
        <f ca="1">" "
&amp;AE278
&amp;IF(AND(OR(K278=5,K278=6),MOD(INT(J278/1000),10)=1)," A2","")
&amp;IF(AND(NOT(I278),J278=109,OFFSET(program!$A$1,0,disasm!$A278+1)&gt;0,NOT(ISNUMBER(FIND(" A1 "," "&amp;AE278&amp;" "))))," AUTOLABEL","")
&amp;" "</f>
        <v xml:space="preserve">  </v>
      </c>
    </row>
    <row r="279" spans="1:27" x14ac:dyDescent="0.2">
      <c r="A279" s="1">
        <f ca="1">A278+M278</f>
        <v>320</v>
      </c>
      <c r="B279" s="2" t="str">
        <f t="shared" ca="1" si="78"/>
        <v>stack+248</v>
      </c>
      <c r="C279" s="3" t="str">
        <f ca="1">_xlfn.TEXTJOIN(" ",FALSE,OFFSET(program!$A$1,0,A279,1,M279))</f>
        <v/>
      </c>
      <c r="D279" s="4" t="str">
        <f ca="1">IF($H279="data",".dat "&amp;X279,
IF($H279="str",".str " &amp; _xlfn.TEXTJOIN("",FALSE,OFFSET(program!$A$2,0,A279+1,1,M279-1)),
$L279&amp;" "&amp;_xlfn.TEXTJOIN(", ",TRUE,$X279:$Z279)
))</f>
        <v>.dat 0</v>
      </c>
      <c r="E279" s="19" t="b">
        <f t="shared" ca="1" si="79"/>
        <v>1</v>
      </c>
      <c r="F279" s="5" t="str">
        <f t="shared" ca="1" si="80"/>
        <v>stack</v>
      </c>
      <c r="G279" s="5">
        <f t="shared" ca="1" si="81"/>
        <v>72</v>
      </c>
      <c r="H279" s="5" t="str">
        <f t="shared" si="82"/>
        <v>data</v>
      </c>
      <c r="I279" s="13" t="b">
        <f t="shared" si="83"/>
        <v>1</v>
      </c>
      <c r="J279" s="6">
        <f ca="1">OFFSET(program!$A$1,0,disasm!A279)</f>
        <v>0</v>
      </c>
      <c r="K279" s="7">
        <f t="shared" ca="1" si="84"/>
        <v>0</v>
      </c>
      <c r="L279" s="7" t="e">
        <f t="shared" ca="1" si="85"/>
        <v>#VALUE!</v>
      </c>
      <c r="M279" s="7">
        <f t="shared" si="86"/>
        <v>1</v>
      </c>
      <c r="N279" s="7">
        <f t="shared" si="87"/>
        <v>1</v>
      </c>
      <c r="O279" s="8">
        <f t="shared" si="88"/>
        <v>1</v>
      </c>
      <c r="P279" s="8" t="str">
        <f t="shared" si="89"/>
        <v/>
      </c>
      <c r="Q279" s="8" t="str">
        <f t="shared" si="90"/>
        <v/>
      </c>
      <c r="R279" s="8" t="str">
        <f t="shared" ca="1" si="91"/>
        <v>num</v>
      </c>
      <c r="S279" s="8" t="str">
        <f t="shared" si="92"/>
        <v/>
      </c>
      <c r="T279" s="8" t="str">
        <f t="shared" si="93"/>
        <v/>
      </c>
      <c r="U279" s="7">
        <f ca="1">IF(O279="","",OFFSET(program!$A$1,0,disasm!$A279+COLUMN()-COLUMN($U279)+IF($I279,0,1)))</f>
        <v>0</v>
      </c>
      <c r="V279" s="7" t="str">
        <f ca="1">IF(P279="","",OFFSET(program!$A$1,0,disasm!$A279+COLUMN()-COLUMN($U279)+IF($I279,0,1)))</f>
        <v/>
      </c>
      <c r="W279" s="7" t="str">
        <f ca="1">IF(Q279="","",OFFSET(program!$A$1,0,disasm!$A279+COLUMN()-COLUMN($U279)+IF($I279,0,1)))</f>
        <v/>
      </c>
      <c r="X279" s="3" t="str">
        <f t="shared" ca="1" si="94"/>
        <v>0</v>
      </c>
      <c r="Y279" s="3" t="str">
        <f t="shared" si="95"/>
        <v/>
      </c>
      <c r="Z279" s="3" t="str">
        <f t="shared" si="96"/>
        <v/>
      </c>
      <c r="AA279" s="3" t="str">
        <f ca="1">" "
&amp;AE279
&amp;IF(AND(OR(K279=5,K279=6),MOD(INT(J279/1000),10)=1)," A2","")
&amp;IF(AND(NOT(I279),J279=109,OFFSET(program!$A$1,0,disasm!$A279+1)&gt;0,NOT(ISNUMBER(FIND(" A1 "," "&amp;AE279&amp;" "))))," AUTOLABEL","")
&amp;" "</f>
        <v xml:space="preserve">  </v>
      </c>
    </row>
    <row r="280" spans="1:27" x14ac:dyDescent="0.2">
      <c r="A280" s="1">
        <f ca="1">A279+M279</f>
        <v>321</v>
      </c>
      <c r="B280" s="2" t="str">
        <f t="shared" ca="1" si="78"/>
        <v>stack+249</v>
      </c>
      <c r="C280" s="3" t="str">
        <f ca="1">_xlfn.TEXTJOIN(" ",FALSE,OFFSET(program!$A$1,0,A280,1,M280))</f>
        <v/>
      </c>
      <c r="D280" s="4" t="str">
        <f ca="1">IF($H280="data",".dat "&amp;X280,
IF($H280="str",".str " &amp; _xlfn.TEXTJOIN("",FALSE,OFFSET(program!$A$2,0,A280+1,1,M280-1)),
$L280&amp;" "&amp;_xlfn.TEXTJOIN(", ",TRUE,$X280:$Z280)
))</f>
        <v>.dat 0</v>
      </c>
      <c r="E280" s="19" t="b">
        <f t="shared" ca="1" si="79"/>
        <v>1</v>
      </c>
      <c r="F280" s="5" t="str">
        <f t="shared" ca="1" si="80"/>
        <v>stack</v>
      </c>
      <c r="G280" s="5">
        <f t="shared" ca="1" si="81"/>
        <v>72</v>
      </c>
      <c r="H280" s="5" t="str">
        <f t="shared" si="82"/>
        <v>data</v>
      </c>
      <c r="I280" s="13" t="b">
        <f t="shared" si="83"/>
        <v>1</v>
      </c>
      <c r="J280" s="6">
        <f ca="1">OFFSET(program!$A$1,0,disasm!A280)</f>
        <v>0</v>
      </c>
      <c r="K280" s="7">
        <f t="shared" ca="1" si="84"/>
        <v>0</v>
      </c>
      <c r="L280" s="7" t="e">
        <f t="shared" ca="1" si="85"/>
        <v>#VALUE!</v>
      </c>
      <c r="M280" s="7">
        <f t="shared" si="86"/>
        <v>1</v>
      </c>
      <c r="N280" s="7">
        <f t="shared" si="87"/>
        <v>1</v>
      </c>
      <c r="O280" s="8">
        <f t="shared" si="88"/>
        <v>1</v>
      </c>
      <c r="P280" s="8" t="str">
        <f t="shared" si="89"/>
        <v/>
      </c>
      <c r="Q280" s="8" t="str">
        <f t="shared" si="90"/>
        <v/>
      </c>
      <c r="R280" s="8" t="str">
        <f t="shared" ca="1" si="91"/>
        <v>num</v>
      </c>
      <c r="S280" s="8" t="str">
        <f t="shared" si="92"/>
        <v/>
      </c>
      <c r="T280" s="8" t="str">
        <f t="shared" si="93"/>
        <v/>
      </c>
      <c r="U280" s="7">
        <f ca="1">IF(O280="","",OFFSET(program!$A$1,0,disasm!$A280+COLUMN()-COLUMN($U280)+IF($I280,0,1)))</f>
        <v>0</v>
      </c>
      <c r="V280" s="7" t="str">
        <f ca="1">IF(P280="","",OFFSET(program!$A$1,0,disasm!$A280+COLUMN()-COLUMN($U280)+IF($I280,0,1)))</f>
        <v/>
      </c>
      <c r="W280" s="7" t="str">
        <f ca="1">IF(Q280="","",OFFSET(program!$A$1,0,disasm!$A280+COLUMN()-COLUMN($U280)+IF($I280,0,1)))</f>
        <v/>
      </c>
      <c r="X280" s="3" t="str">
        <f t="shared" ca="1" si="94"/>
        <v>0</v>
      </c>
      <c r="Y280" s="3" t="str">
        <f t="shared" si="95"/>
        <v/>
      </c>
      <c r="Z280" s="3" t="str">
        <f t="shared" si="96"/>
        <v/>
      </c>
      <c r="AA280" s="3" t="str">
        <f ca="1">" "
&amp;AE280
&amp;IF(AND(OR(K280=5,K280=6),MOD(INT(J280/1000),10)=1)," A2","")
&amp;IF(AND(NOT(I280),J280=109,OFFSET(program!$A$1,0,disasm!$A280+1)&gt;0,NOT(ISNUMBER(FIND(" A1 "," "&amp;AE280&amp;" "))))," AUTOLABEL","")
&amp;" "</f>
        <v xml:space="preserve">  </v>
      </c>
    </row>
    <row r="281" spans="1:27" x14ac:dyDescent="0.2">
      <c r="A281" s="1">
        <f ca="1">A280+M280</f>
        <v>322</v>
      </c>
      <c r="B281" s="2" t="str">
        <f t="shared" ca="1" si="78"/>
        <v>stack+250</v>
      </c>
      <c r="C281" s="3" t="str">
        <f ca="1">_xlfn.TEXTJOIN(" ",FALSE,OFFSET(program!$A$1,0,A281,1,M281))</f>
        <v/>
      </c>
      <c r="D281" s="4" t="str">
        <f ca="1">IF($H281="data",".dat "&amp;X281,
IF($H281="str",".str " &amp; _xlfn.TEXTJOIN("",FALSE,OFFSET(program!$A$2,0,A281+1,1,M281-1)),
$L281&amp;" "&amp;_xlfn.TEXTJOIN(", ",TRUE,$X281:$Z281)
))</f>
        <v>.dat 0</v>
      </c>
      <c r="E281" s="19" t="b">
        <f t="shared" ca="1" si="79"/>
        <v>1</v>
      </c>
      <c r="F281" s="5" t="str">
        <f t="shared" ca="1" si="80"/>
        <v>stack</v>
      </c>
      <c r="G281" s="5">
        <f t="shared" ca="1" si="81"/>
        <v>72</v>
      </c>
      <c r="H281" s="5" t="str">
        <f t="shared" si="82"/>
        <v>data</v>
      </c>
      <c r="I281" s="13" t="b">
        <f t="shared" si="83"/>
        <v>1</v>
      </c>
      <c r="J281" s="6">
        <f ca="1">OFFSET(program!$A$1,0,disasm!A281)</f>
        <v>0</v>
      </c>
      <c r="K281" s="7">
        <f t="shared" ca="1" si="84"/>
        <v>0</v>
      </c>
      <c r="L281" s="7" t="e">
        <f t="shared" ca="1" si="85"/>
        <v>#VALUE!</v>
      </c>
      <c r="M281" s="7">
        <f t="shared" si="86"/>
        <v>1</v>
      </c>
      <c r="N281" s="7">
        <f t="shared" si="87"/>
        <v>1</v>
      </c>
      <c r="O281" s="8">
        <f t="shared" si="88"/>
        <v>1</v>
      </c>
      <c r="P281" s="8" t="str">
        <f t="shared" si="89"/>
        <v/>
      </c>
      <c r="Q281" s="8" t="str">
        <f t="shared" si="90"/>
        <v/>
      </c>
      <c r="R281" s="8" t="str">
        <f t="shared" ca="1" si="91"/>
        <v>num</v>
      </c>
      <c r="S281" s="8" t="str">
        <f t="shared" si="92"/>
        <v/>
      </c>
      <c r="T281" s="8" t="str">
        <f t="shared" si="93"/>
        <v/>
      </c>
      <c r="U281" s="7">
        <f ca="1">IF(O281="","",OFFSET(program!$A$1,0,disasm!$A281+COLUMN()-COLUMN($U281)+IF($I281,0,1)))</f>
        <v>0</v>
      </c>
      <c r="V281" s="7" t="str">
        <f ca="1">IF(P281="","",OFFSET(program!$A$1,0,disasm!$A281+COLUMN()-COLUMN($U281)+IF($I281,0,1)))</f>
        <v/>
      </c>
      <c r="W281" s="7" t="str">
        <f ca="1">IF(Q281="","",OFFSET(program!$A$1,0,disasm!$A281+COLUMN()-COLUMN($U281)+IF($I281,0,1)))</f>
        <v/>
      </c>
      <c r="X281" s="3" t="str">
        <f t="shared" ca="1" si="94"/>
        <v>0</v>
      </c>
      <c r="Y281" s="3" t="str">
        <f t="shared" si="95"/>
        <v/>
      </c>
      <c r="Z281" s="3" t="str">
        <f t="shared" si="96"/>
        <v/>
      </c>
      <c r="AA281" s="3" t="str">
        <f ca="1">" "
&amp;AE281
&amp;IF(AND(OR(K281=5,K281=6),MOD(INT(J281/1000),10)=1)," A2","")
&amp;IF(AND(NOT(I281),J281=109,OFFSET(program!$A$1,0,disasm!$A281+1)&gt;0,NOT(ISNUMBER(FIND(" A1 "," "&amp;AE281&amp;" "))))," AUTOLABEL","")
&amp;" "</f>
        <v xml:space="preserve">  </v>
      </c>
    </row>
    <row r="282" spans="1:27" x14ac:dyDescent="0.2">
      <c r="A282" s="1">
        <f ca="1">A281+M281</f>
        <v>323</v>
      </c>
      <c r="B282" s="2" t="str">
        <f t="shared" ca="1" si="78"/>
        <v>stack+251</v>
      </c>
      <c r="C282" s="3" t="str">
        <f ca="1">_xlfn.TEXTJOIN(" ",FALSE,OFFSET(program!$A$1,0,A282,1,M282))</f>
        <v/>
      </c>
      <c r="D282" s="4" t="str">
        <f ca="1">IF($H282="data",".dat "&amp;X282,
IF($H282="str",".str " &amp; _xlfn.TEXTJOIN("",FALSE,OFFSET(program!$A$2,0,A282+1,1,M282-1)),
$L282&amp;" "&amp;_xlfn.TEXTJOIN(", ",TRUE,$X282:$Z282)
))</f>
        <v>.dat 0</v>
      </c>
      <c r="E282" s="19" t="b">
        <f t="shared" ca="1" si="79"/>
        <v>1</v>
      </c>
      <c r="F282" s="5" t="str">
        <f t="shared" ca="1" si="80"/>
        <v>stack</v>
      </c>
      <c r="G282" s="5">
        <f t="shared" ca="1" si="81"/>
        <v>72</v>
      </c>
      <c r="H282" s="5" t="str">
        <f t="shared" si="82"/>
        <v>data</v>
      </c>
      <c r="I282" s="13" t="b">
        <f t="shared" si="83"/>
        <v>1</v>
      </c>
      <c r="J282" s="6">
        <f ca="1">OFFSET(program!$A$1,0,disasm!A282)</f>
        <v>0</v>
      </c>
      <c r="K282" s="7">
        <f t="shared" ca="1" si="84"/>
        <v>0</v>
      </c>
      <c r="L282" s="7" t="e">
        <f t="shared" ca="1" si="85"/>
        <v>#VALUE!</v>
      </c>
      <c r="M282" s="7">
        <f t="shared" si="86"/>
        <v>1</v>
      </c>
      <c r="N282" s="7">
        <f t="shared" si="87"/>
        <v>1</v>
      </c>
      <c r="O282" s="8">
        <f t="shared" si="88"/>
        <v>1</v>
      </c>
      <c r="P282" s="8" t="str">
        <f t="shared" si="89"/>
        <v/>
      </c>
      <c r="Q282" s="8" t="str">
        <f t="shared" si="90"/>
        <v/>
      </c>
      <c r="R282" s="8" t="str">
        <f t="shared" ca="1" si="91"/>
        <v>num</v>
      </c>
      <c r="S282" s="8" t="str">
        <f t="shared" si="92"/>
        <v/>
      </c>
      <c r="T282" s="8" t="str">
        <f t="shared" si="93"/>
        <v/>
      </c>
      <c r="U282" s="7">
        <f ca="1">IF(O282="","",OFFSET(program!$A$1,0,disasm!$A282+COLUMN()-COLUMN($U282)+IF($I282,0,1)))</f>
        <v>0</v>
      </c>
      <c r="V282" s="7" t="str">
        <f ca="1">IF(P282="","",OFFSET(program!$A$1,0,disasm!$A282+COLUMN()-COLUMN($U282)+IF($I282,0,1)))</f>
        <v/>
      </c>
      <c r="W282" s="7" t="str">
        <f ca="1">IF(Q282="","",OFFSET(program!$A$1,0,disasm!$A282+COLUMN()-COLUMN($U282)+IF($I282,0,1)))</f>
        <v/>
      </c>
      <c r="X282" s="3" t="str">
        <f t="shared" ca="1" si="94"/>
        <v>0</v>
      </c>
      <c r="Y282" s="3" t="str">
        <f t="shared" si="95"/>
        <v/>
      </c>
      <c r="Z282" s="3" t="str">
        <f t="shared" si="96"/>
        <v/>
      </c>
      <c r="AA282" s="3" t="str">
        <f ca="1">" "
&amp;AE282
&amp;IF(AND(OR(K282=5,K282=6),MOD(INT(J282/1000),10)=1)," A2","")
&amp;IF(AND(NOT(I282),J282=109,OFFSET(program!$A$1,0,disasm!$A282+1)&gt;0,NOT(ISNUMBER(FIND(" A1 "," "&amp;AE282&amp;" "))))," AUTOLABEL","")
&amp;" "</f>
        <v xml:space="preserve">  </v>
      </c>
    </row>
    <row r="283" spans="1:27" x14ac:dyDescent="0.2">
      <c r="A283" s="1">
        <f ca="1">A282+M282</f>
        <v>324</v>
      </c>
      <c r="B283" s="2" t="str">
        <f t="shared" ca="1" si="78"/>
        <v>stack+252</v>
      </c>
      <c r="C283" s="3" t="str">
        <f ca="1">_xlfn.TEXTJOIN(" ",FALSE,OFFSET(program!$A$1,0,A283,1,M283))</f>
        <v/>
      </c>
      <c r="D283" s="4" t="str">
        <f ca="1">IF($H283="data",".dat "&amp;X283,
IF($H283="str",".str " &amp; _xlfn.TEXTJOIN("",FALSE,OFFSET(program!$A$2,0,A283+1,1,M283-1)),
$L283&amp;" "&amp;_xlfn.TEXTJOIN(", ",TRUE,$X283:$Z283)
))</f>
        <v>.dat 0</v>
      </c>
      <c r="E283" s="19" t="b">
        <f t="shared" ca="1" si="79"/>
        <v>1</v>
      </c>
      <c r="F283" s="5" t="str">
        <f t="shared" ca="1" si="80"/>
        <v>stack</v>
      </c>
      <c r="G283" s="5">
        <f t="shared" ca="1" si="81"/>
        <v>72</v>
      </c>
      <c r="H283" s="5" t="str">
        <f t="shared" si="82"/>
        <v>data</v>
      </c>
      <c r="I283" s="13" t="b">
        <f t="shared" si="83"/>
        <v>1</v>
      </c>
      <c r="J283" s="6">
        <f ca="1">OFFSET(program!$A$1,0,disasm!A283)</f>
        <v>0</v>
      </c>
      <c r="K283" s="7">
        <f t="shared" ca="1" si="84"/>
        <v>0</v>
      </c>
      <c r="L283" s="7" t="e">
        <f t="shared" ca="1" si="85"/>
        <v>#VALUE!</v>
      </c>
      <c r="M283" s="7">
        <f t="shared" si="86"/>
        <v>1</v>
      </c>
      <c r="N283" s="7">
        <f t="shared" si="87"/>
        <v>1</v>
      </c>
      <c r="O283" s="8">
        <f t="shared" si="88"/>
        <v>1</v>
      </c>
      <c r="P283" s="8" t="str">
        <f t="shared" si="89"/>
        <v/>
      </c>
      <c r="Q283" s="8" t="str">
        <f t="shared" si="90"/>
        <v/>
      </c>
      <c r="R283" s="8" t="str">
        <f t="shared" ca="1" si="91"/>
        <v>num</v>
      </c>
      <c r="S283" s="8" t="str">
        <f t="shared" si="92"/>
        <v/>
      </c>
      <c r="T283" s="8" t="str">
        <f t="shared" si="93"/>
        <v/>
      </c>
      <c r="U283" s="7">
        <f ca="1">IF(O283="","",OFFSET(program!$A$1,0,disasm!$A283+COLUMN()-COLUMN($U283)+IF($I283,0,1)))</f>
        <v>0</v>
      </c>
      <c r="V283" s="7" t="str">
        <f ca="1">IF(P283="","",OFFSET(program!$A$1,0,disasm!$A283+COLUMN()-COLUMN($U283)+IF($I283,0,1)))</f>
        <v/>
      </c>
      <c r="W283" s="7" t="str">
        <f ca="1">IF(Q283="","",OFFSET(program!$A$1,0,disasm!$A283+COLUMN()-COLUMN($U283)+IF($I283,0,1)))</f>
        <v/>
      </c>
      <c r="X283" s="3" t="str">
        <f t="shared" ca="1" si="94"/>
        <v>0</v>
      </c>
      <c r="Y283" s="3" t="str">
        <f t="shared" si="95"/>
        <v/>
      </c>
      <c r="Z283" s="3" t="str">
        <f t="shared" si="96"/>
        <v/>
      </c>
      <c r="AA283" s="3" t="str">
        <f ca="1">" "
&amp;AE283
&amp;IF(AND(OR(K283=5,K283=6),MOD(INT(J283/1000),10)=1)," A2","")
&amp;IF(AND(NOT(I283),J283=109,OFFSET(program!$A$1,0,disasm!$A283+1)&gt;0,NOT(ISNUMBER(FIND(" A1 "," "&amp;AE283&amp;" "))))," AUTOLABEL","")
&amp;" "</f>
        <v xml:space="preserve">  </v>
      </c>
    </row>
    <row r="284" spans="1:27" x14ac:dyDescent="0.2">
      <c r="A284" s="1">
        <f ca="1">A283+M283</f>
        <v>325</v>
      </c>
      <c r="B284" s="2" t="str">
        <f t="shared" ca="1" si="78"/>
        <v>stack+253</v>
      </c>
      <c r="C284" s="3" t="str">
        <f ca="1">_xlfn.TEXTJOIN(" ",FALSE,OFFSET(program!$A$1,0,A284,1,M284))</f>
        <v/>
      </c>
      <c r="D284" s="4" t="str">
        <f ca="1">IF($H284="data",".dat "&amp;X284,
IF($H284="str",".str " &amp; _xlfn.TEXTJOIN("",FALSE,OFFSET(program!$A$2,0,A284+1,1,M284-1)),
$L284&amp;" "&amp;_xlfn.TEXTJOIN(", ",TRUE,$X284:$Z284)
))</f>
        <v>.dat 0</v>
      </c>
      <c r="E284" s="19" t="b">
        <f t="shared" ca="1" si="79"/>
        <v>1</v>
      </c>
      <c r="F284" s="5" t="str">
        <f t="shared" ca="1" si="80"/>
        <v>stack</v>
      </c>
      <c r="G284" s="5">
        <f t="shared" ca="1" si="81"/>
        <v>72</v>
      </c>
      <c r="H284" s="5" t="str">
        <f t="shared" si="82"/>
        <v>data</v>
      </c>
      <c r="I284" s="13" t="b">
        <f t="shared" si="83"/>
        <v>1</v>
      </c>
      <c r="J284" s="6">
        <f ca="1">OFFSET(program!$A$1,0,disasm!A284)</f>
        <v>0</v>
      </c>
      <c r="K284" s="7">
        <f t="shared" ca="1" si="84"/>
        <v>0</v>
      </c>
      <c r="L284" s="7" t="e">
        <f t="shared" ca="1" si="85"/>
        <v>#VALUE!</v>
      </c>
      <c r="M284" s="7">
        <f t="shared" si="86"/>
        <v>1</v>
      </c>
      <c r="N284" s="7">
        <f t="shared" si="87"/>
        <v>1</v>
      </c>
      <c r="O284" s="8">
        <f t="shared" si="88"/>
        <v>1</v>
      </c>
      <c r="P284" s="8" t="str">
        <f t="shared" si="89"/>
        <v/>
      </c>
      <c r="Q284" s="8" t="str">
        <f t="shared" si="90"/>
        <v/>
      </c>
      <c r="R284" s="8" t="str">
        <f t="shared" ca="1" si="91"/>
        <v>num</v>
      </c>
      <c r="S284" s="8" t="str">
        <f t="shared" si="92"/>
        <v/>
      </c>
      <c r="T284" s="8" t="str">
        <f t="shared" si="93"/>
        <v/>
      </c>
      <c r="U284" s="7">
        <f ca="1">IF(O284="","",OFFSET(program!$A$1,0,disasm!$A284+COLUMN()-COLUMN($U284)+IF($I284,0,1)))</f>
        <v>0</v>
      </c>
      <c r="V284" s="7" t="str">
        <f ca="1">IF(P284="","",OFFSET(program!$A$1,0,disasm!$A284+COLUMN()-COLUMN($U284)+IF($I284,0,1)))</f>
        <v/>
      </c>
      <c r="W284" s="7" t="str">
        <f ca="1">IF(Q284="","",OFFSET(program!$A$1,0,disasm!$A284+COLUMN()-COLUMN($U284)+IF($I284,0,1)))</f>
        <v/>
      </c>
      <c r="X284" s="3" t="str">
        <f t="shared" ca="1" si="94"/>
        <v>0</v>
      </c>
      <c r="Y284" s="3" t="str">
        <f t="shared" si="95"/>
        <v/>
      </c>
      <c r="Z284" s="3" t="str">
        <f t="shared" si="96"/>
        <v/>
      </c>
      <c r="AA284" s="3" t="str">
        <f ca="1">" "
&amp;AE284
&amp;IF(AND(OR(K284=5,K284=6),MOD(INT(J284/1000),10)=1)," A2","")
&amp;IF(AND(NOT(I284),J284=109,OFFSET(program!$A$1,0,disasm!$A284+1)&gt;0,NOT(ISNUMBER(FIND(" A1 "," "&amp;AE284&amp;" "))))," AUTOLABEL","")
&amp;" "</f>
        <v xml:space="preserve">  </v>
      </c>
    </row>
    <row r="285" spans="1:27" x14ac:dyDescent="0.2">
      <c r="A285" s="1">
        <f ca="1">A284+M284</f>
        <v>326</v>
      </c>
      <c r="B285" s="2" t="str">
        <f t="shared" ca="1" si="78"/>
        <v>stack+254</v>
      </c>
      <c r="C285" s="3" t="str">
        <f ca="1">_xlfn.TEXTJOIN(" ",FALSE,OFFSET(program!$A$1,0,A285,1,M285))</f>
        <v/>
      </c>
      <c r="D285" s="4" t="str">
        <f ca="1">IF($H285="data",".dat "&amp;X285,
IF($H285="str",".str " &amp; _xlfn.TEXTJOIN("",FALSE,OFFSET(program!$A$2,0,A285+1,1,M285-1)),
$L285&amp;" "&amp;_xlfn.TEXTJOIN(", ",TRUE,$X285:$Z285)
))</f>
        <v>.dat 0</v>
      </c>
      <c r="E285" s="19" t="b">
        <f t="shared" ca="1" si="79"/>
        <v>1</v>
      </c>
      <c r="F285" s="5" t="str">
        <f t="shared" ca="1" si="80"/>
        <v>stack</v>
      </c>
      <c r="G285" s="5">
        <f t="shared" ca="1" si="81"/>
        <v>72</v>
      </c>
      <c r="H285" s="5" t="str">
        <f t="shared" si="82"/>
        <v>data</v>
      </c>
      <c r="I285" s="13" t="b">
        <f t="shared" si="83"/>
        <v>1</v>
      </c>
      <c r="J285" s="6">
        <f ca="1">OFFSET(program!$A$1,0,disasm!A285)</f>
        <v>0</v>
      </c>
      <c r="K285" s="7">
        <f t="shared" ca="1" si="84"/>
        <v>0</v>
      </c>
      <c r="L285" s="7" t="e">
        <f t="shared" ca="1" si="85"/>
        <v>#VALUE!</v>
      </c>
      <c r="M285" s="7">
        <f t="shared" si="86"/>
        <v>1</v>
      </c>
      <c r="N285" s="7">
        <f t="shared" si="87"/>
        <v>1</v>
      </c>
      <c r="O285" s="8">
        <f t="shared" si="88"/>
        <v>1</v>
      </c>
      <c r="P285" s="8" t="str">
        <f t="shared" si="89"/>
        <v/>
      </c>
      <c r="Q285" s="8" t="str">
        <f t="shared" si="90"/>
        <v/>
      </c>
      <c r="R285" s="8" t="str">
        <f t="shared" ca="1" si="91"/>
        <v>num</v>
      </c>
      <c r="S285" s="8" t="str">
        <f t="shared" si="92"/>
        <v/>
      </c>
      <c r="T285" s="8" t="str">
        <f t="shared" si="93"/>
        <v/>
      </c>
      <c r="U285" s="7">
        <f ca="1">IF(O285="","",OFFSET(program!$A$1,0,disasm!$A285+COLUMN()-COLUMN($U285)+IF($I285,0,1)))</f>
        <v>0</v>
      </c>
      <c r="V285" s="7" t="str">
        <f ca="1">IF(P285="","",OFFSET(program!$A$1,0,disasm!$A285+COLUMN()-COLUMN($U285)+IF($I285,0,1)))</f>
        <v/>
      </c>
      <c r="W285" s="7" t="str">
        <f ca="1">IF(Q285="","",OFFSET(program!$A$1,0,disasm!$A285+COLUMN()-COLUMN($U285)+IF($I285,0,1)))</f>
        <v/>
      </c>
      <c r="X285" s="3" t="str">
        <f t="shared" ca="1" si="94"/>
        <v>0</v>
      </c>
      <c r="Y285" s="3" t="str">
        <f t="shared" si="95"/>
        <v/>
      </c>
      <c r="Z285" s="3" t="str">
        <f t="shared" si="96"/>
        <v/>
      </c>
      <c r="AA285" s="3" t="str">
        <f ca="1">" "
&amp;AE285
&amp;IF(AND(OR(K285=5,K285=6),MOD(INT(J285/1000),10)=1)," A2","")
&amp;IF(AND(NOT(I285),J285=109,OFFSET(program!$A$1,0,disasm!$A285+1)&gt;0,NOT(ISNUMBER(FIND(" A1 "," "&amp;AE285&amp;" "))))," AUTOLABEL","")
&amp;" "</f>
        <v xml:space="preserve">  </v>
      </c>
    </row>
    <row r="286" spans="1:27" x14ac:dyDescent="0.2">
      <c r="A286" s="1">
        <f ca="1">A285+M285</f>
        <v>327</v>
      </c>
      <c r="B286" s="2" t="str">
        <f t="shared" ca="1" si="78"/>
        <v>stack+255</v>
      </c>
      <c r="C286" s="3" t="str">
        <f ca="1">_xlfn.TEXTJOIN(" ",FALSE,OFFSET(program!$A$1,0,A286,1,M286))</f>
        <v/>
      </c>
      <c r="D286" s="4" t="str">
        <f ca="1">IF($H286="data",".dat "&amp;X286,
IF($H286="str",".str " &amp; _xlfn.TEXTJOIN("",FALSE,OFFSET(program!$A$2,0,A286+1,1,M286-1)),
$L286&amp;" "&amp;_xlfn.TEXTJOIN(", ",TRUE,$X286:$Z286)
))</f>
        <v>.dat 0</v>
      </c>
      <c r="E286" s="19" t="b">
        <f t="shared" ca="1" si="79"/>
        <v>1</v>
      </c>
      <c r="F286" s="5" t="str">
        <f t="shared" ca="1" si="80"/>
        <v>stack</v>
      </c>
      <c r="G286" s="5">
        <f t="shared" ca="1" si="81"/>
        <v>72</v>
      </c>
      <c r="H286" s="5" t="str">
        <f t="shared" si="82"/>
        <v>data</v>
      </c>
      <c r="I286" s="13" t="b">
        <f t="shared" si="83"/>
        <v>1</v>
      </c>
      <c r="J286" s="6">
        <f ca="1">OFFSET(program!$A$1,0,disasm!A286)</f>
        <v>0</v>
      </c>
      <c r="K286" s="7">
        <f t="shared" ca="1" si="84"/>
        <v>0</v>
      </c>
      <c r="L286" s="7" t="e">
        <f t="shared" ca="1" si="85"/>
        <v>#VALUE!</v>
      </c>
      <c r="M286" s="7">
        <f t="shared" si="86"/>
        <v>1</v>
      </c>
      <c r="N286" s="7">
        <f t="shared" si="87"/>
        <v>1</v>
      </c>
      <c r="O286" s="8">
        <f t="shared" si="88"/>
        <v>1</v>
      </c>
      <c r="P286" s="8" t="str">
        <f t="shared" si="89"/>
        <v/>
      </c>
      <c r="Q286" s="8" t="str">
        <f t="shared" si="90"/>
        <v/>
      </c>
      <c r="R286" s="8" t="str">
        <f t="shared" ca="1" si="91"/>
        <v>num</v>
      </c>
      <c r="S286" s="8" t="str">
        <f t="shared" si="92"/>
        <v/>
      </c>
      <c r="T286" s="8" t="str">
        <f t="shared" si="93"/>
        <v/>
      </c>
      <c r="U286" s="7">
        <f ca="1">IF(O286="","",OFFSET(program!$A$1,0,disasm!$A286+COLUMN()-COLUMN($U286)+IF($I286,0,1)))</f>
        <v>0</v>
      </c>
      <c r="V286" s="7" t="str">
        <f ca="1">IF(P286="","",OFFSET(program!$A$1,0,disasm!$A286+COLUMN()-COLUMN($U286)+IF($I286,0,1)))</f>
        <v/>
      </c>
      <c r="W286" s="7" t="str">
        <f ca="1">IF(Q286="","",OFFSET(program!$A$1,0,disasm!$A286+COLUMN()-COLUMN($U286)+IF($I286,0,1)))</f>
        <v/>
      </c>
      <c r="X286" s="3" t="str">
        <f t="shared" ca="1" si="94"/>
        <v>0</v>
      </c>
      <c r="Y286" s="3" t="str">
        <f t="shared" si="95"/>
        <v/>
      </c>
      <c r="Z286" s="3" t="str">
        <f t="shared" si="96"/>
        <v/>
      </c>
      <c r="AA286" s="3" t="str">
        <f ca="1">" "
&amp;AE286
&amp;IF(AND(OR(K286=5,K286=6),MOD(INT(J286/1000),10)=1)," A2","")
&amp;IF(AND(NOT(I286),J286=109,OFFSET(program!$A$1,0,disasm!$A286+1)&gt;0,NOT(ISNUMBER(FIND(" A1 "," "&amp;AE286&amp;" "))))," AUTOLABEL","")
&amp;" "</f>
        <v xml:space="preserve">  </v>
      </c>
    </row>
    <row r="287" spans="1:27" x14ac:dyDescent="0.2">
      <c r="A287" s="1">
        <f ca="1">A286+M286</f>
        <v>328</v>
      </c>
      <c r="B287" s="2" t="str">
        <f t="shared" ca="1" si="78"/>
        <v>stack+256</v>
      </c>
      <c r="C287" s="3" t="str">
        <f ca="1">_xlfn.TEXTJOIN(" ",FALSE,OFFSET(program!$A$1,0,A287,1,M287))</f>
        <v/>
      </c>
      <c r="D287" s="4" t="str">
        <f ca="1">IF($H287="data",".dat "&amp;X287,
IF($H287="str",".str " &amp; _xlfn.TEXTJOIN("",FALSE,OFFSET(program!$A$2,0,A287+1,1,M287-1)),
$L287&amp;" "&amp;_xlfn.TEXTJOIN(", ",TRUE,$X287:$Z287)
))</f>
        <v>.dat 0</v>
      </c>
      <c r="E287" s="19" t="b">
        <f t="shared" ca="1" si="79"/>
        <v>1</v>
      </c>
      <c r="F287" s="5" t="str">
        <f t="shared" ca="1" si="80"/>
        <v>stack</v>
      </c>
      <c r="G287" s="5">
        <f t="shared" ca="1" si="81"/>
        <v>72</v>
      </c>
      <c r="H287" s="5" t="str">
        <f t="shared" si="82"/>
        <v>data</v>
      </c>
      <c r="I287" s="13" t="b">
        <f t="shared" si="83"/>
        <v>1</v>
      </c>
      <c r="J287" s="6">
        <f ca="1">OFFSET(program!$A$1,0,disasm!A287)</f>
        <v>0</v>
      </c>
      <c r="K287" s="7">
        <f t="shared" ca="1" si="84"/>
        <v>0</v>
      </c>
      <c r="L287" s="7" t="e">
        <f t="shared" ca="1" si="85"/>
        <v>#VALUE!</v>
      </c>
      <c r="M287" s="7">
        <f t="shared" si="86"/>
        <v>1</v>
      </c>
      <c r="N287" s="7">
        <f t="shared" si="87"/>
        <v>1</v>
      </c>
      <c r="O287" s="8">
        <f t="shared" si="88"/>
        <v>1</v>
      </c>
      <c r="P287" s="8" t="str">
        <f t="shared" si="89"/>
        <v/>
      </c>
      <c r="Q287" s="8" t="str">
        <f t="shared" si="90"/>
        <v/>
      </c>
      <c r="R287" s="8" t="str">
        <f t="shared" ca="1" si="91"/>
        <v>num</v>
      </c>
      <c r="S287" s="8" t="str">
        <f t="shared" si="92"/>
        <v/>
      </c>
      <c r="T287" s="8" t="str">
        <f t="shared" si="93"/>
        <v/>
      </c>
      <c r="U287" s="7">
        <f ca="1">IF(O287="","",OFFSET(program!$A$1,0,disasm!$A287+COLUMN()-COLUMN($U287)+IF($I287,0,1)))</f>
        <v>0</v>
      </c>
      <c r="V287" s="7" t="str">
        <f ca="1">IF(P287="","",OFFSET(program!$A$1,0,disasm!$A287+COLUMN()-COLUMN($U287)+IF($I287,0,1)))</f>
        <v/>
      </c>
      <c r="W287" s="7" t="str">
        <f ca="1">IF(Q287="","",OFFSET(program!$A$1,0,disasm!$A287+COLUMN()-COLUMN($U287)+IF($I287,0,1)))</f>
        <v/>
      </c>
      <c r="X287" s="3" t="str">
        <f t="shared" ca="1" si="94"/>
        <v>0</v>
      </c>
      <c r="Y287" s="3" t="str">
        <f t="shared" si="95"/>
        <v/>
      </c>
      <c r="Z287" s="3" t="str">
        <f t="shared" si="96"/>
        <v/>
      </c>
      <c r="AA287" s="3" t="str">
        <f ca="1">" "
&amp;AE287
&amp;IF(AND(OR(K287=5,K287=6),MOD(INT(J287/1000),10)=1)," A2","")
&amp;IF(AND(NOT(I287),J287=109,OFFSET(program!$A$1,0,disasm!$A287+1)&gt;0,NOT(ISNUMBER(FIND(" A1 "," "&amp;AE287&amp;" "))))," AUTOLABEL","")
&amp;" "</f>
        <v xml:space="preserve">  </v>
      </c>
    </row>
    <row r="288" spans="1:27" x14ac:dyDescent="0.2">
      <c r="A288" s="1">
        <f ca="1">A287+M287</f>
        <v>329</v>
      </c>
      <c r="B288" s="2" t="str">
        <f t="shared" ca="1" si="78"/>
        <v>stack+257</v>
      </c>
      <c r="C288" s="3" t="str">
        <f ca="1">_xlfn.TEXTJOIN(" ",FALSE,OFFSET(program!$A$1,0,A288,1,M288))</f>
        <v/>
      </c>
      <c r="D288" s="4" t="str">
        <f ca="1">IF($H288="data",".dat "&amp;X288,
IF($H288="str",".str " &amp; _xlfn.TEXTJOIN("",FALSE,OFFSET(program!$A$2,0,A288+1,1,M288-1)),
$L288&amp;" "&amp;_xlfn.TEXTJOIN(", ",TRUE,$X288:$Z288)
))</f>
        <v>.dat 0</v>
      </c>
      <c r="E288" s="19" t="b">
        <f t="shared" ca="1" si="79"/>
        <v>1</v>
      </c>
      <c r="F288" s="5" t="str">
        <f t="shared" ca="1" si="80"/>
        <v>stack</v>
      </c>
      <c r="G288" s="5">
        <f t="shared" ca="1" si="81"/>
        <v>72</v>
      </c>
      <c r="H288" s="5" t="str">
        <f t="shared" si="82"/>
        <v>data</v>
      </c>
      <c r="I288" s="13" t="b">
        <f t="shared" si="83"/>
        <v>1</v>
      </c>
      <c r="J288" s="6">
        <f ca="1">OFFSET(program!$A$1,0,disasm!A288)</f>
        <v>0</v>
      </c>
      <c r="K288" s="7">
        <f t="shared" ca="1" si="84"/>
        <v>0</v>
      </c>
      <c r="L288" s="7" t="e">
        <f t="shared" ca="1" si="85"/>
        <v>#VALUE!</v>
      </c>
      <c r="M288" s="7">
        <f t="shared" si="86"/>
        <v>1</v>
      </c>
      <c r="N288" s="7">
        <f t="shared" si="87"/>
        <v>1</v>
      </c>
      <c r="O288" s="8">
        <f t="shared" si="88"/>
        <v>1</v>
      </c>
      <c r="P288" s="8" t="str">
        <f t="shared" si="89"/>
        <v/>
      </c>
      <c r="Q288" s="8" t="str">
        <f t="shared" si="90"/>
        <v/>
      </c>
      <c r="R288" s="8" t="str">
        <f t="shared" ca="1" si="91"/>
        <v>num</v>
      </c>
      <c r="S288" s="8" t="str">
        <f t="shared" si="92"/>
        <v/>
      </c>
      <c r="T288" s="8" t="str">
        <f t="shared" si="93"/>
        <v/>
      </c>
      <c r="U288" s="7">
        <f ca="1">IF(O288="","",OFFSET(program!$A$1,0,disasm!$A288+COLUMN()-COLUMN($U288)+IF($I288,0,1)))</f>
        <v>0</v>
      </c>
      <c r="V288" s="7" t="str">
        <f ca="1">IF(P288="","",OFFSET(program!$A$1,0,disasm!$A288+COLUMN()-COLUMN($U288)+IF($I288,0,1)))</f>
        <v/>
      </c>
      <c r="W288" s="7" t="str">
        <f ca="1">IF(Q288="","",OFFSET(program!$A$1,0,disasm!$A288+COLUMN()-COLUMN($U288)+IF($I288,0,1)))</f>
        <v/>
      </c>
      <c r="X288" s="3" t="str">
        <f t="shared" ca="1" si="94"/>
        <v>0</v>
      </c>
      <c r="Y288" s="3" t="str">
        <f t="shared" si="95"/>
        <v/>
      </c>
      <c r="Z288" s="3" t="str">
        <f t="shared" si="96"/>
        <v/>
      </c>
      <c r="AA288" s="3" t="str">
        <f ca="1">" "
&amp;AE288
&amp;IF(AND(OR(K288=5,K288=6),MOD(INT(J288/1000),10)=1)," A2","")
&amp;IF(AND(NOT(I288),J288=109,OFFSET(program!$A$1,0,disasm!$A288+1)&gt;0,NOT(ISNUMBER(FIND(" A1 "," "&amp;AE288&amp;" "))))," AUTOLABEL","")
&amp;" "</f>
        <v xml:space="preserve">  </v>
      </c>
    </row>
    <row r="289" spans="1:27" x14ac:dyDescent="0.2">
      <c r="A289" s="1">
        <f ca="1">A288+M288</f>
        <v>330</v>
      </c>
      <c r="B289" s="2" t="str">
        <f t="shared" ca="1" si="78"/>
        <v>stack+258</v>
      </c>
      <c r="C289" s="3" t="str">
        <f ca="1">_xlfn.TEXTJOIN(" ",FALSE,OFFSET(program!$A$1,0,A289,1,M289))</f>
        <v/>
      </c>
      <c r="D289" s="4" t="str">
        <f ca="1">IF($H289="data",".dat "&amp;X289,
IF($H289="str",".str " &amp; _xlfn.TEXTJOIN("",FALSE,OFFSET(program!$A$2,0,A289+1,1,M289-1)),
$L289&amp;" "&amp;_xlfn.TEXTJOIN(", ",TRUE,$X289:$Z289)
))</f>
        <v>.dat 0</v>
      </c>
      <c r="E289" s="19" t="b">
        <f t="shared" ca="1" si="79"/>
        <v>1</v>
      </c>
      <c r="F289" s="5" t="str">
        <f t="shared" ca="1" si="80"/>
        <v>stack</v>
      </c>
      <c r="G289" s="5">
        <f t="shared" ca="1" si="81"/>
        <v>72</v>
      </c>
      <c r="H289" s="5" t="str">
        <f t="shared" si="82"/>
        <v>data</v>
      </c>
      <c r="I289" s="13" t="b">
        <f t="shared" si="83"/>
        <v>1</v>
      </c>
      <c r="J289" s="6">
        <f ca="1">OFFSET(program!$A$1,0,disasm!A289)</f>
        <v>0</v>
      </c>
      <c r="K289" s="7">
        <f t="shared" ca="1" si="84"/>
        <v>0</v>
      </c>
      <c r="L289" s="7" t="e">
        <f t="shared" ca="1" si="85"/>
        <v>#VALUE!</v>
      </c>
      <c r="M289" s="7">
        <f t="shared" si="86"/>
        <v>1</v>
      </c>
      <c r="N289" s="7">
        <f t="shared" si="87"/>
        <v>1</v>
      </c>
      <c r="O289" s="8">
        <f t="shared" si="88"/>
        <v>1</v>
      </c>
      <c r="P289" s="8" t="str">
        <f t="shared" si="89"/>
        <v/>
      </c>
      <c r="Q289" s="8" t="str">
        <f t="shared" si="90"/>
        <v/>
      </c>
      <c r="R289" s="8" t="str">
        <f t="shared" ca="1" si="91"/>
        <v>num</v>
      </c>
      <c r="S289" s="8" t="str">
        <f t="shared" si="92"/>
        <v/>
      </c>
      <c r="T289" s="8" t="str">
        <f t="shared" si="93"/>
        <v/>
      </c>
      <c r="U289" s="7">
        <f ca="1">IF(O289="","",OFFSET(program!$A$1,0,disasm!$A289+COLUMN()-COLUMN($U289)+IF($I289,0,1)))</f>
        <v>0</v>
      </c>
      <c r="V289" s="7" t="str">
        <f ca="1">IF(P289="","",OFFSET(program!$A$1,0,disasm!$A289+COLUMN()-COLUMN($U289)+IF($I289,0,1)))</f>
        <v/>
      </c>
      <c r="W289" s="7" t="str">
        <f ca="1">IF(Q289="","",OFFSET(program!$A$1,0,disasm!$A289+COLUMN()-COLUMN($U289)+IF($I289,0,1)))</f>
        <v/>
      </c>
      <c r="X289" s="3" t="str">
        <f t="shared" ca="1" si="94"/>
        <v>0</v>
      </c>
      <c r="Y289" s="3" t="str">
        <f t="shared" si="95"/>
        <v/>
      </c>
      <c r="Z289" s="3" t="str">
        <f t="shared" si="96"/>
        <v/>
      </c>
      <c r="AA289" s="3" t="str">
        <f ca="1">" "
&amp;AE289
&amp;IF(AND(OR(K289=5,K289=6),MOD(INT(J289/1000),10)=1)," A2","")
&amp;IF(AND(NOT(I289),J289=109,OFFSET(program!$A$1,0,disasm!$A289+1)&gt;0,NOT(ISNUMBER(FIND(" A1 "," "&amp;AE289&amp;" "))))," AUTOLABEL","")
&amp;" "</f>
        <v xml:space="preserve">  </v>
      </c>
    </row>
    <row r="290" spans="1:27" x14ac:dyDescent="0.2">
      <c r="A290" s="1">
        <f ca="1">A289+M289</f>
        <v>331</v>
      </c>
      <c r="B290" s="2" t="str">
        <f t="shared" ca="1" si="78"/>
        <v>stack+259</v>
      </c>
      <c r="C290" s="3" t="str">
        <f ca="1">_xlfn.TEXTJOIN(" ",FALSE,OFFSET(program!$A$1,0,A290,1,M290))</f>
        <v/>
      </c>
      <c r="D290" s="4" t="str">
        <f ca="1">IF($H290="data",".dat "&amp;X290,
IF($H290="str",".str " &amp; _xlfn.TEXTJOIN("",FALSE,OFFSET(program!$A$2,0,A290+1,1,M290-1)),
$L290&amp;" "&amp;_xlfn.TEXTJOIN(", ",TRUE,$X290:$Z290)
))</f>
        <v>.dat 0</v>
      </c>
      <c r="E290" s="19" t="b">
        <f t="shared" ca="1" si="79"/>
        <v>1</v>
      </c>
      <c r="F290" s="5" t="str">
        <f t="shared" ca="1" si="80"/>
        <v>stack</v>
      </c>
      <c r="G290" s="5">
        <f t="shared" ca="1" si="81"/>
        <v>72</v>
      </c>
      <c r="H290" s="5" t="str">
        <f t="shared" si="82"/>
        <v>data</v>
      </c>
      <c r="I290" s="13" t="b">
        <f t="shared" si="83"/>
        <v>1</v>
      </c>
      <c r="J290" s="6">
        <f ca="1">OFFSET(program!$A$1,0,disasm!A290)</f>
        <v>0</v>
      </c>
      <c r="K290" s="7">
        <f t="shared" ca="1" si="84"/>
        <v>0</v>
      </c>
      <c r="L290" s="7" t="e">
        <f t="shared" ca="1" si="85"/>
        <v>#VALUE!</v>
      </c>
      <c r="M290" s="7">
        <f t="shared" si="86"/>
        <v>1</v>
      </c>
      <c r="N290" s="7">
        <f t="shared" si="87"/>
        <v>1</v>
      </c>
      <c r="O290" s="8">
        <f t="shared" si="88"/>
        <v>1</v>
      </c>
      <c r="P290" s="8" t="str">
        <f t="shared" si="89"/>
        <v/>
      </c>
      <c r="Q290" s="8" t="str">
        <f t="shared" si="90"/>
        <v/>
      </c>
      <c r="R290" s="8" t="str">
        <f t="shared" ca="1" si="91"/>
        <v>num</v>
      </c>
      <c r="S290" s="8" t="str">
        <f t="shared" si="92"/>
        <v/>
      </c>
      <c r="T290" s="8" t="str">
        <f t="shared" si="93"/>
        <v/>
      </c>
      <c r="U290" s="7">
        <f ca="1">IF(O290="","",OFFSET(program!$A$1,0,disasm!$A290+COLUMN()-COLUMN($U290)+IF($I290,0,1)))</f>
        <v>0</v>
      </c>
      <c r="V290" s="7" t="str">
        <f ca="1">IF(P290="","",OFFSET(program!$A$1,0,disasm!$A290+COLUMN()-COLUMN($U290)+IF($I290,0,1)))</f>
        <v/>
      </c>
      <c r="W290" s="7" t="str">
        <f ca="1">IF(Q290="","",OFFSET(program!$A$1,0,disasm!$A290+COLUMN()-COLUMN($U290)+IF($I290,0,1)))</f>
        <v/>
      </c>
      <c r="X290" s="3" t="str">
        <f t="shared" ca="1" si="94"/>
        <v>0</v>
      </c>
      <c r="Y290" s="3" t="str">
        <f t="shared" si="95"/>
        <v/>
      </c>
      <c r="Z290" s="3" t="str">
        <f t="shared" si="96"/>
        <v/>
      </c>
      <c r="AA290" s="3" t="str">
        <f ca="1">" "
&amp;AE290
&amp;IF(AND(OR(K290=5,K290=6),MOD(INT(J290/1000),10)=1)," A2","")
&amp;IF(AND(NOT(I290),J290=109,OFFSET(program!$A$1,0,disasm!$A290+1)&gt;0,NOT(ISNUMBER(FIND(" A1 "," "&amp;AE290&amp;" "))))," AUTOLABEL","")
&amp;" "</f>
        <v xml:space="preserve">  </v>
      </c>
    </row>
    <row r="291" spans="1:27" x14ac:dyDescent="0.2">
      <c r="A291" s="1">
        <f ca="1">A290+M290</f>
        <v>332</v>
      </c>
      <c r="B291" s="2" t="str">
        <f t="shared" ca="1" si="78"/>
        <v>stack+260</v>
      </c>
      <c r="C291" s="3" t="str">
        <f ca="1">_xlfn.TEXTJOIN(" ",FALSE,OFFSET(program!$A$1,0,A291,1,M291))</f>
        <v/>
      </c>
      <c r="D291" s="4" t="str">
        <f ca="1">IF($H291="data",".dat "&amp;X291,
IF($H291="str",".str " &amp; _xlfn.TEXTJOIN("",FALSE,OFFSET(program!$A$2,0,A291+1,1,M291-1)),
$L291&amp;" "&amp;_xlfn.TEXTJOIN(", ",TRUE,$X291:$Z291)
))</f>
        <v>.dat 0</v>
      </c>
      <c r="E291" s="19" t="b">
        <f t="shared" ca="1" si="79"/>
        <v>1</v>
      </c>
      <c r="F291" s="5" t="str">
        <f t="shared" ca="1" si="80"/>
        <v>stack</v>
      </c>
      <c r="G291" s="5">
        <f t="shared" ca="1" si="81"/>
        <v>72</v>
      </c>
      <c r="H291" s="5" t="str">
        <f t="shared" si="82"/>
        <v>data</v>
      </c>
      <c r="I291" s="13" t="b">
        <f t="shared" si="83"/>
        <v>1</v>
      </c>
      <c r="J291" s="6">
        <f ca="1">OFFSET(program!$A$1,0,disasm!A291)</f>
        <v>0</v>
      </c>
      <c r="K291" s="7">
        <f t="shared" ca="1" si="84"/>
        <v>0</v>
      </c>
      <c r="L291" s="7" t="e">
        <f t="shared" ca="1" si="85"/>
        <v>#VALUE!</v>
      </c>
      <c r="M291" s="7">
        <f t="shared" si="86"/>
        <v>1</v>
      </c>
      <c r="N291" s="7">
        <f t="shared" si="87"/>
        <v>1</v>
      </c>
      <c r="O291" s="8">
        <f t="shared" si="88"/>
        <v>1</v>
      </c>
      <c r="P291" s="8" t="str">
        <f t="shared" si="89"/>
        <v/>
      </c>
      <c r="Q291" s="8" t="str">
        <f t="shared" si="90"/>
        <v/>
      </c>
      <c r="R291" s="8" t="str">
        <f t="shared" ca="1" si="91"/>
        <v>num</v>
      </c>
      <c r="S291" s="8" t="str">
        <f t="shared" si="92"/>
        <v/>
      </c>
      <c r="T291" s="8" t="str">
        <f t="shared" si="93"/>
        <v/>
      </c>
      <c r="U291" s="7">
        <f ca="1">IF(O291="","",OFFSET(program!$A$1,0,disasm!$A291+COLUMN()-COLUMN($U291)+IF($I291,0,1)))</f>
        <v>0</v>
      </c>
      <c r="V291" s="7" t="str">
        <f ca="1">IF(P291="","",OFFSET(program!$A$1,0,disasm!$A291+COLUMN()-COLUMN($U291)+IF($I291,0,1)))</f>
        <v/>
      </c>
      <c r="W291" s="7" t="str">
        <f ca="1">IF(Q291="","",OFFSET(program!$A$1,0,disasm!$A291+COLUMN()-COLUMN($U291)+IF($I291,0,1)))</f>
        <v/>
      </c>
      <c r="X291" s="3" t="str">
        <f t="shared" ca="1" si="94"/>
        <v>0</v>
      </c>
      <c r="Y291" s="3" t="str">
        <f t="shared" si="95"/>
        <v/>
      </c>
      <c r="Z291" s="3" t="str">
        <f t="shared" si="96"/>
        <v/>
      </c>
      <c r="AA291" s="3" t="str">
        <f ca="1">" "
&amp;AE291
&amp;IF(AND(OR(K291=5,K291=6),MOD(INT(J291/1000),10)=1)," A2","")
&amp;IF(AND(NOT(I291),J291=109,OFFSET(program!$A$1,0,disasm!$A291+1)&gt;0,NOT(ISNUMBER(FIND(" A1 "," "&amp;AE291&amp;" "))))," AUTOLABEL","")
&amp;" "</f>
        <v xml:space="preserve">  </v>
      </c>
    </row>
    <row r="292" spans="1:27" x14ac:dyDescent="0.2">
      <c r="A292" s="1">
        <f ca="1">A291+M291</f>
        <v>333</v>
      </c>
      <c r="B292" s="2" t="str">
        <f t="shared" ca="1" si="78"/>
        <v>stack+261</v>
      </c>
      <c r="C292" s="3" t="str">
        <f ca="1">_xlfn.TEXTJOIN(" ",FALSE,OFFSET(program!$A$1,0,A292,1,M292))</f>
        <v/>
      </c>
      <c r="D292" s="4" t="str">
        <f ca="1">IF($H292="data",".dat "&amp;X292,
IF($H292="str",".str " &amp; _xlfn.TEXTJOIN("",FALSE,OFFSET(program!$A$2,0,A292+1,1,M292-1)),
$L292&amp;" "&amp;_xlfn.TEXTJOIN(", ",TRUE,$X292:$Z292)
))</f>
        <v>.dat 0</v>
      </c>
      <c r="E292" s="19" t="b">
        <f t="shared" ca="1" si="79"/>
        <v>1</v>
      </c>
      <c r="F292" s="5" t="str">
        <f t="shared" ca="1" si="80"/>
        <v>stack</v>
      </c>
      <c r="G292" s="5">
        <f t="shared" ca="1" si="81"/>
        <v>72</v>
      </c>
      <c r="H292" s="5" t="str">
        <f t="shared" si="82"/>
        <v>data</v>
      </c>
      <c r="I292" s="13" t="b">
        <f t="shared" si="83"/>
        <v>1</v>
      </c>
      <c r="J292" s="6">
        <f ca="1">OFFSET(program!$A$1,0,disasm!A292)</f>
        <v>0</v>
      </c>
      <c r="K292" s="7">
        <f t="shared" ca="1" si="84"/>
        <v>0</v>
      </c>
      <c r="L292" s="7" t="e">
        <f t="shared" ca="1" si="85"/>
        <v>#VALUE!</v>
      </c>
      <c r="M292" s="7">
        <f t="shared" si="86"/>
        <v>1</v>
      </c>
      <c r="N292" s="7">
        <f t="shared" si="87"/>
        <v>1</v>
      </c>
      <c r="O292" s="8">
        <f t="shared" si="88"/>
        <v>1</v>
      </c>
      <c r="P292" s="8" t="str">
        <f t="shared" si="89"/>
        <v/>
      </c>
      <c r="Q292" s="8" t="str">
        <f t="shared" si="90"/>
        <v/>
      </c>
      <c r="R292" s="8" t="str">
        <f t="shared" ca="1" si="91"/>
        <v>num</v>
      </c>
      <c r="S292" s="8" t="str">
        <f t="shared" si="92"/>
        <v/>
      </c>
      <c r="T292" s="8" t="str">
        <f t="shared" si="93"/>
        <v/>
      </c>
      <c r="U292" s="7">
        <f ca="1">IF(O292="","",OFFSET(program!$A$1,0,disasm!$A292+COLUMN()-COLUMN($U292)+IF($I292,0,1)))</f>
        <v>0</v>
      </c>
      <c r="V292" s="7" t="str">
        <f ca="1">IF(P292="","",OFFSET(program!$A$1,0,disasm!$A292+COLUMN()-COLUMN($U292)+IF($I292,0,1)))</f>
        <v/>
      </c>
      <c r="W292" s="7" t="str">
        <f ca="1">IF(Q292="","",OFFSET(program!$A$1,0,disasm!$A292+COLUMN()-COLUMN($U292)+IF($I292,0,1)))</f>
        <v/>
      </c>
      <c r="X292" s="3" t="str">
        <f t="shared" ca="1" si="94"/>
        <v>0</v>
      </c>
      <c r="Y292" s="3" t="str">
        <f t="shared" si="95"/>
        <v/>
      </c>
      <c r="Z292" s="3" t="str">
        <f t="shared" si="96"/>
        <v/>
      </c>
      <c r="AA292" s="3" t="str">
        <f ca="1">" "
&amp;AE292
&amp;IF(AND(OR(K292=5,K292=6),MOD(INT(J292/1000),10)=1)," A2","")
&amp;IF(AND(NOT(I292),J292=109,OFFSET(program!$A$1,0,disasm!$A292+1)&gt;0,NOT(ISNUMBER(FIND(" A1 "," "&amp;AE292&amp;" "))))," AUTOLABEL","")
&amp;" "</f>
        <v xml:space="preserve">  </v>
      </c>
    </row>
    <row r="293" spans="1:27" x14ac:dyDescent="0.2">
      <c r="A293" s="1">
        <f ca="1">A292+M292</f>
        <v>334</v>
      </c>
      <c r="B293" s="2" t="str">
        <f t="shared" ca="1" si="78"/>
        <v>stack+262</v>
      </c>
      <c r="C293" s="3" t="str">
        <f ca="1">_xlfn.TEXTJOIN(" ",FALSE,OFFSET(program!$A$1,0,A293,1,M293))</f>
        <v/>
      </c>
      <c r="D293" s="4" t="str">
        <f ca="1">IF($H293="data",".dat "&amp;X293,
IF($H293="str",".str " &amp; _xlfn.TEXTJOIN("",FALSE,OFFSET(program!$A$2,0,A293+1,1,M293-1)),
$L293&amp;" "&amp;_xlfn.TEXTJOIN(", ",TRUE,$X293:$Z293)
))</f>
        <v>.dat 0</v>
      </c>
      <c r="E293" s="19" t="b">
        <f t="shared" ca="1" si="79"/>
        <v>1</v>
      </c>
      <c r="F293" s="5" t="str">
        <f t="shared" ca="1" si="80"/>
        <v>stack</v>
      </c>
      <c r="G293" s="5">
        <f t="shared" ca="1" si="81"/>
        <v>72</v>
      </c>
      <c r="H293" s="5" t="str">
        <f t="shared" si="82"/>
        <v>data</v>
      </c>
      <c r="I293" s="13" t="b">
        <f t="shared" si="83"/>
        <v>1</v>
      </c>
      <c r="J293" s="6">
        <f ca="1">OFFSET(program!$A$1,0,disasm!A293)</f>
        <v>0</v>
      </c>
      <c r="K293" s="7">
        <f t="shared" ca="1" si="84"/>
        <v>0</v>
      </c>
      <c r="L293" s="7" t="e">
        <f t="shared" ca="1" si="85"/>
        <v>#VALUE!</v>
      </c>
      <c r="M293" s="7">
        <f t="shared" si="86"/>
        <v>1</v>
      </c>
      <c r="N293" s="7">
        <f t="shared" si="87"/>
        <v>1</v>
      </c>
      <c r="O293" s="8">
        <f t="shared" si="88"/>
        <v>1</v>
      </c>
      <c r="P293" s="8" t="str">
        <f t="shared" si="89"/>
        <v/>
      </c>
      <c r="Q293" s="8" t="str">
        <f t="shared" si="90"/>
        <v/>
      </c>
      <c r="R293" s="8" t="str">
        <f t="shared" ca="1" si="91"/>
        <v>num</v>
      </c>
      <c r="S293" s="8" t="str">
        <f t="shared" si="92"/>
        <v/>
      </c>
      <c r="T293" s="8" t="str">
        <f t="shared" si="93"/>
        <v/>
      </c>
      <c r="U293" s="7">
        <f ca="1">IF(O293="","",OFFSET(program!$A$1,0,disasm!$A293+COLUMN()-COLUMN($U293)+IF($I293,0,1)))</f>
        <v>0</v>
      </c>
      <c r="V293" s="7" t="str">
        <f ca="1">IF(P293="","",OFFSET(program!$A$1,0,disasm!$A293+COLUMN()-COLUMN($U293)+IF($I293,0,1)))</f>
        <v/>
      </c>
      <c r="W293" s="7" t="str">
        <f ca="1">IF(Q293="","",OFFSET(program!$A$1,0,disasm!$A293+COLUMN()-COLUMN($U293)+IF($I293,0,1)))</f>
        <v/>
      </c>
      <c r="X293" s="3" t="str">
        <f t="shared" ca="1" si="94"/>
        <v>0</v>
      </c>
      <c r="Y293" s="3" t="str">
        <f t="shared" si="95"/>
        <v/>
      </c>
      <c r="Z293" s="3" t="str">
        <f t="shared" si="96"/>
        <v/>
      </c>
      <c r="AA293" s="3" t="str">
        <f ca="1">" "
&amp;AE293
&amp;IF(AND(OR(K293=5,K293=6),MOD(INT(J293/1000),10)=1)," A2","")
&amp;IF(AND(NOT(I293),J293=109,OFFSET(program!$A$1,0,disasm!$A293+1)&gt;0,NOT(ISNUMBER(FIND(" A1 "," "&amp;AE293&amp;" "))))," AUTOLABEL","")
&amp;" "</f>
        <v xml:space="preserve">  </v>
      </c>
    </row>
    <row r="294" spans="1:27" x14ac:dyDescent="0.2">
      <c r="A294" s="1">
        <f ca="1">A293+M293</f>
        <v>335</v>
      </c>
      <c r="B294" s="2" t="str">
        <f t="shared" ca="1" si="78"/>
        <v>stack+263</v>
      </c>
      <c r="C294" s="3" t="str">
        <f ca="1">_xlfn.TEXTJOIN(" ",FALSE,OFFSET(program!$A$1,0,A294,1,M294))</f>
        <v/>
      </c>
      <c r="D294" s="4" t="str">
        <f ca="1">IF($H294="data",".dat "&amp;X294,
IF($H294="str",".str " &amp; _xlfn.TEXTJOIN("",FALSE,OFFSET(program!$A$2,0,A294+1,1,M294-1)),
$L294&amp;" "&amp;_xlfn.TEXTJOIN(", ",TRUE,$X294:$Z294)
))</f>
        <v>.dat 0</v>
      </c>
      <c r="E294" s="19" t="b">
        <f t="shared" ca="1" si="79"/>
        <v>1</v>
      </c>
      <c r="F294" s="5" t="str">
        <f t="shared" ca="1" si="80"/>
        <v>stack</v>
      </c>
      <c r="G294" s="5">
        <f t="shared" ca="1" si="81"/>
        <v>72</v>
      </c>
      <c r="H294" s="5" t="str">
        <f t="shared" si="82"/>
        <v>data</v>
      </c>
      <c r="I294" s="13" t="b">
        <f t="shared" si="83"/>
        <v>1</v>
      </c>
      <c r="J294" s="6">
        <f ca="1">OFFSET(program!$A$1,0,disasm!A294)</f>
        <v>0</v>
      </c>
      <c r="K294" s="7">
        <f t="shared" ca="1" si="84"/>
        <v>0</v>
      </c>
      <c r="L294" s="7" t="e">
        <f t="shared" ca="1" si="85"/>
        <v>#VALUE!</v>
      </c>
      <c r="M294" s="7">
        <f t="shared" si="86"/>
        <v>1</v>
      </c>
      <c r="N294" s="7">
        <f t="shared" si="87"/>
        <v>1</v>
      </c>
      <c r="O294" s="8">
        <f t="shared" si="88"/>
        <v>1</v>
      </c>
      <c r="P294" s="8" t="str">
        <f t="shared" si="89"/>
        <v/>
      </c>
      <c r="Q294" s="8" t="str">
        <f t="shared" si="90"/>
        <v/>
      </c>
      <c r="R294" s="8" t="str">
        <f t="shared" ca="1" si="91"/>
        <v>num</v>
      </c>
      <c r="S294" s="8" t="str">
        <f t="shared" si="92"/>
        <v/>
      </c>
      <c r="T294" s="8" t="str">
        <f t="shared" si="93"/>
        <v/>
      </c>
      <c r="U294" s="7">
        <f ca="1">IF(O294="","",OFFSET(program!$A$1,0,disasm!$A294+COLUMN()-COLUMN($U294)+IF($I294,0,1)))</f>
        <v>0</v>
      </c>
      <c r="V294" s="7" t="str">
        <f ca="1">IF(P294="","",OFFSET(program!$A$1,0,disasm!$A294+COLUMN()-COLUMN($U294)+IF($I294,0,1)))</f>
        <v/>
      </c>
      <c r="W294" s="7" t="str">
        <f ca="1">IF(Q294="","",OFFSET(program!$A$1,0,disasm!$A294+COLUMN()-COLUMN($U294)+IF($I294,0,1)))</f>
        <v/>
      </c>
      <c r="X294" s="3" t="str">
        <f t="shared" ca="1" si="94"/>
        <v>0</v>
      </c>
      <c r="Y294" s="3" t="str">
        <f t="shared" si="95"/>
        <v/>
      </c>
      <c r="Z294" s="3" t="str">
        <f t="shared" si="96"/>
        <v/>
      </c>
      <c r="AA294" s="3" t="str">
        <f ca="1">" "
&amp;AE294
&amp;IF(AND(OR(K294=5,K294=6),MOD(INT(J294/1000),10)=1)," A2","")
&amp;IF(AND(NOT(I294),J294=109,OFFSET(program!$A$1,0,disasm!$A294+1)&gt;0,NOT(ISNUMBER(FIND(" A1 "," "&amp;AE294&amp;" "))))," AUTOLABEL","")
&amp;" "</f>
        <v xml:space="preserve">  </v>
      </c>
    </row>
    <row r="295" spans="1:27" x14ac:dyDescent="0.2">
      <c r="A295" s="1">
        <f ca="1">A294+M294</f>
        <v>336</v>
      </c>
      <c r="B295" s="2" t="str">
        <f t="shared" ca="1" si="78"/>
        <v>stack+264</v>
      </c>
      <c r="C295" s="3" t="str">
        <f ca="1">_xlfn.TEXTJOIN(" ",FALSE,OFFSET(program!$A$1,0,A295,1,M295))</f>
        <v/>
      </c>
      <c r="D295" s="4" t="str">
        <f ca="1">IF($H295="data",".dat "&amp;X295,
IF($H295="str",".str " &amp; _xlfn.TEXTJOIN("",FALSE,OFFSET(program!$A$2,0,A295+1,1,M295-1)),
$L295&amp;" "&amp;_xlfn.TEXTJOIN(", ",TRUE,$X295:$Z295)
))</f>
        <v>.dat 0</v>
      </c>
      <c r="E295" s="19" t="b">
        <f t="shared" ca="1" si="79"/>
        <v>1</v>
      </c>
      <c r="F295" s="5" t="str">
        <f t="shared" ca="1" si="80"/>
        <v>stack</v>
      </c>
      <c r="G295" s="5">
        <f t="shared" ca="1" si="81"/>
        <v>72</v>
      </c>
      <c r="H295" s="5" t="str">
        <f t="shared" si="82"/>
        <v>data</v>
      </c>
      <c r="I295" s="13" t="b">
        <f t="shared" si="83"/>
        <v>1</v>
      </c>
      <c r="J295" s="6">
        <f ca="1">OFFSET(program!$A$1,0,disasm!A295)</f>
        <v>0</v>
      </c>
      <c r="K295" s="7">
        <f t="shared" ca="1" si="84"/>
        <v>0</v>
      </c>
      <c r="L295" s="7" t="e">
        <f t="shared" ca="1" si="85"/>
        <v>#VALUE!</v>
      </c>
      <c r="M295" s="7">
        <f t="shared" si="86"/>
        <v>1</v>
      </c>
      <c r="N295" s="7">
        <f t="shared" si="87"/>
        <v>1</v>
      </c>
      <c r="O295" s="8">
        <f t="shared" si="88"/>
        <v>1</v>
      </c>
      <c r="P295" s="8" t="str">
        <f t="shared" si="89"/>
        <v/>
      </c>
      <c r="Q295" s="8" t="str">
        <f t="shared" si="90"/>
        <v/>
      </c>
      <c r="R295" s="8" t="str">
        <f t="shared" ca="1" si="91"/>
        <v>num</v>
      </c>
      <c r="S295" s="8" t="str">
        <f t="shared" si="92"/>
        <v/>
      </c>
      <c r="T295" s="8" t="str">
        <f t="shared" si="93"/>
        <v/>
      </c>
      <c r="U295" s="7">
        <f ca="1">IF(O295="","",OFFSET(program!$A$1,0,disasm!$A295+COLUMN()-COLUMN($U295)+IF($I295,0,1)))</f>
        <v>0</v>
      </c>
      <c r="V295" s="7" t="str">
        <f ca="1">IF(P295="","",OFFSET(program!$A$1,0,disasm!$A295+COLUMN()-COLUMN($U295)+IF($I295,0,1)))</f>
        <v/>
      </c>
      <c r="W295" s="7" t="str">
        <f ca="1">IF(Q295="","",OFFSET(program!$A$1,0,disasm!$A295+COLUMN()-COLUMN($U295)+IF($I295,0,1)))</f>
        <v/>
      </c>
      <c r="X295" s="3" t="str">
        <f t="shared" ca="1" si="94"/>
        <v>0</v>
      </c>
      <c r="Y295" s="3" t="str">
        <f t="shared" si="95"/>
        <v/>
      </c>
      <c r="Z295" s="3" t="str">
        <f t="shared" si="96"/>
        <v/>
      </c>
      <c r="AA295" s="3" t="str">
        <f ca="1">" "
&amp;AE295
&amp;IF(AND(OR(K295=5,K295=6),MOD(INT(J295/1000),10)=1)," A2","")
&amp;IF(AND(NOT(I295),J295=109,OFFSET(program!$A$1,0,disasm!$A295+1)&gt;0,NOT(ISNUMBER(FIND(" A1 "," "&amp;AE295&amp;" "))))," AUTOLABEL","")
&amp;" "</f>
        <v xml:space="preserve">  </v>
      </c>
    </row>
    <row r="296" spans="1:27" x14ac:dyDescent="0.2">
      <c r="A296" s="1">
        <f ca="1">A295+M295</f>
        <v>337</v>
      </c>
      <c r="B296" s="2" t="str">
        <f t="shared" ca="1" si="78"/>
        <v>stack+265</v>
      </c>
      <c r="C296" s="3" t="str">
        <f ca="1">_xlfn.TEXTJOIN(" ",FALSE,OFFSET(program!$A$1,0,A296,1,M296))</f>
        <v/>
      </c>
      <c r="D296" s="4" t="str">
        <f ca="1">IF($H296="data",".dat "&amp;X296,
IF($H296="str",".str " &amp; _xlfn.TEXTJOIN("",FALSE,OFFSET(program!$A$2,0,A296+1,1,M296-1)),
$L296&amp;" "&amp;_xlfn.TEXTJOIN(", ",TRUE,$X296:$Z296)
))</f>
        <v>.dat 0</v>
      </c>
      <c r="E296" s="19" t="b">
        <f t="shared" ca="1" si="79"/>
        <v>1</v>
      </c>
      <c r="F296" s="5" t="str">
        <f t="shared" ca="1" si="80"/>
        <v>stack</v>
      </c>
      <c r="G296" s="5">
        <f t="shared" ca="1" si="81"/>
        <v>72</v>
      </c>
      <c r="H296" s="5" t="str">
        <f t="shared" si="82"/>
        <v>data</v>
      </c>
      <c r="I296" s="13" t="b">
        <f t="shared" si="83"/>
        <v>1</v>
      </c>
      <c r="J296" s="6">
        <f ca="1">OFFSET(program!$A$1,0,disasm!A296)</f>
        <v>0</v>
      </c>
      <c r="K296" s="7">
        <f t="shared" ca="1" si="84"/>
        <v>0</v>
      </c>
      <c r="L296" s="7" t="e">
        <f t="shared" ca="1" si="85"/>
        <v>#VALUE!</v>
      </c>
      <c r="M296" s="7">
        <f t="shared" si="86"/>
        <v>1</v>
      </c>
      <c r="N296" s="7">
        <f t="shared" si="87"/>
        <v>1</v>
      </c>
      <c r="O296" s="8">
        <f t="shared" si="88"/>
        <v>1</v>
      </c>
      <c r="P296" s="8" t="str">
        <f t="shared" si="89"/>
        <v/>
      </c>
      <c r="Q296" s="8" t="str">
        <f t="shared" si="90"/>
        <v/>
      </c>
      <c r="R296" s="8" t="str">
        <f t="shared" ca="1" si="91"/>
        <v>num</v>
      </c>
      <c r="S296" s="8" t="str">
        <f t="shared" si="92"/>
        <v/>
      </c>
      <c r="T296" s="8" t="str">
        <f t="shared" si="93"/>
        <v/>
      </c>
      <c r="U296" s="7">
        <f ca="1">IF(O296="","",OFFSET(program!$A$1,0,disasm!$A296+COLUMN()-COLUMN($U296)+IF($I296,0,1)))</f>
        <v>0</v>
      </c>
      <c r="V296" s="7" t="str">
        <f ca="1">IF(P296="","",OFFSET(program!$A$1,0,disasm!$A296+COLUMN()-COLUMN($U296)+IF($I296,0,1)))</f>
        <v/>
      </c>
      <c r="W296" s="7" t="str">
        <f ca="1">IF(Q296="","",OFFSET(program!$A$1,0,disasm!$A296+COLUMN()-COLUMN($U296)+IF($I296,0,1)))</f>
        <v/>
      </c>
      <c r="X296" s="3" t="str">
        <f t="shared" ca="1" si="94"/>
        <v>0</v>
      </c>
      <c r="Y296" s="3" t="str">
        <f t="shared" si="95"/>
        <v/>
      </c>
      <c r="Z296" s="3" t="str">
        <f t="shared" si="96"/>
        <v/>
      </c>
      <c r="AA296" s="3" t="str">
        <f ca="1">" "
&amp;AE296
&amp;IF(AND(OR(K296=5,K296=6),MOD(INT(J296/1000),10)=1)," A2","")
&amp;IF(AND(NOT(I296),J296=109,OFFSET(program!$A$1,0,disasm!$A296+1)&gt;0,NOT(ISNUMBER(FIND(" A1 "," "&amp;AE296&amp;" "))))," AUTOLABEL","")
&amp;" "</f>
        <v xml:space="preserve">  </v>
      </c>
    </row>
    <row r="297" spans="1:27" x14ac:dyDescent="0.2">
      <c r="A297" s="1">
        <f ca="1">A296+M296</f>
        <v>338</v>
      </c>
      <c r="B297" s="2" t="str">
        <f t="shared" ca="1" si="78"/>
        <v>stack+266</v>
      </c>
      <c r="C297" s="3" t="str">
        <f ca="1">_xlfn.TEXTJOIN(" ",FALSE,OFFSET(program!$A$1,0,A297,1,M297))</f>
        <v/>
      </c>
      <c r="D297" s="4" t="str">
        <f ca="1">IF($H297="data",".dat "&amp;X297,
IF($H297="str",".str " &amp; _xlfn.TEXTJOIN("",FALSE,OFFSET(program!$A$2,0,A297+1,1,M297-1)),
$L297&amp;" "&amp;_xlfn.TEXTJOIN(", ",TRUE,$X297:$Z297)
))</f>
        <v>.dat 0</v>
      </c>
      <c r="E297" s="19" t="b">
        <f t="shared" ca="1" si="79"/>
        <v>1</v>
      </c>
      <c r="F297" s="5" t="str">
        <f t="shared" ca="1" si="80"/>
        <v>stack</v>
      </c>
      <c r="G297" s="5">
        <f t="shared" ca="1" si="81"/>
        <v>72</v>
      </c>
      <c r="H297" s="5" t="str">
        <f t="shared" si="82"/>
        <v>data</v>
      </c>
      <c r="I297" s="13" t="b">
        <f t="shared" si="83"/>
        <v>1</v>
      </c>
      <c r="J297" s="6">
        <f ca="1">OFFSET(program!$A$1,0,disasm!A297)</f>
        <v>0</v>
      </c>
      <c r="K297" s="7">
        <f t="shared" ca="1" si="84"/>
        <v>0</v>
      </c>
      <c r="L297" s="7" t="e">
        <f t="shared" ca="1" si="85"/>
        <v>#VALUE!</v>
      </c>
      <c r="M297" s="7">
        <f t="shared" si="86"/>
        <v>1</v>
      </c>
      <c r="N297" s="7">
        <f t="shared" si="87"/>
        <v>1</v>
      </c>
      <c r="O297" s="8">
        <f t="shared" si="88"/>
        <v>1</v>
      </c>
      <c r="P297" s="8" t="str">
        <f t="shared" si="89"/>
        <v/>
      </c>
      <c r="Q297" s="8" t="str">
        <f t="shared" si="90"/>
        <v/>
      </c>
      <c r="R297" s="8" t="str">
        <f t="shared" ca="1" si="91"/>
        <v>num</v>
      </c>
      <c r="S297" s="8" t="str">
        <f t="shared" si="92"/>
        <v/>
      </c>
      <c r="T297" s="8" t="str">
        <f t="shared" si="93"/>
        <v/>
      </c>
      <c r="U297" s="7">
        <f ca="1">IF(O297="","",OFFSET(program!$A$1,0,disasm!$A297+COLUMN()-COLUMN($U297)+IF($I297,0,1)))</f>
        <v>0</v>
      </c>
      <c r="V297" s="7" t="str">
        <f ca="1">IF(P297="","",OFFSET(program!$A$1,0,disasm!$A297+COLUMN()-COLUMN($U297)+IF($I297,0,1)))</f>
        <v/>
      </c>
      <c r="W297" s="7" t="str">
        <f ca="1">IF(Q297="","",OFFSET(program!$A$1,0,disasm!$A297+COLUMN()-COLUMN($U297)+IF($I297,0,1)))</f>
        <v/>
      </c>
      <c r="X297" s="3" t="str">
        <f t="shared" ca="1" si="94"/>
        <v>0</v>
      </c>
      <c r="Y297" s="3" t="str">
        <f t="shared" si="95"/>
        <v/>
      </c>
      <c r="Z297" s="3" t="str">
        <f t="shared" si="96"/>
        <v/>
      </c>
      <c r="AA297" s="3" t="str">
        <f ca="1">" "
&amp;AE297
&amp;IF(AND(OR(K297=5,K297=6),MOD(INT(J297/1000),10)=1)," A2","")
&amp;IF(AND(NOT(I297),J297=109,OFFSET(program!$A$1,0,disasm!$A297+1)&gt;0,NOT(ISNUMBER(FIND(" A1 "," "&amp;AE297&amp;" "))))," AUTOLABEL","")
&amp;" "</f>
        <v xml:space="preserve">  </v>
      </c>
    </row>
    <row r="298" spans="1:27" x14ac:dyDescent="0.2">
      <c r="A298" s="1">
        <f ca="1">A297+M297</f>
        <v>339</v>
      </c>
      <c r="B298" s="2" t="str">
        <f t="shared" ca="1" si="78"/>
        <v>stack+267</v>
      </c>
      <c r="C298" s="3" t="str">
        <f ca="1">_xlfn.TEXTJOIN(" ",FALSE,OFFSET(program!$A$1,0,A298,1,M298))</f>
        <v/>
      </c>
      <c r="D298" s="4" t="str">
        <f ca="1">IF($H298="data",".dat "&amp;X298,
IF($H298="str",".str " &amp; _xlfn.TEXTJOIN("",FALSE,OFFSET(program!$A$2,0,A298+1,1,M298-1)),
$L298&amp;" "&amp;_xlfn.TEXTJOIN(", ",TRUE,$X298:$Z298)
))</f>
        <v>.dat 0</v>
      </c>
      <c r="E298" s="19" t="b">
        <f t="shared" ca="1" si="79"/>
        <v>1</v>
      </c>
      <c r="F298" s="5" t="str">
        <f t="shared" ca="1" si="80"/>
        <v>stack</v>
      </c>
      <c r="G298" s="5">
        <f t="shared" ca="1" si="81"/>
        <v>72</v>
      </c>
      <c r="H298" s="5" t="str">
        <f t="shared" si="82"/>
        <v>data</v>
      </c>
      <c r="I298" s="13" t="b">
        <f t="shared" si="83"/>
        <v>1</v>
      </c>
      <c r="J298" s="6">
        <f ca="1">OFFSET(program!$A$1,0,disasm!A298)</f>
        <v>0</v>
      </c>
      <c r="K298" s="7">
        <f t="shared" ca="1" si="84"/>
        <v>0</v>
      </c>
      <c r="L298" s="7" t="e">
        <f t="shared" ca="1" si="85"/>
        <v>#VALUE!</v>
      </c>
      <c r="M298" s="7">
        <f t="shared" si="86"/>
        <v>1</v>
      </c>
      <c r="N298" s="7">
        <f t="shared" si="87"/>
        <v>1</v>
      </c>
      <c r="O298" s="8">
        <f t="shared" si="88"/>
        <v>1</v>
      </c>
      <c r="P298" s="8" t="str">
        <f t="shared" si="89"/>
        <v/>
      </c>
      <c r="Q298" s="8" t="str">
        <f t="shared" si="90"/>
        <v/>
      </c>
      <c r="R298" s="8" t="str">
        <f t="shared" ca="1" si="91"/>
        <v>num</v>
      </c>
      <c r="S298" s="8" t="str">
        <f t="shared" si="92"/>
        <v/>
      </c>
      <c r="T298" s="8" t="str">
        <f t="shared" si="93"/>
        <v/>
      </c>
      <c r="U298" s="7">
        <f ca="1">IF(O298="","",OFFSET(program!$A$1,0,disasm!$A298+COLUMN()-COLUMN($U298)+IF($I298,0,1)))</f>
        <v>0</v>
      </c>
      <c r="V298" s="7" t="str">
        <f ca="1">IF(P298="","",OFFSET(program!$A$1,0,disasm!$A298+COLUMN()-COLUMN($U298)+IF($I298,0,1)))</f>
        <v/>
      </c>
      <c r="W298" s="7" t="str">
        <f ca="1">IF(Q298="","",OFFSET(program!$A$1,0,disasm!$A298+COLUMN()-COLUMN($U298)+IF($I298,0,1)))</f>
        <v/>
      </c>
      <c r="X298" s="3" t="str">
        <f t="shared" ca="1" si="94"/>
        <v>0</v>
      </c>
      <c r="Y298" s="3" t="str">
        <f t="shared" si="95"/>
        <v/>
      </c>
      <c r="Z298" s="3" t="str">
        <f t="shared" si="96"/>
        <v/>
      </c>
      <c r="AA298" s="3" t="str">
        <f ca="1">" "
&amp;AE298
&amp;IF(AND(OR(K298=5,K298=6),MOD(INT(J298/1000),10)=1)," A2","")
&amp;IF(AND(NOT(I298),J298=109,OFFSET(program!$A$1,0,disasm!$A298+1)&gt;0,NOT(ISNUMBER(FIND(" A1 "," "&amp;AE298&amp;" "))))," AUTOLABEL","")
&amp;" "</f>
        <v xml:space="preserve">  </v>
      </c>
    </row>
    <row r="299" spans="1:27" x14ac:dyDescent="0.2">
      <c r="A299" s="1">
        <f ca="1">A298+M298</f>
        <v>340</v>
      </c>
      <c r="B299" s="2" t="str">
        <f t="shared" ca="1" si="78"/>
        <v>stack+268</v>
      </c>
      <c r="C299" s="3" t="str">
        <f ca="1">_xlfn.TEXTJOIN(" ",FALSE,OFFSET(program!$A$1,0,A299,1,M299))</f>
        <v/>
      </c>
      <c r="D299" s="4" t="str">
        <f ca="1">IF($H299="data",".dat "&amp;X299,
IF($H299="str",".str " &amp; _xlfn.TEXTJOIN("",FALSE,OFFSET(program!$A$2,0,A299+1,1,M299-1)),
$L299&amp;" "&amp;_xlfn.TEXTJOIN(", ",TRUE,$X299:$Z299)
))</f>
        <v>.dat 0</v>
      </c>
      <c r="E299" s="19" t="b">
        <f t="shared" ca="1" si="79"/>
        <v>1</v>
      </c>
      <c r="F299" s="5" t="str">
        <f t="shared" ca="1" si="80"/>
        <v>stack</v>
      </c>
      <c r="G299" s="5">
        <f t="shared" ca="1" si="81"/>
        <v>72</v>
      </c>
      <c r="H299" s="5" t="str">
        <f t="shared" si="82"/>
        <v>data</v>
      </c>
      <c r="I299" s="13" t="b">
        <f t="shared" si="83"/>
        <v>1</v>
      </c>
      <c r="J299" s="6">
        <f ca="1">OFFSET(program!$A$1,0,disasm!A299)</f>
        <v>0</v>
      </c>
      <c r="K299" s="7">
        <f t="shared" ca="1" si="84"/>
        <v>0</v>
      </c>
      <c r="L299" s="7" t="e">
        <f t="shared" ca="1" si="85"/>
        <v>#VALUE!</v>
      </c>
      <c r="M299" s="7">
        <f t="shared" si="86"/>
        <v>1</v>
      </c>
      <c r="N299" s="7">
        <f t="shared" si="87"/>
        <v>1</v>
      </c>
      <c r="O299" s="8">
        <f t="shared" si="88"/>
        <v>1</v>
      </c>
      <c r="P299" s="8" t="str">
        <f t="shared" si="89"/>
        <v/>
      </c>
      <c r="Q299" s="8" t="str">
        <f t="shared" si="90"/>
        <v/>
      </c>
      <c r="R299" s="8" t="str">
        <f t="shared" ca="1" si="91"/>
        <v>num</v>
      </c>
      <c r="S299" s="8" t="str">
        <f t="shared" si="92"/>
        <v/>
      </c>
      <c r="T299" s="8" t="str">
        <f t="shared" si="93"/>
        <v/>
      </c>
      <c r="U299" s="7">
        <f ca="1">IF(O299="","",OFFSET(program!$A$1,0,disasm!$A299+COLUMN()-COLUMN($U299)+IF($I299,0,1)))</f>
        <v>0</v>
      </c>
      <c r="V299" s="7" t="str">
        <f ca="1">IF(P299="","",OFFSET(program!$A$1,0,disasm!$A299+COLUMN()-COLUMN($U299)+IF($I299,0,1)))</f>
        <v/>
      </c>
      <c r="W299" s="7" t="str">
        <f ca="1">IF(Q299="","",OFFSET(program!$A$1,0,disasm!$A299+COLUMN()-COLUMN($U299)+IF($I299,0,1)))</f>
        <v/>
      </c>
      <c r="X299" s="3" t="str">
        <f t="shared" ca="1" si="94"/>
        <v>0</v>
      </c>
      <c r="Y299" s="3" t="str">
        <f t="shared" si="95"/>
        <v/>
      </c>
      <c r="Z299" s="3" t="str">
        <f t="shared" si="96"/>
        <v/>
      </c>
      <c r="AA299" s="3" t="str">
        <f ca="1">" "
&amp;AE299
&amp;IF(AND(OR(K299=5,K299=6),MOD(INT(J299/1000),10)=1)," A2","")
&amp;IF(AND(NOT(I299),J299=109,OFFSET(program!$A$1,0,disasm!$A299+1)&gt;0,NOT(ISNUMBER(FIND(" A1 "," "&amp;AE299&amp;" "))))," AUTOLABEL","")
&amp;" "</f>
        <v xml:space="preserve">  </v>
      </c>
    </row>
    <row r="300" spans="1:27" x14ac:dyDescent="0.2">
      <c r="A300" s="1">
        <f ca="1">A299+M299</f>
        <v>341</v>
      </c>
      <c r="B300" s="2" t="str">
        <f t="shared" ca="1" si="78"/>
        <v>stack+269</v>
      </c>
      <c r="C300" s="3" t="str">
        <f ca="1">_xlfn.TEXTJOIN(" ",FALSE,OFFSET(program!$A$1,0,A300,1,M300))</f>
        <v/>
      </c>
      <c r="D300" s="4" t="str">
        <f ca="1">IF($H300="data",".dat "&amp;X300,
IF($H300="str",".str " &amp; _xlfn.TEXTJOIN("",FALSE,OFFSET(program!$A$2,0,A300+1,1,M300-1)),
$L300&amp;" "&amp;_xlfn.TEXTJOIN(", ",TRUE,$X300:$Z300)
))</f>
        <v>.dat 0</v>
      </c>
      <c r="E300" s="19" t="b">
        <f t="shared" ca="1" si="79"/>
        <v>1</v>
      </c>
      <c r="F300" s="5" t="str">
        <f t="shared" ca="1" si="80"/>
        <v>stack</v>
      </c>
      <c r="G300" s="5">
        <f t="shared" ca="1" si="81"/>
        <v>72</v>
      </c>
      <c r="H300" s="5" t="str">
        <f t="shared" si="82"/>
        <v>data</v>
      </c>
      <c r="I300" s="13" t="b">
        <f t="shared" si="83"/>
        <v>1</v>
      </c>
      <c r="J300" s="6">
        <f ca="1">OFFSET(program!$A$1,0,disasm!A300)</f>
        <v>0</v>
      </c>
      <c r="K300" s="7">
        <f t="shared" ca="1" si="84"/>
        <v>0</v>
      </c>
      <c r="L300" s="7" t="e">
        <f t="shared" ca="1" si="85"/>
        <v>#VALUE!</v>
      </c>
      <c r="M300" s="7">
        <f t="shared" si="86"/>
        <v>1</v>
      </c>
      <c r="N300" s="7">
        <f t="shared" si="87"/>
        <v>1</v>
      </c>
      <c r="O300" s="8">
        <f t="shared" si="88"/>
        <v>1</v>
      </c>
      <c r="P300" s="8" t="str">
        <f t="shared" si="89"/>
        <v/>
      </c>
      <c r="Q300" s="8" t="str">
        <f t="shared" si="90"/>
        <v/>
      </c>
      <c r="R300" s="8" t="str">
        <f t="shared" ca="1" si="91"/>
        <v>num</v>
      </c>
      <c r="S300" s="8" t="str">
        <f t="shared" si="92"/>
        <v/>
      </c>
      <c r="T300" s="8" t="str">
        <f t="shared" si="93"/>
        <v/>
      </c>
      <c r="U300" s="7">
        <f ca="1">IF(O300="","",OFFSET(program!$A$1,0,disasm!$A300+COLUMN()-COLUMN($U300)+IF($I300,0,1)))</f>
        <v>0</v>
      </c>
      <c r="V300" s="7" t="str">
        <f ca="1">IF(P300="","",OFFSET(program!$A$1,0,disasm!$A300+COLUMN()-COLUMN($U300)+IF($I300,0,1)))</f>
        <v/>
      </c>
      <c r="W300" s="7" t="str">
        <f ca="1">IF(Q300="","",OFFSET(program!$A$1,0,disasm!$A300+COLUMN()-COLUMN($U300)+IF($I300,0,1)))</f>
        <v/>
      </c>
      <c r="X300" s="3" t="str">
        <f t="shared" ca="1" si="94"/>
        <v>0</v>
      </c>
      <c r="Y300" s="3" t="str">
        <f t="shared" si="95"/>
        <v/>
      </c>
      <c r="Z300" s="3" t="str">
        <f t="shared" si="96"/>
        <v/>
      </c>
      <c r="AA300" s="3" t="str">
        <f ca="1">" "
&amp;AE300
&amp;IF(AND(OR(K300=5,K300=6),MOD(INT(J300/1000),10)=1)," A2","")
&amp;IF(AND(NOT(I300),J300=109,OFFSET(program!$A$1,0,disasm!$A300+1)&gt;0,NOT(ISNUMBER(FIND(" A1 "," "&amp;AE300&amp;" "))))," AUTOLABEL","")
&amp;" "</f>
        <v xml:space="preserve">  </v>
      </c>
    </row>
    <row r="301" spans="1:27" x14ac:dyDescent="0.2">
      <c r="A301" s="1">
        <f ca="1">A300+M300</f>
        <v>342</v>
      </c>
      <c r="B301" s="2" t="str">
        <f t="shared" ca="1" si="78"/>
        <v>stack+270</v>
      </c>
      <c r="C301" s="3" t="str">
        <f ca="1">_xlfn.TEXTJOIN(" ",FALSE,OFFSET(program!$A$1,0,A301,1,M301))</f>
        <v/>
      </c>
      <c r="D301" s="4" t="str">
        <f ca="1">IF($H301="data",".dat "&amp;X301,
IF($H301="str",".str " &amp; _xlfn.TEXTJOIN("",FALSE,OFFSET(program!$A$2,0,A301+1,1,M301-1)),
$L301&amp;" "&amp;_xlfn.TEXTJOIN(", ",TRUE,$X301:$Z301)
))</f>
        <v>.dat 0</v>
      </c>
      <c r="E301" s="19" t="b">
        <f t="shared" ca="1" si="79"/>
        <v>1</v>
      </c>
      <c r="F301" s="5" t="str">
        <f t="shared" ca="1" si="80"/>
        <v>stack</v>
      </c>
      <c r="G301" s="5">
        <f t="shared" ca="1" si="81"/>
        <v>72</v>
      </c>
      <c r="H301" s="5" t="str">
        <f t="shared" si="82"/>
        <v>data</v>
      </c>
      <c r="I301" s="13" t="b">
        <f t="shared" si="83"/>
        <v>1</v>
      </c>
      <c r="J301" s="6">
        <f ca="1">OFFSET(program!$A$1,0,disasm!A301)</f>
        <v>0</v>
      </c>
      <c r="K301" s="7">
        <f t="shared" ca="1" si="84"/>
        <v>0</v>
      </c>
      <c r="L301" s="7" t="e">
        <f t="shared" ca="1" si="85"/>
        <v>#VALUE!</v>
      </c>
      <c r="M301" s="7">
        <f t="shared" si="86"/>
        <v>1</v>
      </c>
      <c r="N301" s="7">
        <f t="shared" si="87"/>
        <v>1</v>
      </c>
      <c r="O301" s="8">
        <f t="shared" si="88"/>
        <v>1</v>
      </c>
      <c r="P301" s="8" t="str">
        <f t="shared" si="89"/>
        <v/>
      </c>
      <c r="Q301" s="8" t="str">
        <f t="shared" si="90"/>
        <v/>
      </c>
      <c r="R301" s="8" t="str">
        <f t="shared" ca="1" si="91"/>
        <v>num</v>
      </c>
      <c r="S301" s="8" t="str">
        <f t="shared" si="92"/>
        <v/>
      </c>
      <c r="T301" s="8" t="str">
        <f t="shared" si="93"/>
        <v/>
      </c>
      <c r="U301" s="7">
        <f ca="1">IF(O301="","",OFFSET(program!$A$1,0,disasm!$A301+COLUMN()-COLUMN($U301)+IF($I301,0,1)))</f>
        <v>0</v>
      </c>
      <c r="V301" s="7" t="str">
        <f ca="1">IF(P301="","",OFFSET(program!$A$1,0,disasm!$A301+COLUMN()-COLUMN($U301)+IF($I301,0,1)))</f>
        <v/>
      </c>
      <c r="W301" s="7" t="str">
        <f ca="1">IF(Q301="","",OFFSET(program!$A$1,0,disasm!$A301+COLUMN()-COLUMN($U301)+IF($I301,0,1)))</f>
        <v/>
      </c>
      <c r="X301" s="3" t="str">
        <f t="shared" ca="1" si="94"/>
        <v>0</v>
      </c>
      <c r="Y301" s="3" t="str">
        <f t="shared" si="95"/>
        <v/>
      </c>
      <c r="Z301" s="3" t="str">
        <f t="shared" si="96"/>
        <v/>
      </c>
      <c r="AA301" s="3" t="str">
        <f ca="1">" "
&amp;AE301
&amp;IF(AND(OR(K301=5,K301=6),MOD(INT(J301/1000),10)=1)," A2","")
&amp;IF(AND(NOT(I301),J301=109,OFFSET(program!$A$1,0,disasm!$A301+1)&gt;0,NOT(ISNUMBER(FIND(" A1 "," "&amp;AE301&amp;" "))))," AUTOLABEL","")
&amp;" "</f>
        <v xml:space="preserve">  </v>
      </c>
    </row>
    <row r="302" spans="1:27" x14ac:dyDescent="0.2">
      <c r="A302" s="1">
        <f ca="1">A301+M301</f>
        <v>343</v>
      </c>
      <c r="B302" s="2" t="str">
        <f t="shared" ca="1" si="78"/>
        <v>stack+271</v>
      </c>
      <c r="C302" s="3" t="str">
        <f ca="1">_xlfn.TEXTJOIN(" ",FALSE,OFFSET(program!$A$1,0,A302,1,M302))</f>
        <v/>
      </c>
      <c r="D302" s="4" t="str">
        <f ca="1">IF($H302="data",".dat "&amp;X302,
IF($H302="str",".str " &amp; _xlfn.TEXTJOIN("",FALSE,OFFSET(program!$A$2,0,A302+1,1,M302-1)),
$L302&amp;" "&amp;_xlfn.TEXTJOIN(", ",TRUE,$X302:$Z302)
))</f>
        <v>.dat 0</v>
      </c>
      <c r="E302" s="19" t="b">
        <f t="shared" ca="1" si="79"/>
        <v>1</v>
      </c>
      <c r="F302" s="5" t="str">
        <f t="shared" ca="1" si="80"/>
        <v>stack</v>
      </c>
      <c r="G302" s="5">
        <f t="shared" ca="1" si="81"/>
        <v>72</v>
      </c>
      <c r="H302" s="5" t="str">
        <f t="shared" si="82"/>
        <v>data</v>
      </c>
      <c r="I302" s="13" t="b">
        <f t="shared" si="83"/>
        <v>1</v>
      </c>
      <c r="J302" s="6">
        <f ca="1">OFFSET(program!$A$1,0,disasm!A302)</f>
        <v>0</v>
      </c>
      <c r="K302" s="7">
        <f t="shared" ca="1" si="84"/>
        <v>0</v>
      </c>
      <c r="L302" s="7" t="e">
        <f t="shared" ca="1" si="85"/>
        <v>#VALUE!</v>
      </c>
      <c r="M302" s="7">
        <f t="shared" si="86"/>
        <v>1</v>
      </c>
      <c r="N302" s="7">
        <f t="shared" si="87"/>
        <v>1</v>
      </c>
      <c r="O302" s="8">
        <f t="shared" si="88"/>
        <v>1</v>
      </c>
      <c r="P302" s="8" t="str">
        <f t="shared" si="89"/>
        <v/>
      </c>
      <c r="Q302" s="8" t="str">
        <f t="shared" si="90"/>
        <v/>
      </c>
      <c r="R302" s="8" t="str">
        <f t="shared" ca="1" si="91"/>
        <v>num</v>
      </c>
      <c r="S302" s="8" t="str">
        <f t="shared" si="92"/>
        <v/>
      </c>
      <c r="T302" s="8" t="str">
        <f t="shared" si="93"/>
        <v/>
      </c>
      <c r="U302" s="7">
        <f ca="1">IF(O302="","",OFFSET(program!$A$1,0,disasm!$A302+COLUMN()-COLUMN($U302)+IF($I302,0,1)))</f>
        <v>0</v>
      </c>
      <c r="V302" s="7" t="str">
        <f ca="1">IF(P302="","",OFFSET(program!$A$1,0,disasm!$A302+COLUMN()-COLUMN($U302)+IF($I302,0,1)))</f>
        <v/>
      </c>
      <c r="W302" s="7" t="str">
        <f ca="1">IF(Q302="","",OFFSET(program!$A$1,0,disasm!$A302+COLUMN()-COLUMN($U302)+IF($I302,0,1)))</f>
        <v/>
      </c>
      <c r="X302" s="3" t="str">
        <f t="shared" ca="1" si="94"/>
        <v>0</v>
      </c>
      <c r="Y302" s="3" t="str">
        <f t="shared" si="95"/>
        <v/>
      </c>
      <c r="Z302" s="3" t="str">
        <f t="shared" si="96"/>
        <v/>
      </c>
      <c r="AA302" s="3" t="str">
        <f ca="1">" "
&amp;AE302
&amp;IF(AND(OR(K302=5,K302=6),MOD(INT(J302/1000),10)=1)," A2","")
&amp;IF(AND(NOT(I302),J302=109,OFFSET(program!$A$1,0,disasm!$A302+1)&gt;0,NOT(ISNUMBER(FIND(" A1 "," "&amp;AE302&amp;" "))))," AUTOLABEL","")
&amp;" "</f>
        <v xml:space="preserve">  </v>
      </c>
    </row>
    <row r="303" spans="1:27" x14ac:dyDescent="0.2">
      <c r="A303" s="1">
        <f ca="1">A302+M302</f>
        <v>344</v>
      </c>
      <c r="B303" s="2" t="str">
        <f t="shared" ca="1" si="78"/>
        <v>stack+272</v>
      </c>
      <c r="C303" s="3" t="str">
        <f ca="1">_xlfn.TEXTJOIN(" ",FALSE,OFFSET(program!$A$1,0,A303,1,M303))</f>
        <v/>
      </c>
      <c r="D303" s="4" t="str">
        <f ca="1">IF($H303="data",".dat "&amp;X303,
IF($H303="str",".str " &amp; _xlfn.TEXTJOIN("",FALSE,OFFSET(program!$A$2,0,A303+1,1,M303-1)),
$L303&amp;" "&amp;_xlfn.TEXTJOIN(", ",TRUE,$X303:$Z303)
))</f>
        <v>.dat 0</v>
      </c>
      <c r="E303" s="19" t="b">
        <f t="shared" ca="1" si="79"/>
        <v>1</v>
      </c>
      <c r="F303" s="5" t="str">
        <f t="shared" ca="1" si="80"/>
        <v>stack</v>
      </c>
      <c r="G303" s="5">
        <f t="shared" ca="1" si="81"/>
        <v>72</v>
      </c>
      <c r="H303" s="5" t="str">
        <f t="shared" si="82"/>
        <v>data</v>
      </c>
      <c r="I303" s="13" t="b">
        <f t="shared" si="83"/>
        <v>1</v>
      </c>
      <c r="J303" s="6">
        <f ca="1">OFFSET(program!$A$1,0,disasm!A303)</f>
        <v>0</v>
      </c>
      <c r="K303" s="7">
        <f t="shared" ca="1" si="84"/>
        <v>0</v>
      </c>
      <c r="L303" s="7" t="e">
        <f t="shared" ca="1" si="85"/>
        <v>#VALUE!</v>
      </c>
      <c r="M303" s="7">
        <f t="shared" si="86"/>
        <v>1</v>
      </c>
      <c r="N303" s="7">
        <f t="shared" si="87"/>
        <v>1</v>
      </c>
      <c r="O303" s="8">
        <f t="shared" si="88"/>
        <v>1</v>
      </c>
      <c r="P303" s="8" t="str">
        <f t="shared" si="89"/>
        <v/>
      </c>
      <c r="Q303" s="8" t="str">
        <f t="shared" si="90"/>
        <v/>
      </c>
      <c r="R303" s="8" t="str">
        <f t="shared" ca="1" si="91"/>
        <v>num</v>
      </c>
      <c r="S303" s="8" t="str">
        <f t="shared" si="92"/>
        <v/>
      </c>
      <c r="T303" s="8" t="str">
        <f t="shared" si="93"/>
        <v/>
      </c>
      <c r="U303" s="7">
        <f ca="1">IF(O303="","",OFFSET(program!$A$1,0,disasm!$A303+COLUMN()-COLUMN($U303)+IF($I303,0,1)))</f>
        <v>0</v>
      </c>
      <c r="V303" s="7" t="str">
        <f ca="1">IF(P303="","",OFFSET(program!$A$1,0,disasm!$A303+COLUMN()-COLUMN($U303)+IF($I303,0,1)))</f>
        <v/>
      </c>
      <c r="W303" s="7" t="str">
        <f ca="1">IF(Q303="","",OFFSET(program!$A$1,0,disasm!$A303+COLUMN()-COLUMN($U303)+IF($I303,0,1)))</f>
        <v/>
      </c>
      <c r="X303" s="3" t="str">
        <f t="shared" ca="1" si="94"/>
        <v>0</v>
      </c>
      <c r="Y303" s="3" t="str">
        <f t="shared" si="95"/>
        <v/>
      </c>
      <c r="Z303" s="3" t="str">
        <f t="shared" si="96"/>
        <v/>
      </c>
      <c r="AA303" s="3" t="str">
        <f ca="1">" "
&amp;AE303
&amp;IF(AND(OR(K303=5,K303=6),MOD(INT(J303/1000),10)=1)," A2","")
&amp;IF(AND(NOT(I303),J303=109,OFFSET(program!$A$1,0,disasm!$A303+1)&gt;0,NOT(ISNUMBER(FIND(" A1 "," "&amp;AE303&amp;" "))))," AUTOLABEL","")
&amp;" "</f>
        <v xml:space="preserve">  </v>
      </c>
    </row>
    <row r="304" spans="1:27" x14ac:dyDescent="0.2">
      <c r="A304" s="1">
        <f ca="1">A303+M303</f>
        <v>345</v>
      </c>
      <c r="B304" s="2" t="str">
        <f t="shared" ca="1" si="78"/>
        <v>stack+273</v>
      </c>
      <c r="C304" s="3" t="str">
        <f ca="1">_xlfn.TEXTJOIN(" ",FALSE,OFFSET(program!$A$1,0,A304,1,M304))</f>
        <v/>
      </c>
      <c r="D304" s="4" t="str">
        <f ca="1">IF($H304="data",".dat "&amp;X304,
IF($H304="str",".str " &amp; _xlfn.TEXTJOIN("",FALSE,OFFSET(program!$A$2,0,A304+1,1,M304-1)),
$L304&amp;" "&amp;_xlfn.TEXTJOIN(", ",TRUE,$X304:$Z304)
))</f>
        <v>.dat 0</v>
      </c>
      <c r="E304" s="19" t="b">
        <f t="shared" ca="1" si="79"/>
        <v>1</v>
      </c>
      <c r="F304" s="5" t="str">
        <f t="shared" ca="1" si="80"/>
        <v>stack</v>
      </c>
      <c r="G304" s="5">
        <f t="shared" ca="1" si="81"/>
        <v>72</v>
      </c>
      <c r="H304" s="5" t="str">
        <f t="shared" si="82"/>
        <v>data</v>
      </c>
      <c r="I304" s="13" t="b">
        <f t="shared" si="83"/>
        <v>1</v>
      </c>
      <c r="J304" s="6">
        <f ca="1">OFFSET(program!$A$1,0,disasm!A304)</f>
        <v>0</v>
      </c>
      <c r="K304" s="7">
        <f t="shared" ca="1" si="84"/>
        <v>0</v>
      </c>
      <c r="L304" s="7" t="e">
        <f t="shared" ca="1" si="85"/>
        <v>#VALUE!</v>
      </c>
      <c r="M304" s="7">
        <f t="shared" si="86"/>
        <v>1</v>
      </c>
      <c r="N304" s="7">
        <f t="shared" si="87"/>
        <v>1</v>
      </c>
      <c r="O304" s="8">
        <f t="shared" si="88"/>
        <v>1</v>
      </c>
      <c r="P304" s="8" t="str">
        <f t="shared" si="89"/>
        <v/>
      </c>
      <c r="Q304" s="8" t="str">
        <f t="shared" si="90"/>
        <v/>
      </c>
      <c r="R304" s="8" t="str">
        <f t="shared" ca="1" si="91"/>
        <v>num</v>
      </c>
      <c r="S304" s="8" t="str">
        <f t="shared" si="92"/>
        <v/>
      </c>
      <c r="T304" s="8" t="str">
        <f t="shared" si="93"/>
        <v/>
      </c>
      <c r="U304" s="7">
        <f ca="1">IF(O304="","",OFFSET(program!$A$1,0,disasm!$A304+COLUMN()-COLUMN($U304)+IF($I304,0,1)))</f>
        <v>0</v>
      </c>
      <c r="V304" s="7" t="str">
        <f ca="1">IF(P304="","",OFFSET(program!$A$1,0,disasm!$A304+COLUMN()-COLUMN($U304)+IF($I304,0,1)))</f>
        <v/>
      </c>
      <c r="W304" s="7" t="str">
        <f ca="1">IF(Q304="","",OFFSET(program!$A$1,0,disasm!$A304+COLUMN()-COLUMN($U304)+IF($I304,0,1)))</f>
        <v/>
      </c>
      <c r="X304" s="3" t="str">
        <f t="shared" ca="1" si="94"/>
        <v>0</v>
      </c>
      <c r="Y304" s="3" t="str">
        <f t="shared" si="95"/>
        <v/>
      </c>
      <c r="Z304" s="3" t="str">
        <f t="shared" si="96"/>
        <v/>
      </c>
      <c r="AA304" s="3" t="str">
        <f ca="1">" "
&amp;AE304
&amp;IF(AND(OR(K304=5,K304=6),MOD(INT(J304/1000),10)=1)," A2","")
&amp;IF(AND(NOT(I304),J304=109,OFFSET(program!$A$1,0,disasm!$A304+1)&gt;0,NOT(ISNUMBER(FIND(" A1 "," "&amp;AE304&amp;" "))))," AUTOLABEL","")
&amp;" "</f>
        <v xml:space="preserve">  </v>
      </c>
    </row>
    <row r="305" spans="1:27" x14ac:dyDescent="0.2">
      <c r="A305" s="1">
        <f ca="1">A304+M304</f>
        <v>346</v>
      </c>
      <c r="B305" s="2" t="str">
        <f t="shared" ca="1" si="78"/>
        <v>stack+274</v>
      </c>
      <c r="C305" s="3" t="str">
        <f ca="1">_xlfn.TEXTJOIN(" ",FALSE,OFFSET(program!$A$1,0,A305,1,M305))</f>
        <v/>
      </c>
      <c r="D305" s="4" t="str">
        <f ca="1">IF($H305="data",".dat "&amp;X305,
IF($H305="str",".str " &amp; _xlfn.TEXTJOIN("",FALSE,OFFSET(program!$A$2,0,A305+1,1,M305-1)),
$L305&amp;" "&amp;_xlfn.TEXTJOIN(", ",TRUE,$X305:$Z305)
))</f>
        <v>.dat 0</v>
      </c>
      <c r="E305" s="19" t="b">
        <f t="shared" ca="1" si="79"/>
        <v>1</v>
      </c>
      <c r="F305" s="5" t="str">
        <f t="shared" ca="1" si="80"/>
        <v>stack</v>
      </c>
      <c r="G305" s="5">
        <f t="shared" ca="1" si="81"/>
        <v>72</v>
      </c>
      <c r="H305" s="5" t="str">
        <f t="shared" si="82"/>
        <v>data</v>
      </c>
      <c r="I305" s="13" t="b">
        <f t="shared" si="83"/>
        <v>1</v>
      </c>
      <c r="J305" s="6">
        <f ca="1">OFFSET(program!$A$1,0,disasm!A305)</f>
        <v>0</v>
      </c>
      <c r="K305" s="7">
        <f t="shared" ca="1" si="84"/>
        <v>0</v>
      </c>
      <c r="L305" s="7" t="e">
        <f t="shared" ca="1" si="85"/>
        <v>#VALUE!</v>
      </c>
      <c r="M305" s="7">
        <f t="shared" si="86"/>
        <v>1</v>
      </c>
      <c r="N305" s="7">
        <f t="shared" si="87"/>
        <v>1</v>
      </c>
      <c r="O305" s="8">
        <f t="shared" si="88"/>
        <v>1</v>
      </c>
      <c r="P305" s="8" t="str">
        <f t="shared" si="89"/>
        <v/>
      </c>
      <c r="Q305" s="8" t="str">
        <f t="shared" si="90"/>
        <v/>
      </c>
      <c r="R305" s="8" t="str">
        <f t="shared" ca="1" si="91"/>
        <v>num</v>
      </c>
      <c r="S305" s="8" t="str">
        <f t="shared" si="92"/>
        <v/>
      </c>
      <c r="T305" s="8" t="str">
        <f t="shared" si="93"/>
        <v/>
      </c>
      <c r="U305" s="7">
        <f ca="1">IF(O305="","",OFFSET(program!$A$1,0,disasm!$A305+COLUMN()-COLUMN($U305)+IF($I305,0,1)))</f>
        <v>0</v>
      </c>
      <c r="V305" s="7" t="str">
        <f ca="1">IF(P305="","",OFFSET(program!$A$1,0,disasm!$A305+COLUMN()-COLUMN($U305)+IF($I305,0,1)))</f>
        <v/>
      </c>
      <c r="W305" s="7" t="str">
        <f ca="1">IF(Q305="","",OFFSET(program!$A$1,0,disasm!$A305+COLUMN()-COLUMN($U305)+IF($I305,0,1)))</f>
        <v/>
      </c>
      <c r="X305" s="3" t="str">
        <f t="shared" ca="1" si="94"/>
        <v>0</v>
      </c>
      <c r="Y305" s="3" t="str">
        <f t="shared" si="95"/>
        <v/>
      </c>
      <c r="Z305" s="3" t="str">
        <f t="shared" si="96"/>
        <v/>
      </c>
      <c r="AA305" s="3" t="str">
        <f ca="1">" "
&amp;AE305
&amp;IF(AND(OR(K305=5,K305=6),MOD(INT(J305/1000),10)=1)," A2","")
&amp;IF(AND(NOT(I305),J305=109,OFFSET(program!$A$1,0,disasm!$A305+1)&gt;0,NOT(ISNUMBER(FIND(" A1 "," "&amp;AE305&amp;" "))))," AUTOLABEL","")
&amp;" "</f>
        <v xml:space="preserve">  </v>
      </c>
    </row>
    <row r="306" spans="1:27" x14ac:dyDescent="0.2">
      <c r="A306" s="1">
        <f ca="1">A305+M305</f>
        <v>347</v>
      </c>
      <c r="B306" s="2" t="str">
        <f t="shared" ca="1" si="78"/>
        <v>stack+275</v>
      </c>
      <c r="C306" s="3" t="str">
        <f ca="1">_xlfn.TEXTJOIN(" ",FALSE,OFFSET(program!$A$1,0,A306,1,M306))</f>
        <v/>
      </c>
      <c r="D306" s="4" t="str">
        <f ca="1">IF($H306="data",".dat "&amp;X306,
IF($H306="str",".str " &amp; _xlfn.TEXTJOIN("",FALSE,OFFSET(program!$A$2,0,A306+1,1,M306-1)),
$L306&amp;" "&amp;_xlfn.TEXTJOIN(", ",TRUE,$X306:$Z306)
))</f>
        <v>.dat 0</v>
      </c>
      <c r="E306" s="19" t="b">
        <f t="shared" ca="1" si="79"/>
        <v>1</v>
      </c>
      <c r="F306" s="5" t="str">
        <f t="shared" ca="1" si="80"/>
        <v>stack</v>
      </c>
      <c r="G306" s="5">
        <f t="shared" ca="1" si="81"/>
        <v>72</v>
      </c>
      <c r="H306" s="5" t="str">
        <f t="shared" si="82"/>
        <v>data</v>
      </c>
      <c r="I306" s="13" t="b">
        <f t="shared" si="83"/>
        <v>1</v>
      </c>
      <c r="J306" s="6">
        <f ca="1">OFFSET(program!$A$1,0,disasm!A306)</f>
        <v>0</v>
      </c>
      <c r="K306" s="7">
        <f t="shared" ca="1" si="84"/>
        <v>0</v>
      </c>
      <c r="L306" s="7" t="e">
        <f t="shared" ca="1" si="85"/>
        <v>#VALUE!</v>
      </c>
      <c r="M306" s="7">
        <f t="shared" si="86"/>
        <v>1</v>
      </c>
      <c r="N306" s="7">
        <f t="shared" si="87"/>
        <v>1</v>
      </c>
      <c r="O306" s="8">
        <f t="shared" si="88"/>
        <v>1</v>
      </c>
      <c r="P306" s="8" t="str">
        <f t="shared" si="89"/>
        <v/>
      </c>
      <c r="Q306" s="8" t="str">
        <f t="shared" si="90"/>
        <v/>
      </c>
      <c r="R306" s="8" t="str">
        <f t="shared" ca="1" si="91"/>
        <v>num</v>
      </c>
      <c r="S306" s="8" t="str">
        <f t="shared" si="92"/>
        <v/>
      </c>
      <c r="T306" s="8" t="str">
        <f t="shared" si="93"/>
        <v/>
      </c>
      <c r="U306" s="7">
        <f ca="1">IF(O306="","",OFFSET(program!$A$1,0,disasm!$A306+COLUMN()-COLUMN($U306)+IF($I306,0,1)))</f>
        <v>0</v>
      </c>
      <c r="V306" s="7" t="str">
        <f ca="1">IF(P306="","",OFFSET(program!$A$1,0,disasm!$A306+COLUMN()-COLUMN($U306)+IF($I306,0,1)))</f>
        <v/>
      </c>
      <c r="W306" s="7" t="str">
        <f ca="1">IF(Q306="","",OFFSET(program!$A$1,0,disasm!$A306+COLUMN()-COLUMN($U306)+IF($I306,0,1)))</f>
        <v/>
      </c>
      <c r="X306" s="3" t="str">
        <f t="shared" ca="1" si="94"/>
        <v>0</v>
      </c>
      <c r="Y306" s="3" t="str">
        <f t="shared" si="95"/>
        <v/>
      </c>
      <c r="Z306" s="3" t="str">
        <f t="shared" si="96"/>
        <v/>
      </c>
      <c r="AA306" s="3" t="str">
        <f ca="1">" "
&amp;AE306
&amp;IF(AND(OR(K306=5,K306=6),MOD(INT(J306/1000),10)=1)," A2","")
&amp;IF(AND(NOT(I306),J306=109,OFFSET(program!$A$1,0,disasm!$A306+1)&gt;0,NOT(ISNUMBER(FIND(" A1 "," "&amp;AE306&amp;" "))))," AUTOLABEL","")
&amp;" "</f>
        <v xml:space="preserve">  </v>
      </c>
    </row>
    <row r="307" spans="1:27" x14ac:dyDescent="0.2">
      <c r="A307" s="1">
        <f ca="1">A306+M306</f>
        <v>348</v>
      </c>
      <c r="B307" s="2" t="str">
        <f t="shared" ca="1" si="78"/>
        <v>stack+276</v>
      </c>
      <c r="C307" s="3" t="str">
        <f ca="1">_xlfn.TEXTJOIN(" ",FALSE,OFFSET(program!$A$1,0,A307,1,M307))</f>
        <v/>
      </c>
      <c r="D307" s="4" t="str">
        <f ca="1">IF($H307="data",".dat "&amp;X307,
IF($H307="str",".str " &amp; _xlfn.TEXTJOIN("",FALSE,OFFSET(program!$A$2,0,A307+1,1,M307-1)),
$L307&amp;" "&amp;_xlfn.TEXTJOIN(", ",TRUE,$X307:$Z307)
))</f>
        <v>.dat 0</v>
      </c>
      <c r="E307" s="19" t="b">
        <f t="shared" ca="1" si="79"/>
        <v>1</v>
      </c>
      <c r="F307" s="5" t="str">
        <f t="shared" ca="1" si="80"/>
        <v>stack</v>
      </c>
      <c r="G307" s="5">
        <f t="shared" ca="1" si="81"/>
        <v>72</v>
      </c>
      <c r="H307" s="5" t="str">
        <f t="shared" si="82"/>
        <v>data</v>
      </c>
      <c r="I307" s="13" t="b">
        <f t="shared" si="83"/>
        <v>1</v>
      </c>
      <c r="J307" s="6">
        <f ca="1">OFFSET(program!$A$1,0,disasm!A307)</f>
        <v>0</v>
      </c>
      <c r="K307" s="7">
        <f t="shared" ca="1" si="84"/>
        <v>0</v>
      </c>
      <c r="L307" s="7" t="e">
        <f t="shared" ca="1" si="85"/>
        <v>#VALUE!</v>
      </c>
      <c r="M307" s="7">
        <f t="shared" si="86"/>
        <v>1</v>
      </c>
      <c r="N307" s="7">
        <f t="shared" si="87"/>
        <v>1</v>
      </c>
      <c r="O307" s="8">
        <f t="shared" si="88"/>
        <v>1</v>
      </c>
      <c r="P307" s="8" t="str">
        <f t="shared" si="89"/>
        <v/>
      </c>
      <c r="Q307" s="8" t="str">
        <f t="shared" si="90"/>
        <v/>
      </c>
      <c r="R307" s="8" t="str">
        <f t="shared" ca="1" si="91"/>
        <v>num</v>
      </c>
      <c r="S307" s="8" t="str">
        <f t="shared" si="92"/>
        <v/>
      </c>
      <c r="T307" s="8" t="str">
        <f t="shared" si="93"/>
        <v/>
      </c>
      <c r="U307" s="7">
        <f ca="1">IF(O307="","",OFFSET(program!$A$1,0,disasm!$A307+COLUMN()-COLUMN($U307)+IF($I307,0,1)))</f>
        <v>0</v>
      </c>
      <c r="V307" s="7" t="str">
        <f ca="1">IF(P307="","",OFFSET(program!$A$1,0,disasm!$A307+COLUMN()-COLUMN($U307)+IF($I307,0,1)))</f>
        <v/>
      </c>
      <c r="W307" s="7" t="str">
        <f ca="1">IF(Q307="","",OFFSET(program!$A$1,0,disasm!$A307+COLUMN()-COLUMN($U307)+IF($I307,0,1)))</f>
        <v/>
      </c>
      <c r="X307" s="3" t="str">
        <f t="shared" ca="1" si="94"/>
        <v>0</v>
      </c>
      <c r="Y307" s="3" t="str">
        <f t="shared" si="95"/>
        <v/>
      </c>
      <c r="Z307" s="3" t="str">
        <f t="shared" si="96"/>
        <v/>
      </c>
      <c r="AA307" s="3" t="str">
        <f ca="1">" "
&amp;AE307
&amp;IF(AND(OR(K307=5,K307=6),MOD(INT(J307/1000),10)=1)," A2","")
&amp;IF(AND(NOT(I307),J307=109,OFFSET(program!$A$1,0,disasm!$A307+1)&gt;0,NOT(ISNUMBER(FIND(" A1 "," "&amp;AE307&amp;" "))))," AUTOLABEL","")
&amp;" "</f>
        <v xml:space="preserve">  </v>
      </c>
    </row>
    <row r="308" spans="1:27" x14ac:dyDescent="0.2">
      <c r="A308" s="1">
        <f ca="1">A307+M307</f>
        <v>349</v>
      </c>
      <c r="B308" s="2" t="str">
        <f t="shared" ca="1" si="78"/>
        <v>stack+277</v>
      </c>
      <c r="C308" s="3" t="str">
        <f ca="1">_xlfn.TEXTJOIN(" ",FALSE,OFFSET(program!$A$1,0,A308,1,M308))</f>
        <v/>
      </c>
      <c r="D308" s="4" t="str">
        <f ca="1">IF($H308="data",".dat "&amp;X308,
IF($H308="str",".str " &amp; _xlfn.TEXTJOIN("",FALSE,OFFSET(program!$A$2,0,A308+1,1,M308-1)),
$L308&amp;" "&amp;_xlfn.TEXTJOIN(", ",TRUE,$X308:$Z308)
))</f>
        <v>.dat 0</v>
      </c>
      <c r="E308" s="19" t="b">
        <f t="shared" ca="1" si="79"/>
        <v>1</v>
      </c>
      <c r="F308" s="5" t="str">
        <f t="shared" ca="1" si="80"/>
        <v>stack</v>
      </c>
      <c r="G308" s="5">
        <f t="shared" ca="1" si="81"/>
        <v>72</v>
      </c>
      <c r="H308" s="5" t="str">
        <f t="shared" si="82"/>
        <v>data</v>
      </c>
      <c r="I308" s="13" t="b">
        <f t="shared" si="83"/>
        <v>1</v>
      </c>
      <c r="J308" s="6">
        <f ca="1">OFFSET(program!$A$1,0,disasm!A308)</f>
        <v>0</v>
      </c>
      <c r="K308" s="7">
        <f t="shared" ca="1" si="84"/>
        <v>0</v>
      </c>
      <c r="L308" s="7" t="e">
        <f t="shared" ca="1" si="85"/>
        <v>#VALUE!</v>
      </c>
      <c r="M308" s="7">
        <f t="shared" si="86"/>
        <v>1</v>
      </c>
      <c r="N308" s="7">
        <f t="shared" si="87"/>
        <v>1</v>
      </c>
      <c r="O308" s="8">
        <f t="shared" si="88"/>
        <v>1</v>
      </c>
      <c r="P308" s="8" t="str">
        <f t="shared" si="89"/>
        <v/>
      </c>
      <c r="Q308" s="8" t="str">
        <f t="shared" si="90"/>
        <v/>
      </c>
      <c r="R308" s="8" t="str">
        <f t="shared" ca="1" si="91"/>
        <v>num</v>
      </c>
      <c r="S308" s="8" t="str">
        <f t="shared" si="92"/>
        <v/>
      </c>
      <c r="T308" s="8" t="str">
        <f t="shared" si="93"/>
        <v/>
      </c>
      <c r="U308" s="7">
        <f ca="1">IF(O308="","",OFFSET(program!$A$1,0,disasm!$A308+COLUMN()-COLUMN($U308)+IF($I308,0,1)))</f>
        <v>0</v>
      </c>
      <c r="V308" s="7" t="str">
        <f ca="1">IF(P308="","",OFFSET(program!$A$1,0,disasm!$A308+COLUMN()-COLUMN($U308)+IF($I308,0,1)))</f>
        <v/>
      </c>
      <c r="W308" s="7" t="str">
        <f ca="1">IF(Q308="","",OFFSET(program!$A$1,0,disasm!$A308+COLUMN()-COLUMN($U308)+IF($I308,0,1)))</f>
        <v/>
      </c>
      <c r="X308" s="3" t="str">
        <f t="shared" ca="1" si="94"/>
        <v>0</v>
      </c>
      <c r="Y308" s="3" t="str">
        <f t="shared" si="95"/>
        <v/>
      </c>
      <c r="Z308" s="3" t="str">
        <f t="shared" si="96"/>
        <v/>
      </c>
      <c r="AA308" s="3" t="str">
        <f ca="1">" "
&amp;AE308
&amp;IF(AND(OR(K308=5,K308=6),MOD(INT(J308/1000),10)=1)," A2","")
&amp;IF(AND(NOT(I308),J308=109,OFFSET(program!$A$1,0,disasm!$A308+1)&gt;0,NOT(ISNUMBER(FIND(" A1 "," "&amp;AE308&amp;" "))))," AUTOLABEL","")
&amp;" "</f>
        <v xml:space="preserve">  </v>
      </c>
    </row>
    <row r="309" spans="1:27" x14ac:dyDescent="0.2">
      <c r="A309" s="1">
        <f ca="1">A308+M308</f>
        <v>350</v>
      </c>
      <c r="B309" s="2" t="str">
        <f t="shared" ca="1" si="78"/>
        <v>stack+278</v>
      </c>
      <c r="C309" s="3" t="str">
        <f ca="1">_xlfn.TEXTJOIN(" ",FALSE,OFFSET(program!$A$1,0,A309,1,M309))</f>
        <v/>
      </c>
      <c r="D309" s="4" t="str">
        <f ca="1">IF($H309="data",".dat "&amp;X309,
IF($H309="str",".str " &amp; _xlfn.TEXTJOIN("",FALSE,OFFSET(program!$A$2,0,A309+1,1,M309-1)),
$L309&amp;" "&amp;_xlfn.TEXTJOIN(", ",TRUE,$X309:$Z309)
))</f>
        <v>.dat 0</v>
      </c>
      <c r="E309" s="19" t="b">
        <f t="shared" ca="1" si="79"/>
        <v>1</v>
      </c>
      <c r="F309" s="5" t="str">
        <f t="shared" ca="1" si="80"/>
        <v>stack</v>
      </c>
      <c r="G309" s="5">
        <f t="shared" ca="1" si="81"/>
        <v>72</v>
      </c>
      <c r="H309" s="5" t="str">
        <f t="shared" si="82"/>
        <v>data</v>
      </c>
      <c r="I309" s="13" t="b">
        <f t="shared" si="83"/>
        <v>1</v>
      </c>
      <c r="J309" s="6">
        <f ca="1">OFFSET(program!$A$1,0,disasm!A309)</f>
        <v>0</v>
      </c>
      <c r="K309" s="7">
        <f t="shared" ca="1" si="84"/>
        <v>0</v>
      </c>
      <c r="L309" s="7" t="e">
        <f t="shared" ca="1" si="85"/>
        <v>#VALUE!</v>
      </c>
      <c r="M309" s="7">
        <f t="shared" si="86"/>
        <v>1</v>
      </c>
      <c r="N309" s="7">
        <f t="shared" si="87"/>
        <v>1</v>
      </c>
      <c r="O309" s="8">
        <f t="shared" si="88"/>
        <v>1</v>
      </c>
      <c r="P309" s="8" t="str">
        <f t="shared" si="89"/>
        <v/>
      </c>
      <c r="Q309" s="8" t="str">
        <f t="shared" si="90"/>
        <v/>
      </c>
      <c r="R309" s="8" t="str">
        <f t="shared" ca="1" si="91"/>
        <v>num</v>
      </c>
      <c r="S309" s="8" t="str">
        <f t="shared" si="92"/>
        <v/>
      </c>
      <c r="T309" s="8" t="str">
        <f t="shared" si="93"/>
        <v/>
      </c>
      <c r="U309" s="7">
        <f ca="1">IF(O309="","",OFFSET(program!$A$1,0,disasm!$A309+COLUMN()-COLUMN($U309)+IF($I309,0,1)))</f>
        <v>0</v>
      </c>
      <c r="V309" s="7" t="str">
        <f ca="1">IF(P309="","",OFFSET(program!$A$1,0,disasm!$A309+COLUMN()-COLUMN($U309)+IF($I309,0,1)))</f>
        <v/>
      </c>
      <c r="W309" s="7" t="str">
        <f ca="1">IF(Q309="","",OFFSET(program!$A$1,0,disasm!$A309+COLUMN()-COLUMN($U309)+IF($I309,0,1)))</f>
        <v/>
      </c>
      <c r="X309" s="3" t="str">
        <f t="shared" ca="1" si="94"/>
        <v>0</v>
      </c>
      <c r="Y309" s="3" t="str">
        <f t="shared" si="95"/>
        <v/>
      </c>
      <c r="Z309" s="3" t="str">
        <f t="shared" si="96"/>
        <v/>
      </c>
      <c r="AA309" s="3" t="str">
        <f ca="1">" "
&amp;AE309
&amp;IF(AND(OR(K309=5,K309=6),MOD(INT(J309/1000),10)=1)," A2","")
&amp;IF(AND(NOT(I309),J309=109,OFFSET(program!$A$1,0,disasm!$A309+1)&gt;0,NOT(ISNUMBER(FIND(" A1 "," "&amp;AE309&amp;" "))))," AUTOLABEL","")
&amp;" "</f>
        <v xml:space="preserve">  </v>
      </c>
    </row>
    <row r="310" spans="1:27" x14ac:dyDescent="0.2">
      <c r="A310" s="1">
        <f ca="1">A309+M309</f>
        <v>351</v>
      </c>
      <c r="B310" s="2" t="str">
        <f t="shared" ca="1" si="78"/>
        <v>stack+279</v>
      </c>
      <c r="C310" s="3" t="str">
        <f ca="1">_xlfn.TEXTJOIN(" ",FALSE,OFFSET(program!$A$1,0,A310,1,M310))</f>
        <v/>
      </c>
      <c r="D310" s="4" t="str">
        <f ca="1">IF($H310="data",".dat "&amp;X310,
IF($H310="str",".str " &amp; _xlfn.TEXTJOIN("",FALSE,OFFSET(program!$A$2,0,A310+1,1,M310-1)),
$L310&amp;" "&amp;_xlfn.TEXTJOIN(", ",TRUE,$X310:$Z310)
))</f>
        <v>.dat 0</v>
      </c>
      <c r="E310" s="19" t="b">
        <f t="shared" ca="1" si="79"/>
        <v>1</v>
      </c>
      <c r="F310" s="5" t="str">
        <f t="shared" ca="1" si="80"/>
        <v>stack</v>
      </c>
      <c r="G310" s="5">
        <f t="shared" ca="1" si="81"/>
        <v>72</v>
      </c>
      <c r="H310" s="5" t="str">
        <f t="shared" si="82"/>
        <v>data</v>
      </c>
      <c r="I310" s="13" t="b">
        <f t="shared" si="83"/>
        <v>1</v>
      </c>
      <c r="J310" s="6">
        <f ca="1">OFFSET(program!$A$1,0,disasm!A310)</f>
        <v>0</v>
      </c>
      <c r="K310" s="7">
        <f t="shared" ca="1" si="84"/>
        <v>0</v>
      </c>
      <c r="L310" s="7" t="e">
        <f t="shared" ca="1" si="85"/>
        <v>#VALUE!</v>
      </c>
      <c r="M310" s="7">
        <f t="shared" si="86"/>
        <v>1</v>
      </c>
      <c r="N310" s="7">
        <f t="shared" si="87"/>
        <v>1</v>
      </c>
      <c r="O310" s="8">
        <f t="shared" si="88"/>
        <v>1</v>
      </c>
      <c r="P310" s="8" t="str">
        <f t="shared" si="89"/>
        <v/>
      </c>
      <c r="Q310" s="8" t="str">
        <f t="shared" si="90"/>
        <v/>
      </c>
      <c r="R310" s="8" t="str">
        <f t="shared" ca="1" si="91"/>
        <v>num</v>
      </c>
      <c r="S310" s="8" t="str">
        <f t="shared" si="92"/>
        <v/>
      </c>
      <c r="T310" s="8" t="str">
        <f t="shared" si="93"/>
        <v/>
      </c>
      <c r="U310" s="7">
        <f ca="1">IF(O310="","",OFFSET(program!$A$1,0,disasm!$A310+COLUMN()-COLUMN($U310)+IF($I310,0,1)))</f>
        <v>0</v>
      </c>
      <c r="V310" s="7" t="str">
        <f ca="1">IF(P310="","",OFFSET(program!$A$1,0,disasm!$A310+COLUMN()-COLUMN($U310)+IF($I310,0,1)))</f>
        <v/>
      </c>
      <c r="W310" s="7" t="str">
        <f ca="1">IF(Q310="","",OFFSET(program!$A$1,0,disasm!$A310+COLUMN()-COLUMN($U310)+IF($I310,0,1)))</f>
        <v/>
      </c>
      <c r="X310" s="3" t="str">
        <f t="shared" ca="1" si="94"/>
        <v>0</v>
      </c>
      <c r="Y310" s="3" t="str">
        <f t="shared" si="95"/>
        <v/>
      </c>
      <c r="Z310" s="3" t="str">
        <f t="shared" si="96"/>
        <v/>
      </c>
      <c r="AA310" s="3" t="str">
        <f ca="1">" "
&amp;AE310
&amp;IF(AND(OR(K310=5,K310=6),MOD(INT(J310/1000),10)=1)," A2","")
&amp;IF(AND(NOT(I310),J310=109,OFFSET(program!$A$1,0,disasm!$A310+1)&gt;0,NOT(ISNUMBER(FIND(" A1 "," "&amp;AE310&amp;" "))))," AUTOLABEL","")
&amp;" "</f>
        <v xml:space="preserve">  </v>
      </c>
    </row>
    <row r="311" spans="1:27" x14ac:dyDescent="0.2">
      <c r="A311" s="1">
        <f ca="1">A310+M310</f>
        <v>352</v>
      </c>
      <c r="B311" s="2" t="str">
        <f t="shared" ca="1" si="78"/>
        <v>stack+280</v>
      </c>
      <c r="C311" s="3" t="str">
        <f ca="1">_xlfn.TEXTJOIN(" ",FALSE,OFFSET(program!$A$1,0,A311,1,M311))</f>
        <v/>
      </c>
      <c r="D311" s="4" t="str">
        <f ca="1">IF($H311="data",".dat "&amp;X311,
IF($H311="str",".str " &amp; _xlfn.TEXTJOIN("",FALSE,OFFSET(program!$A$2,0,A311+1,1,M311-1)),
$L311&amp;" "&amp;_xlfn.TEXTJOIN(", ",TRUE,$X311:$Z311)
))</f>
        <v>.dat 0</v>
      </c>
      <c r="E311" s="19" t="b">
        <f t="shared" ca="1" si="79"/>
        <v>1</v>
      </c>
      <c r="F311" s="5" t="str">
        <f t="shared" ca="1" si="80"/>
        <v>stack</v>
      </c>
      <c r="G311" s="5">
        <f t="shared" ca="1" si="81"/>
        <v>72</v>
      </c>
      <c r="H311" s="5" t="str">
        <f t="shared" si="82"/>
        <v>data</v>
      </c>
      <c r="I311" s="13" t="b">
        <f t="shared" si="83"/>
        <v>1</v>
      </c>
      <c r="J311" s="6">
        <f ca="1">OFFSET(program!$A$1,0,disasm!A311)</f>
        <v>0</v>
      </c>
      <c r="K311" s="7">
        <f t="shared" ca="1" si="84"/>
        <v>0</v>
      </c>
      <c r="L311" s="7" t="e">
        <f t="shared" ca="1" si="85"/>
        <v>#VALUE!</v>
      </c>
      <c r="M311" s="7">
        <f t="shared" si="86"/>
        <v>1</v>
      </c>
      <c r="N311" s="7">
        <f t="shared" si="87"/>
        <v>1</v>
      </c>
      <c r="O311" s="8">
        <f t="shared" si="88"/>
        <v>1</v>
      </c>
      <c r="P311" s="8" t="str">
        <f t="shared" si="89"/>
        <v/>
      </c>
      <c r="Q311" s="8" t="str">
        <f t="shared" si="90"/>
        <v/>
      </c>
      <c r="R311" s="8" t="str">
        <f t="shared" ca="1" si="91"/>
        <v>num</v>
      </c>
      <c r="S311" s="8" t="str">
        <f t="shared" si="92"/>
        <v/>
      </c>
      <c r="T311" s="8" t="str">
        <f t="shared" si="93"/>
        <v/>
      </c>
      <c r="U311" s="7">
        <f ca="1">IF(O311="","",OFFSET(program!$A$1,0,disasm!$A311+COLUMN()-COLUMN($U311)+IF($I311,0,1)))</f>
        <v>0</v>
      </c>
      <c r="V311" s="7" t="str">
        <f ca="1">IF(P311="","",OFFSET(program!$A$1,0,disasm!$A311+COLUMN()-COLUMN($U311)+IF($I311,0,1)))</f>
        <v/>
      </c>
      <c r="W311" s="7" t="str">
        <f ca="1">IF(Q311="","",OFFSET(program!$A$1,0,disasm!$A311+COLUMN()-COLUMN($U311)+IF($I311,0,1)))</f>
        <v/>
      </c>
      <c r="X311" s="3" t="str">
        <f t="shared" ca="1" si="94"/>
        <v>0</v>
      </c>
      <c r="Y311" s="3" t="str">
        <f t="shared" si="95"/>
        <v/>
      </c>
      <c r="Z311" s="3" t="str">
        <f t="shared" si="96"/>
        <v/>
      </c>
      <c r="AA311" s="3" t="str">
        <f ca="1">" "
&amp;AE311
&amp;IF(AND(OR(K311=5,K311=6),MOD(INT(J311/1000),10)=1)," A2","")
&amp;IF(AND(NOT(I311),J311=109,OFFSET(program!$A$1,0,disasm!$A311+1)&gt;0,NOT(ISNUMBER(FIND(" A1 "," "&amp;AE311&amp;" "))))," AUTOLABEL","")
&amp;" "</f>
        <v xml:space="preserve">  </v>
      </c>
    </row>
    <row r="312" spans="1:27" x14ac:dyDescent="0.2">
      <c r="A312" s="1">
        <f ca="1">A311+M311</f>
        <v>353</v>
      </c>
      <c r="B312" s="2" t="str">
        <f t="shared" ca="1" si="78"/>
        <v>stack+281</v>
      </c>
      <c r="C312" s="3" t="str">
        <f ca="1">_xlfn.TEXTJOIN(" ",FALSE,OFFSET(program!$A$1,0,A312,1,M312))</f>
        <v/>
      </c>
      <c r="D312" s="4" t="str">
        <f ca="1">IF($H312="data",".dat "&amp;X312,
IF($H312="str",".str " &amp; _xlfn.TEXTJOIN("",FALSE,OFFSET(program!$A$2,0,A312+1,1,M312-1)),
$L312&amp;" "&amp;_xlfn.TEXTJOIN(", ",TRUE,$X312:$Z312)
))</f>
        <v>.dat 0</v>
      </c>
      <c r="E312" s="19" t="b">
        <f t="shared" ca="1" si="79"/>
        <v>1</v>
      </c>
      <c r="F312" s="5" t="str">
        <f t="shared" ca="1" si="80"/>
        <v>stack</v>
      </c>
      <c r="G312" s="5">
        <f t="shared" ca="1" si="81"/>
        <v>72</v>
      </c>
      <c r="H312" s="5" t="str">
        <f t="shared" si="82"/>
        <v>data</v>
      </c>
      <c r="I312" s="13" t="b">
        <f t="shared" si="83"/>
        <v>1</v>
      </c>
      <c r="J312" s="6">
        <f ca="1">OFFSET(program!$A$1,0,disasm!A312)</f>
        <v>0</v>
      </c>
      <c r="K312" s="7">
        <f t="shared" ca="1" si="84"/>
        <v>0</v>
      </c>
      <c r="L312" s="7" t="e">
        <f t="shared" ca="1" si="85"/>
        <v>#VALUE!</v>
      </c>
      <c r="M312" s="7">
        <f t="shared" si="86"/>
        <v>1</v>
      </c>
      <c r="N312" s="7">
        <f t="shared" si="87"/>
        <v>1</v>
      </c>
      <c r="O312" s="8">
        <f t="shared" si="88"/>
        <v>1</v>
      </c>
      <c r="P312" s="8" t="str">
        <f t="shared" si="89"/>
        <v/>
      </c>
      <c r="Q312" s="8" t="str">
        <f t="shared" si="90"/>
        <v/>
      </c>
      <c r="R312" s="8" t="str">
        <f t="shared" ca="1" si="91"/>
        <v>num</v>
      </c>
      <c r="S312" s="8" t="str">
        <f t="shared" si="92"/>
        <v/>
      </c>
      <c r="T312" s="8" t="str">
        <f t="shared" si="93"/>
        <v/>
      </c>
      <c r="U312" s="7">
        <f ca="1">IF(O312="","",OFFSET(program!$A$1,0,disasm!$A312+COLUMN()-COLUMN($U312)+IF($I312,0,1)))</f>
        <v>0</v>
      </c>
      <c r="V312" s="7" t="str">
        <f ca="1">IF(P312="","",OFFSET(program!$A$1,0,disasm!$A312+COLUMN()-COLUMN($U312)+IF($I312,0,1)))</f>
        <v/>
      </c>
      <c r="W312" s="7" t="str">
        <f ca="1">IF(Q312="","",OFFSET(program!$A$1,0,disasm!$A312+COLUMN()-COLUMN($U312)+IF($I312,0,1)))</f>
        <v/>
      </c>
      <c r="X312" s="3" t="str">
        <f t="shared" ca="1" si="94"/>
        <v>0</v>
      </c>
      <c r="Y312" s="3" t="str">
        <f t="shared" si="95"/>
        <v/>
      </c>
      <c r="Z312" s="3" t="str">
        <f t="shared" si="96"/>
        <v/>
      </c>
      <c r="AA312" s="3" t="str">
        <f ca="1">" "
&amp;AE312
&amp;IF(AND(OR(K312=5,K312=6),MOD(INT(J312/1000),10)=1)," A2","")
&amp;IF(AND(NOT(I312),J312=109,OFFSET(program!$A$1,0,disasm!$A312+1)&gt;0,NOT(ISNUMBER(FIND(" A1 "," "&amp;AE312&amp;" "))))," AUTOLABEL","")
&amp;" "</f>
        <v xml:space="preserve">  </v>
      </c>
    </row>
    <row r="313" spans="1:27" x14ac:dyDescent="0.2">
      <c r="A313" s="1">
        <f ca="1">A312+M312</f>
        <v>354</v>
      </c>
      <c r="B313" s="2" t="str">
        <f t="shared" ca="1" si="78"/>
        <v>stack+282</v>
      </c>
      <c r="C313" s="3" t="str">
        <f ca="1">_xlfn.TEXTJOIN(" ",FALSE,OFFSET(program!$A$1,0,A313,1,M313))</f>
        <v/>
      </c>
      <c r="D313" s="4" t="str">
        <f ca="1">IF($H313="data",".dat "&amp;X313,
IF($H313="str",".str " &amp; _xlfn.TEXTJOIN("",FALSE,OFFSET(program!$A$2,0,A313+1,1,M313-1)),
$L313&amp;" "&amp;_xlfn.TEXTJOIN(", ",TRUE,$X313:$Z313)
))</f>
        <v>.dat 0</v>
      </c>
      <c r="E313" s="19" t="b">
        <f t="shared" ca="1" si="79"/>
        <v>1</v>
      </c>
      <c r="F313" s="5" t="str">
        <f t="shared" ca="1" si="80"/>
        <v>stack</v>
      </c>
      <c r="G313" s="5">
        <f t="shared" ca="1" si="81"/>
        <v>72</v>
      </c>
      <c r="H313" s="5" t="str">
        <f t="shared" si="82"/>
        <v>data</v>
      </c>
      <c r="I313" s="13" t="b">
        <f t="shared" si="83"/>
        <v>1</v>
      </c>
      <c r="J313" s="6">
        <f ca="1">OFFSET(program!$A$1,0,disasm!A313)</f>
        <v>0</v>
      </c>
      <c r="K313" s="7">
        <f t="shared" ca="1" si="84"/>
        <v>0</v>
      </c>
      <c r="L313" s="7" t="e">
        <f t="shared" ca="1" si="85"/>
        <v>#VALUE!</v>
      </c>
      <c r="M313" s="7">
        <f t="shared" si="86"/>
        <v>1</v>
      </c>
      <c r="N313" s="7">
        <f t="shared" si="87"/>
        <v>1</v>
      </c>
      <c r="O313" s="8">
        <f t="shared" si="88"/>
        <v>1</v>
      </c>
      <c r="P313" s="8" t="str">
        <f t="shared" si="89"/>
        <v/>
      </c>
      <c r="Q313" s="8" t="str">
        <f t="shared" si="90"/>
        <v/>
      </c>
      <c r="R313" s="8" t="str">
        <f t="shared" ca="1" si="91"/>
        <v>num</v>
      </c>
      <c r="S313" s="8" t="str">
        <f t="shared" si="92"/>
        <v/>
      </c>
      <c r="T313" s="8" t="str">
        <f t="shared" si="93"/>
        <v/>
      </c>
      <c r="U313" s="7">
        <f ca="1">IF(O313="","",OFFSET(program!$A$1,0,disasm!$A313+COLUMN()-COLUMN($U313)+IF($I313,0,1)))</f>
        <v>0</v>
      </c>
      <c r="V313" s="7" t="str">
        <f ca="1">IF(P313="","",OFFSET(program!$A$1,0,disasm!$A313+COLUMN()-COLUMN($U313)+IF($I313,0,1)))</f>
        <v/>
      </c>
      <c r="W313" s="7" t="str">
        <f ca="1">IF(Q313="","",OFFSET(program!$A$1,0,disasm!$A313+COLUMN()-COLUMN($U313)+IF($I313,0,1)))</f>
        <v/>
      </c>
      <c r="X313" s="3" t="str">
        <f t="shared" ca="1" si="94"/>
        <v>0</v>
      </c>
      <c r="Y313" s="3" t="str">
        <f t="shared" si="95"/>
        <v/>
      </c>
      <c r="Z313" s="3" t="str">
        <f t="shared" si="96"/>
        <v/>
      </c>
      <c r="AA313" s="3" t="str">
        <f ca="1">" "
&amp;AE313
&amp;IF(AND(OR(K313=5,K313=6),MOD(INT(J313/1000),10)=1)," A2","")
&amp;IF(AND(NOT(I313),J313=109,OFFSET(program!$A$1,0,disasm!$A313+1)&gt;0,NOT(ISNUMBER(FIND(" A1 "," "&amp;AE313&amp;" "))))," AUTOLABEL","")
&amp;" "</f>
        <v xml:space="preserve">  </v>
      </c>
    </row>
    <row r="314" spans="1:27" x14ac:dyDescent="0.2">
      <c r="A314" s="1">
        <f ca="1">A313+M313</f>
        <v>355</v>
      </c>
      <c r="B314" s="2" t="str">
        <f t="shared" ca="1" si="78"/>
        <v>stack+283</v>
      </c>
      <c r="C314" s="3" t="str">
        <f ca="1">_xlfn.TEXTJOIN(" ",FALSE,OFFSET(program!$A$1,0,A314,1,M314))</f>
        <v/>
      </c>
      <c r="D314" s="4" t="str">
        <f ca="1">IF($H314="data",".dat "&amp;X314,
IF($H314="str",".str " &amp; _xlfn.TEXTJOIN("",FALSE,OFFSET(program!$A$2,0,A314+1,1,M314-1)),
$L314&amp;" "&amp;_xlfn.TEXTJOIN(", ",TRUE,$X314:$Z314)
))</f>
        <v>.dat 0</v>
      </c>
      <c r="E314" s="19" t="b">
        <f t="shared" ca="1" si="79"/>
        <v>1</v>
      </c>
      <c r="F314" s="5" t="str">
        <f t="shared" ca="1" si="80"/>
        <v>stack</v>
      </c>
      <c r="G314" s="5">
        <f t="shared" ca="1" si="81"/>
        <v>72</v>
      </c>
      <c r="H314" s="5" t="str">
        <f t="shared" si="82"/>
        <v>data</v>
      </c>
      <c r="I314" s="13" t="b">
        <f t="shared" si="83"/>
        <v>1</v>
      </c>
      <c r="J314" s="6">
        <f ca="1">OFFSET(program!$A$1,0,disasm!A314)</f>
        <v>0</v>
      </c>
      <c r="K314" s="7">
        <f t="shared" ca="1" si="84"/>
        <v>0</v>
      </c>
      <c r="L314" s="7" t="e">
        <f t="shared" ca="1" si="85"/>
        <v>#VALUE!</v>
      </c>
      <c r="M314" s="7">
        <f t="shared" si="86"/>
        <v>1</v>
      </c>
      <c r="N314" s="7">
        <f t="shared" si="87"/>
        <v>1</v>
      </c>
      <c r="O314" s="8">
        <f t="shared" si="88"/>
        <v>1</v>
      </c>
      <c r="P314" s="8" t="str">
        <f t="shared" si="89"/>
        <v/>
      </c>
      <c r="Q314" s="8" t="str">
        <f t="shared" si="90"/>
        <v/>
      </c>
      <c r="R314" s="8" t="str">
        <f t="shared" ca="1" si="91"/>
        <v>num</v>
      </c>
      <c r="S314" s="8" t="str">
        <f t="shared" si="92"/>
        <v/>
      </c>
      <c r="T314" s="8" t="str">
        <f t="shared" si="93"/>
        <v/>
      </c>
      <c r="U314" s="7">
        <f ca="1">IF(O314="","",OFFSET(program!$A$1,0,disasm!$A314+COLUMN()-COLUMN($U314)+IF($I314,0,1)))</f>
        <v>0</v>
      </c>
      <c r="V314" s="7" t="str">
        <f ca="1">IF(P314="","",OFFSET(program!$A$1,0,disasm!$A314+COLUMN()-COLUMN($U314)+IF($I314,0,1)))</f>
        <v/>
      </c>
      <c r="W314" s="7" t="str">
        <f ca="1">IF(Q314="","",OFFSET(program!$A$1,0,disasm!$A314+COLUMN()-COLUMN($U314)+IF($I314,0,1)))</f>
        <v/>
      </c>
      <c r="X314" s="3" t="str">
        <f t="shared" ca="1" si="94"/>
        <v>0</v>
      </c>
      <c r="Y314" s="3" t="str">
        <f t="shared" si="95"/>
        <v/>
      </c>
      <c r="Z314" s="3" t="str">
        <f t="shared" si="96"/>
        <v/>
      </c>
      <c r="AA314" s="3" t="str">
        <f ca="1">" "
&amp;AE314
&amp;IF(AND(OR(K314=5,K314=6),MOD(INT(J314/1000),10)=1)," A2","")
&amp;IF(AND(NOT(I314),J314=109,OFFSET(program!$A$1,0,disasm!$A314+1)&gt;0,NOT(ISNUMBER(FIND(" A1 "," "&amp;AE314&amp;" "))))," AUTOLABEL","")
&amp;" "</f>
        <v xml:space="preserve">  </v>
      </c>
    </row>
    <row r="315" spans="1:27" x14ac:dyDescent="0.2">
      <c r="A315" s="1">
        <f ca="1">A314+M314</f>
        <v>356</v>
      </c>
      <c r="B315" s="2" t="str">
        <f t="shared" ca="1" si="78"/>
        <v>stack+284</v>
      </c>
      <c r="C315" s="3" t="str">
        <f ca="1">_xlfn.TEXTJOIN(" ",FALSE,OFFSET(program!$A$1,0,A315,1,M315))</f>
        <v/>
      </c>
      <c r="D315" s="4" t="str">
        <f ca="1">IF($H315="data",".dat "&amp;X315,
IF($H315="str",".str " &amp; _xlfn.TEXTJOIN("",FALSE,OFFSET(program!$A$2,0,A315+1,1,M315-1)),
$L315&amp;" "&amp;_xlfn.TEXTJOIN(", ",TRUE,$X315:$Z315)
))</f>
        <v>.dat 0</v>
      </c>
      <c r="E315" s="19" t="b">
        <f t="shared" ca="1" si="79"/>
        <v>1</v>
      </c>
      <c r="F315" s="5" t="str">
        <f t="shared" ca="1" si="80"/>
        <v>stack</v>
      </c>
      <c r="G315" s="5">
        <f t="shared" ca="1" si="81"/>
        <v>72</v>
      </c>
      <c r="H315" s="5" t="str">
        <f t="shared" si="82"/>
        <v>data</v>
      </c>
      <c r="I315" s="13" t="b">
        <f t="shared" si="83"/>
        <v>1</v>
      </c>
      <c r="J315" s="6">
        <f ca="1">OFFSET(program!$A$1,0,disasm!A315)</f>
        <v>0</v>
      </c>
      <c r="K315" s="7">
        <f t="shared" ca="1" si="84"/>
        <v>0</v>
      </c>
      <c r="L315" s="7" t="e">
        <f t="shared" ca="1" si="85"/>
        <v>#VALUE!</v>
      </c>
      <c r="M315" s="7">
        <f t="shared" si="86"/>
        <v>1</v>
      </c>
      <c r="N315" s="7">
        <f t="shared" si="87"/>
        <v>1</v>
      </c>
      <c r="O315" s="8">
        <f t="shared" si="88"/>
        <v>1</v>
      </c>
      <c r="P315" s="8" t="str">
        <f t="shared" si="89"/>
        <v/>
      </c>
      <c r="Q315" s="8" t="str">
        <f t="shared" si="90"/>
        <v/>
      </c>
      <c r="R315" s="8" t="str">
        <f t="shared" ca="1" si="91"/>
        <v>num</v>
      </c>
      <c r="S315" s="8" t="str">
        <f t="shared" si="92"/>
        <v/>
      </c>
      <c r="T315" s="8" t="str">
        <f t="shared" si="93"/>
        <v/>
      </c>
      <c r="U315" s="7">
        <f ca="1">IF(O315="","",OFFSET(program!$A$1,0,disasm!$A315+COLUMN()-COLUMN($U315)+IF($I315,0,1)))</f>
        <v>0</v>
      </c>
      <c r="V315" s="7" t="str">
        <f ca="1">IF(P315="","",OFFSET(program!$A$1,0,disasm!$A315+COLUMN()-COLUMN($U315)+IF($I315,0,1)))</f>
        <v/>
      </c>
      <c r="W315" s="7" t="str">
        <f ca="1">IF(Q315="","",OFFSET(program!$A$1,0,disasm!$A315+COLUMN()-COLUMN($U315)+IF($I315,0,1)))</f>
        <v/>
      </c>
      <c r="X315" s="3" t="str">
        <f t="shared" ca="1" si="94"/>
        <v>0</v>
      </c>
      <c r="Y315" s="3" t="str">
        <f t="shared" si="95"/>
        <v/>
      </c>
      <c r="Z315" s="3" t="str">
        <f t="shared" si="96"/>
        <v/>
      </c>
      <c r="AA315" s="3" t="str">
        <f ca="1">" "
&amp;AE315
&amp;IF(AND(OR(K315=5,K315=6),MOD(INT(J315/1000),10)=1)," A2","")
&amp;IF(AND(NOT(I315),J315=109,OFFSET(program!$A$1,0,disasm!$A315+1)&gt;0,NOT(ISNUMBER(FIND(" A1 "," "&amp;AE315&amp;" "))))," AUTOLABEL","")
&amp;" "</f>
        <v xml:space="preserve">  </v>
      </c>
    </row>
    <row r="316" spans="1:27" x14ac:dyDescent="0.2">
      <c r="A316" s="1">
        <f ca="1">A315+M315</f>
        <v>357</v>
      </c>
      <c r="B316" s="2" t="str">
        <f t="shared" ca="1" si="78"/>
        <v>stack+285</v>
      </c>
      <c r="C316" s="3" t="str">
        <f ca="1">_xlfn.TEXTJOIN(" ",FALSE,OFFSET(program!$A$1,0,A316,1,M316))</f>
        <v/>
      </c>
      <c r="D316" s="4" t="str">
        <f ca="1">IF($H316="data",".dat "&amp;X316,
IF($H316="str",".str " &amp; _xlfn.TEXTJOIN("",FALSE,OFFSET(program!$A$2,0,A316+1,1,M316-1)),
$L316&amp;" "&amp;_xlfn.TEXTJOIN(", ",TRUE,$X316:$Z316)
))</f>
        <v>.dat 0</v>
      </c>
      <c r="E316" s="19" t="b">
        <f t="shared" ca="1" si="79"/>
        <v>1</v>
      </c>
      <c r="F316" s="5" t="str">
        <f t="shared" ca="1" si="80"/>
        <v>stack</v>
      </c>
      <c r="G316" s="5">
        <f t="shared" ca="1" si="81"/>
        <v>72</v>
      </c>
      <c r="H316" s="5" t="str">
        <f t="shared" si="82"/>
        <v>data</v>
      </c>
      <c r="I316" s="13" t="b">
        <f t="shared" si="83"/>
        <v>1</v>
      </c>
      <c r="J316" s="6">
        <f ca="1">OFFSET(program!$A$1,0,disasm!A316)</f>
        <v>0</v>
      </c>
      <c r="K316" s="7">
        <f t="shared" ca="1" si="84"/>
        <v>0</v>
      </c>
      <c r="L316" s="7" t="e">
        <f t="shared" ca="1" si="85"/>
        <v>#VALUE!</v>
      </c>
      <c r="M316" s="7">
        <f t="shared" si="86"/>
        <v>1</v>
      </c>
      <c r="N316" s="7">
        <f t="shared" si="87"/>
        <v>1</v>
      </c>
      <c r="O316" s="8">
        <f t="shared" si="88"/>
        <v>1</v>
      </c>
      <c r="P316" s="8" t="str">
        <f t="shared" si="89"/>
        <v/>
      </c>
      <c r="Q316" s="8" t="str">
        <f t="shared" si="90"/>
        <v/>
      </c>
      <c r="R316" s="8" t="str">
        <f t="shared" ca="1" si="91"/>
        <v>num</v>
      </c>
      <c r="S316" s="8" t="str">
        <f t="shared" si="92"/>
        <v/>
      </c>
      <c r="T316" s="8" t="str">
        <f t="shared" si="93"/>
        <v/>
      </c>
      <c r="U316" s="7">
        <f ca="1">IF(O316="","",OFFSET(program!$A$1,0,disasm!$A316+COLUMN()-COLUMN($U316)+IF($I316,0,1)))</f>
        <v>0</v>
      </c>
      <c r="V316" s="7" t="str">
        <f ca="1">IF(P316="","",OFFSET(program!$A$1,0,disasm!$A316+COLUMN()-COLUMN($U316)+IF($I316,0,1)))</f>
        <v/>
      </c>
      <c r="W316" s="7" t="str">
        <f ca="1">IF(Q316="","",OFFSET(program!$A$1,0,disasm!$A316+COLUMN()-COLUMN($U316)+IF($I316,0,1)))</f>
        <v/>
      </c>
      <c r="X316" s="3" t="str">
        <f t="shared" ca="1" si="94"/>
        <v>0</v>
      </c>
      <c r="Y316" s="3" t="str">
        <f t="shared" si="95"/>
        <v/>
      </c>
      <c r="Z316" s="3" t="str">
        <f t="shared" si="96"/>
        <v/>
      </c>
      <c r="AA316" s="3" t="str">
        <f ca="1">" "
&amp;AE316
&amp;IF(AND(OR(K316=5,K316=6),MOD(INT(J316/1000),10)=1)," A2","")
&amp;IF(AND(NOT(I316),J316=109,OFFSET(program!$A$1,0,disasm!$A316+1)&gt;0,NOT(ISNUMBER(FIND(" A1 "," "&amp;AE316&amp;" "))))," AUTOLABEL","")
&amp;" "</f>
        <v xml:space="preserve">  </v>
      </c>
    </row>
    <row r="317" spans="1:27" x14ac:dyDescent="0.2">
      <c r="A317" s="1">
        <f ca="1">A316+M316</f>
        <v>358</v>
      </c>
      <c r="B317" s="2" t="str">
        <f t="shared" ca="1" si="78"/>
        <v>stack+286</v>
      </c>
      <c r="C317" s="3" t="str">
        <f ca="1">_xlfn.TEXTJOIN(" ",FALSE,OFFSET(program!$A$1,0,A317,1,M317))</f>
        <v/>
      </c>
      <c r="D317" s="4" t="str">
        <f ca="1">IF($H317="data",".dat "&amp;X317,
IF($H317="str",".str " &amp; _xlfn.TEXTJOIN("",FALSE,OFFSET(program!$A$2,0,A317+1,1,M317-1)),
$L317&amp;" "&amp;_xlfn.TEXTJOIN(", ",TRUE,$X317:$Z317)
))</f>
        <v>.dat 0</v>
      </c>
      <c r="E317" s="19" t="b">
        <f t="shared" ca="1" si="79"/>
        <v>1</v>
      </c>
      <c r="F317" s="5" t="str">
        <f t="shared" ca="1" si="80"/>
        <v>stack</v>
      </c>
      <c r="G317" s="5">
        <f t="shared" ca="1" si="81"/>
        <v>72</v>
      </c>
      <c r="H317" s="5" t="str">
        <f t="shared" si="82"/>
        <v>data</v>
      </c>
      <c r="I317" s="13" t="b">
        <f t="shared" si="83"/>
        <v>1</v>
      </c>
      <c r="J317" s="6">
        <f ca="1">OFFSET(program!$A$1,0,disasm!A317)</f>
        <v>0</v>
      </c>
      <c r="K317" s="7">
        <f t="shared" ca="1" si="84"/>
        <v>0</v>
      </c>
      <c r="L317" s="7" t="e">
        <f t="shared" ca="1" si="85"/>
        <v>#VALUE!</v>
      </c>
      <c r="M317" s="7">
        <f t="shared" si="86"/>
        <v>1</v>
      </c>
      <c r="N317" s="7">
        <f t="shared" si="87"/>
        <v>1</v>
      </c>
      <c r="O317" s="8">
        <f t="shared" si="88"/>
        <v>1</v>
      </c>
      <c r="P317" s="8" t="str">
        <f t="shared" si="89"/>
        <v/>
      </c>
      <c r="Q317" s="8" t="str">
        <f t="shared" si="90"/>
        <v/>
      </c>
      <c r="R317" s="8" t="str">
        <f t="shared" ca="1" si="91"/>
        <v>num</v>
      </c>
      <c r="S317" s="8" t="str">
        <f t="shared" si="92"/>
        <v/>
      </c>
      <c r="T317" s="8" t="str">
        <f t="shared" si="93"/>
        <v/>
      </c>
      <c r="U317" s="7">
        <f ca="1">IF(O317="","",OFFSET(program!$A$1,0,disasm!$A317+COLUMN()-COLUMN($U317)+IF($I317,0,1)))</f>
        <v>0</v>
      </c>
      <c r="V317" s="7" t="str">
        <f ca="1">IF(P317="","",OFFSET(program!$A$1,0,disasm!$A317+COLUMN()-COLUMN($U317)+IF($I317,0,1)))</f>
        <v/>
      </c>
      <c r="W317" s="7" t="str">
        <f ca="1">IF(Q317="","",OFFSET(program!$A$1,0,disasm!$A317+COLUMN()-COLUMN($U317)+IF($I317,0,1)))</f>
        <v/>
      </c>
      <c r="X317" s="3" t="str">
        <f t="shared" ca="1" si="94"/>
        <v>0</v>
      </c>
      <c r="Y317" s="3" t="str">
        <f t="shared" si="95"/>
        <v/>
      </c>
      <c r="Z317" s="3" t="str">
        <f t="shared" si="96"/>
        <v/>
      </c>
      <c r="AA317" s="3" t="str">
        <f ca="1">" "
&amp;AE317
&amp;IF(AND(OR(K317=5,K317=6),MOD(INT(J317/1000),10)=1)," A2","")
&amp;IF(AND(NOT(I317),J317=109,OFFSET(program!$A$1,0,disasm!$A317+1)&gt;0,NOT(ISNUMBER(FIND(" A1 "," "&amp;AE317&amp;" "))))," AUTOLABEL","")
&amp;" "</f>
        <v xml:space="preserve">  </v>
      </c>
    </row>
    <row r="318" spans="1:27" x14ac:dyDescent="0.2">
      <c r="A318" s="1">
        <f ca="1">A317+M317</f>
        <v>359</v>
      </c>
      <c r="B318" s="2" t="str">
        <f t="shared" ca="1" si="78"/>
        <v>stack+287</v>
      </c>
      <c r="C318" s="3" t="str">
        <f ca="1">_xlfn.TEXTJOIN(" ",FALSE,OFFSET(program!$A$1,0,A318,1,M318))</f>
        <v/>
      </c>
      <c r="D318" s="4" t="str">
        <f ca="1">IF($H318="data",".dat "&amp;X318,
IF($H318="str",".str " &amp; _xlfn.TEXTJOIN("",FALSE,OFFSET(program!$A$2,0,A318+1,1,M318-1)),
$L318&amp;" "&amp;_xlfn.TEXTJOIN(", ",TRUE,$X318:$Z318)
))</f>
        <v>.dat 0</v>
      </c>
      <c r="E318" s="19" t="b">
        <f t="shared" ca="1" si="79"/>
        <v>1</v>
      </c>
      <c r="F318" s="5" t="str">
        <f t="shared" ca="1" si="80"/>
        <v>stack</v>
      </c>
      <c r="G318" s="5">
        <f t="shared" ca="1" si="81"/>
        <v>72</v>
      </c>
      <c r="H318" s="5" t="str">
        <f t="shared" si="82"/>
        <v>data</v>
      </c>
      <c r="I318" s="13" t="b">
        <f t="shared" si="83"/>
        <v>1</v>
      </c>
      <c r="J318" s="6">
        <f ca="1">OFFSET(program!$A$1,0,disasm!A318)</f>
        <v>0</v>
      </c>
      <c r="K318" s="7">
        <f t="shared" ca="1" si="84"/>
        <v>0</v>
      </c>
      <c r="L318" s="7" t="e">
        <f t="shared" ca="1" si="85"/>
        <v>#VALUE!</v>
      </c>
      <c r="M318" s="7">
        <f t="shared" si="86"/>
        <v>1</v>
      </c>
      <c r="N318" s="7">
        <f t="shared" si="87"/>
        <v>1</v>
      </c>
      <c r="O318" s="8">
        <f t="shared" si="88"/>
        <v>1</v>
      </c>
      <c r="P318" s="8" t="str">
        <f t="shared" si="89"/>
        <v/>
      </c>
      <c r="Q318" s="8" t="str">
        <f t="shared" si="90"/>
        <v/>
      </c>
      <c r="R318" s="8" t="str">
        <f t="shared" ca="1" si="91"/>
        <v>num</v>
      </c>
      <c r="S318" s="8" t="str">
        <f t="shared" si="92"/>
        <v/>
      </c>
      <c r="T318" s="8" t="str">
        <f t="shared" si="93"/>
        <v/>
      </c>
      <c r="U318" s="7">
        <f ca="1">IF(O318="","",OFFSET(program!$A$1,0,disasm!$A318+COLUMN()-COLUMN($U318)+IF($I318,0,1)))</f>
        <v>0</v>
      </c>
      <c r="V318" s="7" t="str">
        <f ca="1">IF(P318="","",OFFSET(program!$A$1,0,disasm!$A318+COLUMN()-COLUMN($U318)+IF($I318,0,1)))</f>
        <v/>
      </c>
      <c r="W318" s="7" t="str">
        <f ca="1">IF(Q318="","",OFFSET(program!$A$1,0,disasm!$A318+COLUMN()-COLUMN($U318)+IF($I318,0,1)))</f>
        <v/>
      </c>
      <c r="X318" s="3" t="str">
        <f t="shared" ca="1" si="94"/>
        <v>0</v>
      </c>
      <c r="Y318" s="3" t="str">
        <f t="shared" si="95"/>
        <v/>
      </c>
      <c r="Z318" s="3" t="str">
        <f t="shared" si="96"/>
        <v/>
      </c>
      <c r="AA318" s="3" t="str">
        <f ca="1">" "
&amp;AE318
&amp;IF(AND(OR(K318=5,K318=6),MOD(INT(J318/1000),10)=1)," A2","")
&amp;IF(AND(NOT(I318),J318=109,OFFSET(program!$A$1,0,disasm!$A318+1)&gt;0,NOT(ISNUMBER(FIND(" A1 "," "&amp;AE318&amp;" "))))," AUTOLABEL","")
&amp;" "</f>
        <v xml:space="preserve">  </v>
      </c>
    </row>
    <row r="319" spans="1:27" x14ac:dyDescent="0.2">
      <c r="A319" s="1">
        <f ca="1">A318+M318</f>
        <v>360</v>
      </c>
      <c r="B319" s="2" t="str">
        <f t="shared" ca="1" si="78"/>
        <v>stack+288</v>
      </c>
      <c r="C319" s="3" t="str">
        <f ca="1">_xlfn.TEXTJOIN(" ",FALSE,OFFSET(program!$A$1,0,A319,1,M319))</f>
        <v/>
      </c>
      <c r="D319" s="4" t="str">
        <f ca="1">IF($H319="data",".dat "&amp;X319,
IF($H319="str",".str " &amp; _xlfn.TEXTJOIN("",FALSE,OFFSET(program!$A$2,0,A319+1,1,M319-1)),
$L319&amp;" "&amp;_xlfn.TEXTJOIN(", ",TRUE,$X319:$Z319)
))</f>
        <v>.dat 0</v>
      </c>
      <c r="E319" s="19" t="b">
        <f t="shared" ca="1" si="79"/>
        <v>1</v>
      </c>
      <c r="F319" s="5" t="str">
        <f t="shared" ca="1" si="80"/>
        <v>stack</v>
      </c>
      <c r="G319" s="5">
        <f t="shared" ca="1" si="81"/>
        <v>72</v>
      </c>
      <c r="H319" s="5" t="str">
        <f t="shared" si="82"/>
        <v>data</v>
      </c>
      <c r="I319" s="13" t="b">
        <f t="shared" si="83"/>
        <v>1</v>
      </c>
      <c r="J319" s="6">
        <f ca="1">OFFSET(program!$A$1,0,disasm!A319)</f>
        <v>0</v>
      </c>
      <c r="K319" s="7">
        <f t="shared" ca="1" si="84"/>
        <v>0</v>
      </c>
      <c r="L319" s="7" t="e">
        <f t="shared" ca="1" si="85"/>
        <v>#VALUE!</v>
      </c>
      <c r="M319" s="7">
        <f t="shared" si="86"/>
        <v>1</v>
      </c>
      <c r="N319" s="7">
        <f t="shared" si="87"/>
        <v>1</v>
      </c>
      <c r="O319" s="8">
        <f t="shared" si="88"/>
        <v>1</v>
      </c>
      <c r="P319" s="8" t="str">
        <f t="shared" si="89"/>
        <v/>
      </c>
      <c r="Q319" s="8" t="str">
        <f t="shared" si="90"/>
        <v/>
      </c>
      <c r="R319" s="8" t="str">
        <f t="shared" ca="1" si="91"/>
        <v>num</v>
      </c>
      <c r="S319" s="8" t="str">
        <f t="shared" si="92"/>
        <v/>
      </c>
      <c r="T319" s="8" t="str">
        <f t="shared" si="93"/>
        <v/>
      </c>
      <c r="U319" s="7">
        <f ca="1">IF(O319="","",OFFSET(program!$A$1,0,disasm!$A319+COLUMN()-COLUMN($U319)+IF($I319,0,1)))</f>
        <v>0</v>
      </c>
      <c r="V319" s="7" t="str">
        <f ca="1">IF(P319="","",OFFSET(program!$A$1,0,disasm!$A319+COLUMN()-COLUMN($U319)+IF($I319,0,1)))</f>
        <v/>
      </c>
      <c r="W319" s="7" t="str">
        <f ca="1">IF(Q319="","",OFFSET(program!$A$1,0,disasm!$A319+COLUMN()-COLUMN($U319)+IF($I319,0,1)))</f>
        <v/>
      </c>
      <c r="X319" s="3" t="str">
        <f t="shared" ca="1" si="94"/>
        <v>0</v>
      </c>
      <c r="Y319" s="3" t="str">
        <f t="shared" si="95"/>
        <v/>
      </c>
      <c r="Z319" s="3" t="str">
        <f t="shared" si="96"/>
        <v/>
      </c>
      <c r="AA319" s="3" t="str">
        <f ca="1">" "
&amp;AE319
&amp;IF(AND(OR(K319=5,K319=6),MOD(INT(J319/1000),10)=1)," A2","")
&amp;IF(AND(NOT(I319),J319=109,OFFSET(program!$A$1,0,disasm!$A319+1)&gt;0,NOT(ISNUMBER(FIND(" A1 "," "&amp;AE319&amp;" "))))," AUTOLABEL","")
&amp;" "</f>
        <v xml:space="preserve">  </v>
      </c>
    </row>
    <row r="320" spans="1:27" x14ac:dyDescent="0.2">
      <c r="A320" s="1">
        <f ca="1">A319+M319</f>
        <v>361</v>
      </c>
      <c r="B320" s="2" t="str">
        <f t="shared" ca="1" si="78"/>
        <v>stack+289</v>
      </c>
      <c r="C320" s="3" t="str">
        <f ca="1">_xlfn.TEXTJOIN(" ",FALSE,OFFSET(program!$A$1,0,A320,1,M320))</f>
        <v/>
      </c>
      <c r="D320" s="4" t="str">
        <f ca="1">IF($H320="data",".dat "&amp;X320,
IF($H320="str",".str " &amp; _xlfn.TEXTJOIN("",FALSE,OFFSET(program!$A$2,0,A320+1,1,M320-1)),
$L320&amp;" "&amp;_xlfn.TEXTJOIN(", ",TRUE,$X320:$Z320)
))</f>
        <v>.dat 0</v>
      </c>
      <c r="E320" s="19" t="b">
        <f t="shared" ca="1" si="79"/>
        <v>1</v>
      </c>
      <c r="F320" s="5" t="str">
        <f t="shared" ca="1" si="80"/>
        <v>stack</v>
      </c>
      <c r="G320" s="5">
        <f t="shared" ca="1" si="81"/>
        <v>72</v>
      </c>
      <c r="H320" s="5" t="str">
        <f t="shared" si="82"/>
        <v>data</v>
      </c>
      <c r="I320" s="13" t="b">
        <f t="shared" si="83"/>
        <v>1</v>
      </c>
      <c r="J320" s="6">
        <f ca="1">OFFSET(program!$A$1,0,disasm!A320)</f>
        <v>0</v>
      </c>
      <c r="K320" s="7">
        <f t="shared" ca="1" si="84"/>
        <v>0</v>
      </c>
      <c r="L320" s="7" t="e">
        <f t="shared" ca="1" si="85"/>
        <v>#VALUE!</v>
      </c>
      <c r="M320" s="7">
        <f t="shared" si="86"/>
        <v>1</v>
      </c>
      <c r="N320" s="7">
        <f t="shared" si="87"/>
        <v>1</v>
      </c>
      <c r="O320" s="8">
        <f t="shared" si="88"/>
        <v>1</v>
      </c>
      <c r="P320" s="8" t="str">
        <f t="shared" si="89"/>
        <v/>
      </c>
      <c r="Q320" s="8" t="str">
        <f t="shared" si="90"/>
        <v/>
      </c>
      <c r="R320" s="8" t="str">
        <f t="shared" ca="1" si="91"/>
        <v>num</v>
      </c>
      <c r="S320" s="8" t="str">
        <f t="shared" si="92"/>
        <v/>
      </c>
      <c r="T320" s="8" t="str">
        <f t="shared" si="93"/>
        <v/>
      </c>
      <c r="U320" s="7">
        <f ca="1">IF(O320="","",OFFSET(program!$A$1,0,disasm!$A320+COLUMN()-COLUMN($U320)+IF($I320,0,1)))</f>
        <v>0</v>
      </c>
      <c r="V320" s="7" t="str">
        <f ca="1">IF(P320="","",OFFSET(program!$A$1,0,disasm!$A320+COLUMN()-COLUMN($U320)+IF($I320,0,1)))</f>
        <v/>
      </c>
      <c r="W320" s="7" t="str">
        <f ca="1">IF(Q320="","",OFFSET(program!$A$1,0,disasm!$A320+COLUMN()-COLUMN($U320)+IF($I320,0,1)))</f>
        <v/>
      </c>
      <c r="X320" s="3" t="str">
        <f t="shared" ca="1" si="94"/>
        <v>0</v>
      </c>
      <c r="Y320" s="3" t="str">
        <f t="shared" si="95"/>
        <v/>
      </c>
      <c r="Z320" s="3" t="str">
        <f t="shared" si="96"/>
        <v/>
      </c>
      <c r="AA320" s="3" t="str">
        <f ca="1">" "
&amp;AE320
&amp;IF(AND(OR(K320=5,K320=6),MOD(INT(J320/1000),10)=1)," A2","")
&amp;IF(AND(NOT(I320),J320=109,OFFSET(program!$A$1,0,disasm!$A320+1)&gt;0,NOT(ISNUMBER(FIND(" A1 "," "&amp;AE320&amp;" "))))," AUTOLABEL","")
&amp;" "</f>
        <v xml:space="preserve">  </v>
      </c>
    </row>
    <row r="321" spans="1:27" x14ac:dyDescent="0.2">
      <c r="A321" s="1">
        <f ca="1">A320+M320</f>
        <v>362</v>
      </c>
      <c r="B321" s="2" t="str">
        <f t="shared" ca="1" si="78"/>
        <v>stack+290</v>
      </c>
      <c r="C321" s="3" t="str">
        <f ca="1">_xlfn.TEXTJOIN(" ",FALSE,OFFSET(program!$A$1,0,A321,1,M321))</f>
        <v/>
      </c>
      <c r="D321" s="4" t="str">
        <f ca="1">IF($H321="data",".dat "&amp;X321,
IF($H321="str",".str " &amp; _xlfn.TEXTJOIN("",FALSE,OFFSET(program!$A$2,0,A321+1,1,M321-1)),
$L321&amp;" "&amp;_xlfn.TEXTJOIN(", ",TRUE,$X321:$Z321)
))</f>
        <v>.dat 0</v>
      </c>
      <c r="E321" s="19" t="b">
        <f t="shared" ca="1" si="79"/>
        <v>1</v>
      </c>
      <c r="F321" s="5" t="str">
        <f t="shared" ca="1" si="80"/>
        <v>stack</v>
      </c>
      <c r="G321" s="5">
        <f t="shared" ca="1" si="81"/>
        <v>72</v>
      </c>
      <c r="H321" s="5" t="str">
        <f t="shared" si="82"/>
        <v>data</v>
      </c>
      <c r="I321" s="13" t="b">
        <f t="shared" si="83"/>
        <v>1</v>
      </c>
      <c r="J321" s="6">
        <f ca="1">OFFSET(program!$A$1,0,disasm!A321)</f>
        <v>0</v>
      </c>
      <c r="K321" s="7">
        <f t="shared" ca="1" si="84"/>
        <v>0</v>
      </c>
      <c r="L321" s="7" t="e">
        <f t="shared" ca="1" si="85"/>
        <v>#VALUE!</v>
      </c>
      <c r="M321" s="7">
        <f t="shared" si="86"/>
        <v>1</v>
      </c>
      <c r="N321" s="7">
        <f t="shared" si="87"/>
        <v>1</v>
      </c>
      <c r="O321" s="8">
        <f t="shared" si="88"/>
        <v>1</v>
      </c>
      <c r="P321" s="8" t="str">
        <f t="shared" si="89"/>
        <v/>
      </c>
      <c r="Q321" s="8" t="str">
        <f t="shared" si="90"/>
        <v/>
      </c>
      <c r="R321" s="8" t="str">
        <f t="shared" ca="1" si="91"/>
        <v>num</v>
      </c>
      <c r="S321" s="8" t="str">
        <f t="shared" si="92"/>
        <v/>
      </c>
      <c r="T321" s="8" t="str">
        <f t="shared" si="93"/>
        <v/>
      </c>
      <c r="U321" s="7">
        <f ca="1">IF(O321="","",OFFSET(program!$A$1,0,disasm!$A321+COLUMN()-COLUMN($U321)+IF($I321,0,1)))</f>
        <v>0</v>
      </c>
      <c r="V321" s="7" t="str">
        <f ca="1">IF(P321="","",OFFSET(program!$A$1,0,disasm!$A321+COLUMN()-COLUMN($U321)+IF($I321,0,1)))</f>
        <v/>
      </c>
      <c r="W321" s="7" t="str">
        <f ca="1">IF(Q321="","",OFFSET(program!$A$1,0,disasm!$A321+COLUMN()-COLUMN($U321)+IF($I321,0,1)))</f>
        <v/>
      </c>
      <c r="X321" s="3" t="str">
        <f t="shared" ca="1" si="94"/>
        <v>0</v>
      </c>
      <c r="Y321" s="3" t="str">
        <f t="shared" si="95"/>
        <v/>
      </c>
      <c r="Z321" s="3" t="str">
        <f t="shared" si="96"/>
        <v/>
      </c>
      <c r="AA321" s="3" t="str">
        <f ca="1">" "
&amp;AE321
&amp;IF(AND(OR(K321=5,K321=6),MOD(INT(J321/1000),10)=1)," A2","")
&amp;IF(AND(NOT(I321),J321=109,OFFSET(program!$A$1,0,disasm!$A321+1)&gt;0,NOT(ISNUMBER(FIND(" A1 "," "&amp;AE321&amp;" "))))," AUTOLABEL","")
&amp;" "</f>
        <v xml:space="preserve">  </v>
      </c>
    </row>
    <row r="322" spans="1:27" x14ac:dyDescent="0.2">
      <c r="A322" s="1">
        <f ca="1">A321+M321</f>
        <v>363</v>
      </c>
      <c r="B322" s="2" t="str">
        <f t="shared" ca="1" si="78"/>
        <v>stack+291</v>
      </c>
      <c r="C322" s="3" t="str">
        <f ca="1">_xlfn.TEXTJOIN(" ",FALSE,OFFSET(program!$A$1,0,A322,1,M322))</f>
        <v/>
      </c>
      <c r="D322" s="4" t="str">
        <f ca="1">IF($H322="data",".dat "&amp;X322,
IF($H322="str",".str " &amp; _xlfn.TEXTJOIN("",FALSE,OFFSET(program!$A$2,0,A322+1,1,M322-1)),
$L322&amp;" "&amp;_xlfn.TEXTJOIN(", ",TRUE,$X322:$Z322)
))</f>
        <v>.dat 0</v>
      </c>
      <c r="E322" s="19" t="b">
        <f t="shared" ca="1" si="79"/>
        <v>1</v>
      </c>
      <c r="F322" s="5" t="str">
        <f t="shared" ca="1" si="80"/>
        <v>stack</v>
      </c>
      <c r="G322" s="5">
        <f t="shared" ca="1" si="81"/>
        <v>72</v>
      </c>
      <c r="H322" s="5" t="str">
        <f t="shared" si="82"/>
        <v>data</v>
      </c>
      <c r="I322" s="13" t="b">
        <f t="shared" si="83"/>
        <v>1</v>
      </c>
      <c r="J322" s="6">
        <f ca="1">OFFSET(program!$A$1,0,disasm!A322)</f>
        <v>0</v>
      </c>
      <c r="K322" s="7">
        <f t="shared" ca="1" si="84"/>
        <v>0</v>
      </c>
      <c r="L322" s="7" t="e">
        <f t="shared" ca="1" si="85"/>
        <v>#VALUE!</v>
      </c>
      <c r="M322" s="7">
        <f t="shared" si="86"/>
        <v>1</v>
      </c>
      <c r="N322" s="7">
        <f t="shared" si="87"/>
        <v>1</v>
      </c>
      <c r="O322" s="8">
        <f t="shared" si="88"/>
        <v>1</v>
      </c>
      <c r="P322" s="8" t="str">
        <f t="shared" si="89"/>
        <v/>
      </c>
      <c r="Q322" s="8" t="str">
        <f t="shared" si="90"/>
        <v/>
      </c>
      <c r="R322" s="8" t="str">
        <f t="shared" ca="1" si="91"/>
        <v>num</v>
      </c>
      <c r="S322" s="8" t="str">
        <f t="shared" si="92"/>
        <v/>
      </c>
      <c r="T322" s="8" t="str">
        <f t="shared" si="93"/>
        <v/>
      </c>
      <c r="U322" s="7">
        <f ca="1">IF(O322="","",OFFSET(program!$A$1,0,disasm!$A322+COLUMN()-COLUMN($U322)+IF($I322,0,1)))</f>
        <v>0</v>
      </c>
      <c r="V322" s="7" t="str">
        <f ca="1">IF(P322="","",OFFSET(program!$A$1,0,disasm!$A322+COLUMN()-COLUMN($U322)+IF($I322,0,1)))</f>
        <v/>
      </c>
      <c r="W322" s="7" t="str">
        <f ca="1">IF(Q322="","",OFFSET(program!$A$1,0,disasm!$A322+COLUMN()-COLUMN($U322)+IF($I322,0,1)))</f>
        <v/>
      </c>
      <c r="X322" s="3" t="str">
        <f t="shared" ca="1" si="94"/>
        <v>0</v>
      </c>
      <c r="Y322" s="3" t="str">
        <f t="shared" si="95"/>
        <v/>
      </c>
      <c r="Z322" s="3" t="str">
        <f t="shared" si="96"/>
        <v/>
      </c>
      <c r="AA322" s="3" t="str">
        <f ca="1">" "
&amp;AE322
&amp;IF(AND(OR(K322=5,K322=6),MOD(INT(J322/1000),10)=1)," A2","")
&amp;IF(AND(NOT(I322),J322=109,OFFSET(program!$A$1,0,disasm!$A322+1)&gt;0,NOT(ISNUMBER(FIND(" A1 "," "&amp;AE322&amp;" "))))," AUTOLABEL","")
&amp;" "</f>
        <v xml:space="preserve">  </v>
      </c>
    </row>
    <row r="323" spans="1:27" x14ac:dyDescent="0.2">
      <c r="A323" s="1">
        <f ca="1">A322+M322</f>
        <v>364</v>
      </c>
      <c r="B323" s="2" t="str">
        <f t="shared" ref="B323:B386" ca="1" si="97">$F323
&amp;IF(ISBLANK(AB323),
    IF($A323=$G323,
        "",
        "+"&amp;$A323-$G323
    ),
    "."&amp;AB323
)</f>
        <v>stack+292</v>
      </c>
      <c r="C323" s="3" t="str">
        <f ca="1">_xlfn.TEXTJOIN(" ",FALSE,OFFSET(program!$A$1,0,A323,1,M323))</f>
        <v/>
      </c>
      <c r="D323" s="4" t="str">
        <f ca="1">IF($H323="data",".dat "&amp;X323,
IF($H323="str",".str " &amp; _xlfn.TEXTJOIN("",FALSE,OFFSET(program!$A$2,0,A323+1,1,M323-1)),
$L323&amp;" "&amp;_xlfn.TEXTJOIN(", ",TRUE,$X323:$Z323)
))</f>
        <v>.dat 0</v>
      </c>
      <c r="E323" s="19" t="b">
        <f t="shared" ref="E323:E386" ca="1" si="98">IF(G323&lt;&gt;G322,NOT(E322),E322)</f>
        <v>1</v>
      </c>
      <c r="F323" s="5" t="str">
        <f t="shared" ref="F323:F386" ca="1" si="99">IF(ISBLANK($AD323),
    IF(ISNUMBER(FIND(" AUTOLABEL ",AA323)),IF(I323,"data","fun")&amp;A323,F322),
    $AD323
)</f>
        <v>stack</v>
      </c>
      <c r="G323" s="5">
        <f t="shared" ref="G323:G386" ca="1" si="100">IF(AND(ISBLANK($AD323),NOT(ISNUMBER(FIND(" AUTOLABEL ",AA323)))),G322,$A323)</f>
        <v>72</v>
      </c>
      <c r="H323" s="5" t="str">
        <f t="shared" ref="H323:H386" si="101">IF(ISNUMBER(FIND(" STR "," "&amp;AE323&amp;" ")),"str",
IF(ISNUMBER(FIND(" CODE "," "&amp;AE323&amp;" ")),"code",
IF(ISNUMBER(FIND(" DATA "," "&amp;AE323&amp;" ")),"data",
$H322
)))</f>
        <v>data</v>
      </c>
      <c r="I323" s="13" t="b">
        <f t="shared" ref="I323:I386" si="102">H323&lt;&gt;"code"</f>
        <v>1</v>
      </c>
      <c r="J323" s="6">
        <f ca="1">OFFSET(program!$A$1,0,disasm!A323)</f>
        <v>0</v>
      </c>
      <c r="K323" s="7">
        <f t="shared" ref="K323:K386" ca="1" si="103">MOD($J323,100)</f>
        <v>0</v>
      </c>
      <c r="L323" s="7" t="e">
        <f t="shared" ref="L323:L386" ca="1" si="104">IF(K323=99,"END",CHOOSE(K323,"ADD ","MUL ","IN  ","OUT ","J!=0","J=0 ","CMP&lt;","CMP=","SP+ "))</f>
        <v>#VALUE!</v>
      </c>
      <c r="M323" s="7">
        <f t="shared" ref="M323:M386" si="105">IF($H323="data",1,IF($H323="str",$J323+1,N323+1))</f>
        <v>1</v>
      </c>
      <c r="N323" s="7">
        <f t="shared" ref="N323:N386" si="106">IF($I323,1,IFERROR(CHOOSE($K323,3,3,1,1,2,2,3,3,1),0))</f>
        <v>1</v>
      </c>
      <c r="O323" s="8">
        <f t="shared" ref="O323:O386" si="107">IF(I323,1,IF($N323&gt;=1,MOD(INT($J323/100),10),""))</f>
        <v>1</v>
      </c>
      <c r="P323" s="8" t="str">
        <f t="shared" ref="P323:P386" si="108">IF($N323&gt;=2,MOD(INT($J323/1000),10),"")</f>
        <v/>
      </c>
      <c r="Q323" s="8" t="str">
        <f t="shared" ref="Q323:Q386" si="109">IF($N323&gt;=3,MOD(INT($J323/10000),10),"")</f>
        <v/>
      </c>
      <c r="R323" s="8" t="str">
        <f t="shared" ref="R323:R386" ca="1" si="110">IF(O323="","",
    IF(ISNUMBER(FIND(" A"&amp;R$1&amp;" ",$AA323)),"addr",
        IF(ISNUMBER(FIND(" C"&amp;R$1&amp;" ",$AA323)),"char",
            CHOOSE(O323+1,"addr","num","num")
        )
    )
)</f>
        <v>num</v>
      </c>
      <c r="S323" s="8" t="str">
        <f t="shared" ref="S323:S386" si="111">IF(P323="","",
    IF(ISNUMBER(FIND(" A"&amp;S$1&amp;" ",$AA323)),"addr",
        IF(ISNUMBER(FIND(" C"&amp;S$1&amp;" ",$AA323)),"char",
            CHOOSE(P323+1,"addr","num","num")
        )
    )
)</f>
        <v/>
      </c>
      <c r="T323" s="8" t="str">
        <f t="shared" ref="T323:T386" si="112">IF(Q323="","",
    IF(ISNUMBER(FIND(" A"&amp;T$1&amp;" ",$AA323)),"addr",
        IF(ISNUMBER(FIND(" C"&amp;T$1&amp;" ",$AA323)),"char",
            CHOOSE(Q323+1,"addr","num","num")
        )
    )
)</f>
        <v/>
      </c>
      <c r="U323" s="7">
        <f ca="1">IF(O323="","",OFFSET(program!$A$1,0,disasm!$A323+COLUMN()-COLUMN($U323)+IF($I323,0,1)))</f>
        <v>0</v>
      </c>
      <c r="V323" s="7" t="str">
        <f ca="1">IF(P323="","",OFFSET(program!$A$1,0,disasm!$A323+COLUMN()-COLUMN($U323)+IF($I323,0,1)))</f>
        <v/>
      </c>
      <c r="W323" s="7" t="str">
        <f ca="1">IF(Q323="","",OFFSET(program!$A$1,0,disasm!$A323+COLUMN()-COLUMN($U323)+IF($I323,0,1)))</f>
        <v/>
      </c>
      <c r="X323" s="3" t="str">
        <f t="shared" ref="X323:X386" ca="1" si="113">IF(O323="","",
  SUBSTITUTE(SUBSTITUTE(
    CHOOSE(1+O323,"[val]","val","[SP+val]"),
    "val",
    IF(R323="char","'"&amp;CHAR(U323)&amp;"'",
      IF(R323="addr",
        INDEX($B:$B,MATCH(U323,$A:$A,1))
          &amp; IF(INDEX($A:$A,MATCH(U323,$A:$A,1)) &lt; U323, ".a"&amp;(U323 - INDEX($A:$A,MATCH(U323,$A:$A,1))),""),
        U323
       )
    )
  ),"+-","-")
)</f>
        <v>0</v>
      </c>
      <c r="Y323" s="3" t="str">
        <f t="shared" ref="Y323:Y386" si="114">IF(P323="","",
  SUBSTITUTE(SUBSTITUTE(
    CHOOSE(1+P323,"[val]","val","[SP+val]"),
    "val",
    IF(S323="char","'"&amp;CHAR(V323)&amp;"'",
      IF(S323="addr",
        INDEX($B:$B,MATCH(V323,$A:$A,1))
          &amp; IF(INDEX($A:$A,MATCH(V323,$A:$A,1)) &lt; V323, ".a"&amp;(V323 - INDEX($A:$A,MATCH(V323,$A:$A,1))),""),
        V323
       )
    )
  ),"+-","-")
)</f>
        <v/>
      </c>
      <c r="Z323" s="3" t="str">
        <f t="shared" ref="Z323:Z386" si="115">IF(Q323="","",
  SUBSTITUTE(SUBSTITUTE(
    CHOOSE(1+Q323,"[val]","val","[SP+val]"),
    "val",
    IF(T323="char","'"&amp;CHAR(W323)&amp;"'",
      IF(T323="addr",
        INDEX($B:$B,MATCH(W323,$A:$A,1))
          &amp; IF(INDEX($A:$A,MATCH(W323,$A:$A,1)) &lt; W323, ".a"&amp;(W323 - INDEX($A:$A,MATCH(W323,$A:$A,1))),""),
        W323
       )
    )
  ),"+-","-")
)</f>
        <v/>
      </c>
      <c r="AA323" s="3" t="str">
        <f ca="1">" "
&amp;AE323
&amp;IF(AND(OR(K323=5,K323=6),MOD(INT(J323/1000),10)=1)," A2","")
&amp;IF(AND(NOT(I323),J323=109,OFFSET(program!$A$1,0,disasm!$A323+1)&gt;0,NOT(ISNUMBER(FIND(" A1 "," "&amp;AE323&amp;" "))))," AUTOLABEL","")
&amp;" "</f>
        <v xml:space="preserve">  </v>
      </c>
    </row>
    <row r="324" spans="1:27" x14ac:dyDescent="0.2">
      <c r="A324" s="1">
        <f ca="1">A323+M323</f>
        <v>365</v>
      </c>
      <c r="B324" s="2" t="str">
        <f t="shared" ca="1" si="97"/>
        <v>stack+293</v>
      </c>
      <c r="C324" s="3" t="str">
        <f ca="1">_xlfn.TEXTJOIN(" ",FALSE,OFFSET(program!$A$1,0,A324,1,M324))</f>
        <v/>
      </c>
      <c r="D324" s="4" t="str">
        <f ca="1">IF($H324="data",".dat "&amp;X324,
IF($H324="str",".str " &amp; _xlfn.TEXTJOIN("",FALSE,OFFSET(program!$A$2,0,A324+1,1,M324-1)),
$L324&amp;" "&amp;_xlfn.TEXTJOIN(", ",TRUE,$X324:$Z324)
))</f>
        <v>.dat 0</v>
      </c>
      <c r="E324" s="19" t="b">
        <f t="shared" ca="1" si="98"/>
        <v>1</v>
      </c>
      <c r="F324" s="5" t="str">
        <f t="shared" ca="1" si="99"/>
        <v>stack</v>
      </c>
      <c r="G324" s="5">
        <f t="shared" ca="1" si="100"/>
        <v>72</v>
      </c>
      <c r="H324" s="5" t="str">
        <f t="shared" si="101"/>
        <v>data</v>
      </c>
      <c r="I324" s="13" t="b">
        <f t="shared" si="102"/>
        <v>1</v>
      </c>
      <c r="J324" s="6">
        <f ca="1">OFFSET(program!$A$1,0,disasm!A324)</f>
        <v>0</v>
      </c>
      <c r="K324" s="7">
        <f t="shared" ca="1" si="103"/>
        <v>0</v>
      </c>
      <c r="L324" s="7" t="e">
        <f t="shared" ca="1" si="104"/>
        <v>#VALUE!</v>
      </c>
      <c r="M324" s="7">
        <f t="shared" si="105"/>
        <v>1</v>
      </c>
      <c r="N324" s="7">
        <f t="shared" si="106"/>
        <v>1</v>
      </c>
      <c r="O324" s="8">
        <f t="shared" si="107"/>
        <v>1</v>
      </c>
      <c r="P324" s="8" t="str">
        <f t="shared" si="108"/>
        <v/>
      </c>
      <c r="Q324" s="8" t="str">
        <f t="shared" si="109"/>
        <v/>
      </c>
      <c r="R324" s="8" t="str">
        <f t="shared" ca="1" si="110"/>
        <v>num</v>
      </c>
      <c r="S324" s="8" t="str">
        <f t="shared" si="111"/>
        <v/>
      </c>
      <c r="T324" s="8" t="str">
        <f t="shared" si="112"/>
        <v/>
      </c>
      <c r="U324" s="7">
        <f ca="1">IF(O324="","",OFFSET(program!$A$1,0,disasm!$A324+COLUMN()-COLUMN($U324)+IF($I324,0,1)))</f>
        <v>0</v>
      </c>
      <c r="V324" s="7" t="str">
        <f ca="1">IF(P324="","",OFFSET(program!$A$1,0,disasm!$A324+COLUMN()-COLUMN($U324)+IF($I324,0,1)))</f>
        <v/>
      </c>
      <c r="W324" s="7" t="str">
        <f ca="1">IF(Q324="","",OFFSET(program!$A$1,0,disasm!$A324+COLUMN()-COLUMN($U324)+IF($I324,0,1)))</f>
        <v/>
      </c>
      <c r="X324" s="3" t="str">
        <f t="shared" ca="1" si="113"/>
        <v>0</v>
      </c>
      <c r="Y324" s="3" t="str">
        <f t="shared" si="114"/>
        <v/>
      </c>
      <c r="Z324" s="3" t="str">
        <f t="shared" si="115"/>
        <v/>
      </c>
      <c r="AA324" s="3" t="str">
        <f ca="1">" "
&amp;AE324
&amp;IF(AND(OR(K324=5,K324=6),MOD(INT(J324/1000),10)=1)," A2","")
&amp;IF(AND(NOT(I324),J324=109,OFFSET(program!$A$1,0,disasm!$A324+1)&gt;0,NOT(ISNUMBER(FIND(" A1 "," "&amp;AE324&amp;" "))))," AUTOLABEL","")
&amp;" "</f>
        <v xml:space="preserve">  </v>
      </c>
    </row>
    <row r="325" spans="1:27" x14ac:dyDescent="0.2">
      <c r="A325" s="1">
        <f ca="1">A324+M324</f>
        <v>366</v>
      </c>
      <c r="B325" s="2" t="str">
        <f t="shared" ca="1" si="97"/>
        <v>stack+294</v>
      </c>
      <c r="C325" s="3" t="str">
        <f ca="1">_xlfn.TEXTJOIN(" ",FALSE,OFFSET(program!$A$1,0,A325,1,M325))</f>
        <v/>
      </c>
      <c r="D325" s="4" t="str">
        <f ca="1">IF($H325="data",".dat "&amp;X325,
IF($H325="str",".str " &amp; _xlfn.TEXTJOIN("",FALSE,OFFSET(program!$A$2,0,A325+1,1,M325-1)),
$L325&amp;" "&amp;_xlfn.TEXTJOIN(", ",TRUE,$X325:$Z325)
))</f>
        <v>.dat 0</v>
      </c>
      <c r="E325" s="19" t="b">
        <f t="shared" ca="1" si="98"/>
        <v>1</v>
      </c>
      <c r="F325" s="5" t="str">
        <f t="shared" ca="1" si="99"/>
        <v>stack</v>
      </c>
      <c r="G325" s="5">
        <f t="shared" ca="1" si="100"/>
        <v>72</v>
      </c>
      <c r="H325" s="5" t="str">
        <f t="shared" si="101"/>
        <v>data</v>
      </c>
      <c r="I325" s="13" t="b">
        <f t="shared" si="102"/>
        <v>1</v>
      </c>
      <c r="J325" s="6">
        <f ca="1">OFFSET(program!$A$1,0,disasm!A325)</f>
        <v>0</v>
      </c>
      <c r="K325" s="7">
        <f t="shared" ca="1" si="103"/>
        <v>0</v>
      </c>
      <c r="L325" s="7" t="e">
        <f t="shared" ca="1" si="104"/>
        <v>#VALUE!</v>
      </c>
      <c r="M325" s="7">
        <f t="shared" si="105"/>
        <v>1</v>
      </c>
      <c r="N325" s="7">
        <f t="shared" si="106"/>
        <v>1</v>
      </c>
      <c r="O325" s="8">
        <f t="shared" si="107"/>
        <v>1</v>
      </c>
      <c r="P325" s="8" t="str">
        <f t="shared" si="108"/>
        <v/>
      </c>
      <c r="Q325" s="8" t="str">
        <f t="shared" si="109"/>
        <v/>
      </c>
      <c r="R325" s="8" t="str">
        <f t="shared" ca="1" si="110"/>
        <v>num</v>
      </c>
      <c r="S325" s="8" t="str">
        <f t="shared" si="111"/>
        <v/>
      </c>
      <c r="T325" s="8" t="str">
        <f t="shared" si="112"/>
        <v/>
      </c>
      <c r="U325" s="7">
        <f ca="1">IF(O325="","",OFFSET(program!$A$1,0,disasm!$A325+COLUMN()-COLUMN($U325)+IF($I325,0,1)))</f>
        <v>0</v>
      </c>
      <c r="V325" s="7" t="str">
        <f ca="1">IF(P325="","",OFFSET(program!$A$1,0,disasm!$A325+COLUMN()-COLUMN($U325)+IF($I325,0,1)))</f>
        <v/>
      </c>
      <c r="W325" s="7" t="str">
        <f ca="1">IF(Q325="","",OFFSET(program!$A$1,0,disasm!$A325+COLUMN()-COLUMN($U325)+IF($I325,0,1)))</f>
        <v/>
      </c>
      <c r="X325" s="3" t="str">
        <f t="shared" ca="1" si="113"/>
        <v>0</v>
      </c>
      <c r="Y325" s="3" t="str">
        <f t="shared" si="114"/>
        <v/>
      </c>
      <c r="Z325" s="3" t="str">
        <f t="shared" si="115"/>
        <v/>
      </c>
      <c r="AA325" s="3" t="str">
        <f ca="1">" "
&amp;AE325
&amp;IF(AND(OR(K325=5,K325=6),MOD(INT(J325/1000),10)=1)," A2","")
&amp;IF(AND(NOT(I325),J325=109,OFFSET(program!$A$1,0,disasm!$A325+1)&gt;0,NOT(ISNUMBER(FIND(" A1 "," "&amp;AE325&amp;" "))))," AUTOLABEL","")
&amp;" "</f>
        <v xml:space="preserve">  </v>
      </c>
    </row>
    <row r="326" spans="1:27" x14ac:dyDescent="0.2">
      <c r="A326" s="1">
        <f ca="1">A325+M325</f>
        <v>367</v>
      </c>
      <c r="B326" s="2" t="str">
        <f t="shared" ca="1" si="97"/>
        <v>stack+295</v>
      </c>
      <c r="C326" s="3" t="str">
        <f ca="1">_xlfn.TEXTJOIN(" ",FALSE,OFFSET(program!$A$1,0,A326,1,M326))</f>
        <v/>
      </c>
      <c r="D326" s="4" t="str">
        <f ca="1">IF($H326="data",".dat "&amp;X326,
IF($H326="str",".str " &amp; _xlfn.TEXTJOIN("",FALSE,OFFSET(program!$A$2,0,A326+1,1,M326-1)),
$L326&amp;" "&amp;_xlfn.TEXTJOIN(", ",TRUE,$X326:$Z326)
))</f>
        <v>.dat 0</v>
      </c>
      <c r="E326" s="19" t="b">
        <f t="shared" ca="1" si="98"/>
        <v>1</v>
      </c>
      <c r="F326" s="5" t="str">
        <f t="shared" ca="1" si="99"/>
        <v>stack</v>
      </c>
      <c r="G326" s="5">
        <f t="shared" ca="1" si="100"/>
        <v>72</v>
      </c>
      <c r="H326" s="5" t="str">
        <f t="shared" si="101"/>
        <v>data</v>
      </c>
      <c r="I326" s="13" t="b">
        <f t="shared" si="102"/>
        <v>1</v>
      </c>
      <c r="J326" s="6">
        <f ca="1">OFFSET(program!$A$1,0,disasm!A326)</f>
        <v>0</v>
      </c>
      <c r="K326" s="7">
        <f t="shared" ca="1" si="103"/>
        <v>0</v>
      </c>
      <c r="L326" s="7" t="e">
        <f t="shared" ca="1" si="104"/>
        <v>#VALUE!</v>
      </c>
      <c r="M326" s="7">
        <f t="shared" si="105"/>
        <v>1</v>
      </c>
      <c r="N326" s="7">
        <f t="shared" si="106"/>
        <v>1</v>
      </c>
      <c r="O326" s="8">
        <f t="shared" si="107"/>
        <v>1</v>
      </c>
      <c r="P326" s="8" t="str">
        <f t="shared" si="108"/>
        <v/>
      </c>
      <c r="Q326" s="8" t="str">
        <f t="shared" si="109"/>
        <v/>
      </c>
      <c r="R326" s="8" t="str">
        <f t="shared" ca="1" si="110"/>
        <v>num</v>
      </c>
      <c r="S326" s="8" t="str">
        <f t="shared" si="111"/>
        <v/>
      </c>
      <c r="T326" s="8" t="str">
        <f t="shared" si="112"/>
        <v/>
      </c>
      <c r="U326" s="7">
        <f ca="1">IF(O326="","",OFFSET(program!$A$1,0,disasm!$A326+COLUMN()-COLUMN($U326)+IF($I326,0,1)))</f>
        <v>0</v>
      </c>
      <c r="V326" s="7" t="str">
        <f ca="1">IF(P326="","",OFFSET(program!$A$1,0,disasm!$A326+COLUMN()-COLUMN($U326)+IF($I326,0,1)))</f>
        <v/>
      </c>
      <c r="W326" s="7" t="str">
        <f ca="1">IF(Q326="","",OFFSET(program!$A$1,0,disasm!$A326+COLUMN()-COLUMN($U326)+IF($I326,0,1)))</f>
        <v/>
      </c>
      <c r="X326" s="3" t="str">
        <f t="shared" ca="1" si="113"/>
        <v>0</v>
      </c>
      <c r="Y326" s="3" t="str">
        <f t="shared" si="114"/>
        <v/>
      </c>
      <c r="Z326" s="3" t="str">
        <f t="shared" si="115"/>
        <v/>
      </c>
      <c r="AA326" s="3" t="str">
        <f ca="1">" "
&amp;AE326
&amp;IF(AND(OR(K326=5,K326=6),MOD(INT(J326/1000),10)=1)," A2","")
&amp;IF(AND(NOT(I326),J326=109,OFFSET(program!$A$1,0,disasm!$A326+1)&gt;0,NOT(ISNUMBER(FIND(" A1 "," "&amp;AE326&amp;" "))))," AUTOLABEL","")
&amp;" "</f>
        <v xml:space="preserve">  </v>
      </c>
    </row>
    <row r="327" spans="1:27" x14ac:dyDescent="0.2">
      <c r="A327" s="1">
        <f ca="1">A326+M326</f>
        <v>368</v>
      </c>
      <c r="B327" s="2" t="str">
        <f t="shared" ca="1" si="97"/>
        <v>stack+296</v>
      </c>
      <c r="C327" s="3" t="str">
        <f ca="1">_xlfn.TEXTJOIN(" ",FALSE,OFFSET(program!$A$1,0,A327,1,M327))</f>
        <v/>
      </c>
      <c r="D327" s="4" t="str">
        <f ca="1">IF($H327="data",".dat "&amp;X327,
IF($H327="str",".str " &amp; _xlfn.TEXTJOIN("",FALSE,OFFSET(program!$A$2,0,A327+1,1,M327-1)),
$L327&amp;" "&amp;_xlfn.TEXTJOIN(", ",TRUE,$X327:$Z327)
))</f>
        <v>.dat 0</v>
      </c>
      <c r="E327" s="19" t="b">
        <f t="shared" ca="1" si="98"/>
        <v>1</v>
      </c>
      <c r="F327" s="5" t="str">
        <f t="shared" ca="1" si="99"/>
        <v>stack</v>
      </c>
      <c r="G327" s="5">
        <f t="shared" ca="1" si="100"/>
        <v>72</v>
      </c>
      <c r="H327" s="5" t="str">
        <f t="shared" si="101"/>
        <v>data</v>
      </c>
      <c r="I327" s="13" t="b">
        <f t="shared" si="102"/>
        <v>1</v>
      </c>
      <c r="J327" s="6">
        <f ca="1">OFFSET(program!$A$1,0,disasm!A327)</f>
        <v>0</v>
      </c>
      <c r="K327" s="7">
        <f t="shared" ca="1" si="103"/>
        <v>0</v>
      </c>
      <c r="L327" s="7" t="e">
        <f t="shared" ca="1" si="104"/>
        <v>#VALUE!</v>
      </c>
      <c r="M327" s="7">
        <f t="shared" si="105"/>
        <v>1</v>
      </c>
      <c r="N327" s="7">
        <f t="shared" si="106"/>
        <v>1</v>
      </c>
      <c r="O327" s="8">
        <f t="shared" si="107"/>
        <v>1</v>
      </c>
      <c r="P327" s="8" t="str">
        <f t="shared" si="108"/>
        <v/>
      </c>
      <c r="Q327" s="8" t="str">
        <f t="shared" si="109"/>
        <v/>
      </c>
      <c r="R327" s="8" t="str">
        <f t="shared" ca="1" si="110"/>
        <v>num</v>
      </c>
      <c r="S327" s="8" t="str">
        <f t="shared" si="111"/>
        <v/>
      </c>
      <c r="T327" s="8" t="str">
        <f t="shared" si="112"/>
        <v/>
      </c>
      <c r="U327" s="7">
        <f ca="1">IF(O327="","",OFFSET(program!$A$1,0,disasm!$A327+COLUMN()-COLUMN($U327)+IF($I327,0,1)))</f>
        <v>0</v>
      </c>
      <c r="V327" s="7" t="str">
        <f ca="1">IF(P327="","",OFFSET(program!$A$1,0,disasm!$A327+COLUMN()-COLUMN($U327)+IF($I327,0,1)))</f>
        <v/>
      </c>
      <c r="W327" s="7" t="str">
        <f ca="1">IF(Q327="","",OFFSET(program!$A$1,0,disasm!$A327+COLUMN()-COLUMN($U327)+IF($I327,0,1)))</f>
        <v/>
      </c>
      <c r="X327" s="3" t="str">
        <f t="shared" ca="1" si="113"/>
        <v>0</v>
      </c>
      <c r="Y327" s="3" t="str">
        <f t="shared" si="114"/>
        <v/>
      </c>
      <c r="Z327" s="3" t="str">
        <f t="shared" si="115"/>
        <v/>
      </c>
      <c r="AA327" s="3" t="str">
        <f ca="1">" "
&amp;AE327
&amp;IF(AND(OR(K327=5,K327=6),MOD(INT(J327/1000),10)=1)," A2","")
&amp;IF(AND(NOT(I327),J327=109,OFFSET(program!$A$1,0,disasm!$A327+1)&gt;0,NOT(ISNUMBER(FIND(" A1 "," "&amp;AE327&amp;" "))))," AUTOLABEL","")
&amp;" "</f>
        <v xml:space="preserve">  </v>
      </c>
    </row>
    <row r="328" spans="1:27" x14ac:dyDescent="0.2">
      <c r="A328" s="1">
        <f ca="1">A327+M327</f>
        <v>369</v>
      </c>
      <c r="B328" s="2" t="str">
        <f t="shared" ca="1" si="97"/>
        <v>stack+297</v>
      </c>
      <c r="C328" s="3" t="str">
        <f ca="1">_xlfn.TEXTJOIN(" ",FALSE,OFFSET(program!$A$1,0,A328,1,M328))</f>
        <v/>
      </c>
      <c r="D328" s="4" t="str">
        <f ca="1">IF($H328="data",".dat "&amp;X328,
IF($H328="str",".str " &amp; _xlfn.TEXTJOIN("",FALSE,OFFSET(program!$A$2,0,A328+1,1,M328-1)),
$L328&amp;" "&amp;_xlfn.TEXTJOIN(", ",TRUE,$X328:$Z328)
))</f>
        <v>.dat 0</v>
      </c>
      <c r="E328" s="19" t="b">
        <f t="shared" ca="1" si="98"/>
        <v>1</v>
      </c>
      <c r="F328" s="5" t="str">
        <f t="shared" ca="1" si="99"/>
        <v>stack</v>
      </c>
      <c r="G328" s="5">
        <f t="shared" ca="1" si="100"/>
        <v>72</v>
      </c>
      <c r="H328" s="5" t="str">
        <f t="shared" si="101"/>
        <v>data</v>
      </c>
      <c r="I328" s="13" t="b">
        <f t="shared" si="102"/>
        <v>1</v>
      </c>
      <c r="J328" s="6">
        <f ca="1">OFFSET(program!$A$1,0,disasm!A328)</f>
        <v>0</v>
      </c>
      <c r="K328" s="7">
        <f t="shared" ca="1" si="103"/>
        <v>0</v>
      </c>
      <c r="L328" s="7" t="e">
        <f t="shared" ca="1" si="104"/>
        <v>#VALUE!</v>
      </c>
      <c r="M328" s="7">
        <f t="shared" si="105"/>
        <v>1</v>
      </c>
      <c r="N328" s="7">
        <f t="shared" si="106"/>
        <v>1</v>
      </c>
      <c r="O328" s="8">
        <f t="shared" si="107"/>
        <v>1</v>
      </c>
      <c r="P328" s="8" t="str">
        <f t="shared" si="108"/>
        <v/>
      </c>
      <c r="Q328" s="8" t="str">
        <f t="shared" si="109"/>
        <v/>
      </c>
      <c r="R328" s="8" t="str">
        <f t="shared" ca="1" si="110"/>
        <v>num</v>
      </c>
      <c r="S328" s="8" t="str">
        <f t="shared" si="111"/>
        <v/>
      </c>
      <c r="T328" s="8" t="str">
        <f t="shared" si="112"/>
        <v/>
      </c>
      <c r="U328" s="7">
        <f ca="1">IF(O328="","",OFFSET(program!$A$1,0,disasm!$A328+COLUMN()-COLUMN($U328)+IF($I328,0,1)))</f>
        <v>0</v>
      </c>
      <c r="V328" s="7" t="str">
        <f ca="1">IF(P328="","",OFFSET(program!$A$1,0,disasm!$A328+COLUMN()-COLUMN($U328)+IF($I328,0,1)))</f>
        <v/>
      </c>
      <c r="W328" s="7" t="str">
        <f ca="1">IF(Q328="","",OFFSET(program!$A$1,0,disasm!$A328+COLUMN()-COLUMN($U328)+IF($I328,0,1)))</f>
        <v/>
      </c>
      <c r="X328" s="3" t="str">
        <f t="shared" ca="1" si="113"/>
        <v>0</v>
      </c>
      <c r="Y328" s="3" t="str">
        <f t="shared" si="114"/>
        <v/>
      </c>
      <c r="Z328" s="3" t="str">
        <f t="shared" si="115"/>
        <v/>
      </c>
      <c r="AA328" s="3" t="str">
        <f ca="1">" "
&amp;AE328
&amp;IF(AND(OR(K328=5,K328=6),MOD(INT(J328/1000),10)=1)," A2","")
&amp;IF(AND(NOT(I328),J328=109,OFFSET(program!$A$1,0,disasm!$A328+1)&gt;0,NOT(ISNUMBER(FIND(" A1 "," "&amp;AE328&amp;" "))))," AUTOLABEL","")
&amp;" "</f>
        <v xml:space="preserve">  </v>
      </c>
    </row>
    <row r="329" spans="1:27" x14ac:dyDescent="0.2">
      <c r="A329" s="1">
        <f ca="1">A328+M328</f>
        <v>370</v>
      </c>
      <c r="B329" s="2" t="str">
        <f t="shared" ca="1" si="97"/>
        <v>stack+298</v>
      </c>
      <c r="C329" s="3" t="str">
        <f ca="1">_xlfn.TEXTJOIN(" ",FALSE,OFFSET(program!$A$1,0,A329,1,M329))</f>
        <v/>
      </c>
      <c r="D329" s="4" t="str">
        <f ca="1">IF($H329="data",".dat "&amp;X329,
IF($H329="str",".str " &amp; _xlfn.TEXTJOIN("",FALSE,OFFSET(program!$A$2,0,A329+1,1,M329-1)),
$L329&amp;" "&amp;_xlfn.TEXTJOIN(", ",TRUE,$X329:$Z329)
))</f>
        <v>.dat 0</v>
      </c>
      <c r="E329" s="19" t="b">
        <f t="shared" ca="1" si="98"/>
        <v>1</v>
      </c>
      <c r="F329" s="5" t="str">
        <f t="shared" ca="1" si="99"/>
        <v>stack</v>
      </c>
      <c r="G329" s="5">
        <f t="shared" ca="1" si="100"/>
        <v>72</v>
      </c>
      <c r="H329" s="5" t="str">
        <f t="shared" si="101"/>
        <v>data</v>
      </c>
      <c r="I329" s="13" t="b">
        <f t="shared" si="102"/>
        <v>1</v>
      </c>
      <c r="J329" s="6">
        <f ca="1">OFFSET(program!$A$1,0,disasm!A329)</f>
        <v>0</v>
      </c>
      <c r="K329" s="7">
        <f t="shared" ca="1" si="103"/>
        <v>0</v>
      </c>
      <c r="L329" s="7" t="e">
        <f t="shared" ca="1" si="104"/>
        <v>#VALUE!</v>
      </c>
      <c r="M329" s="7">
        <f t="shared" si="105"/>
        <v>1</v>
      </c>
      <c r="N329" s="7">
        <f t="shared" si="106"/>
        <v>1</v>
      </c>
      <c r="O329" s="8">
        <f t="shared" si="107"/>
        <v>1</v>
      </c>
      <c r="P329" s="8" t="str">
        <f t="shared" si="108"/>
        <v/>
      </c>
      <c r="Q329" s="8" t="str">
        <f t="shared" si="109"/>
        <v/>
      </c>
      <c r="R329" s="8" t="str">
        <f t="shared" ca="1" si="110"/>
        <v>num</v>
      </c>
      <c r="S329" s="8" t="str">
        <f t="shared" si="111"/>
        <v/>
      </c>
      <c r="T329" s="8" t="str">
        <f t="shared" si="112"/>
        <v/>
      </c>
      <c r="U329" s="7">
        <f ca="1">IF(O329="","",OFFSET(program!$A$1,0,disasm!$A329+COLUMN()-COLUMN($U329)+IF($I329,0,1)))</f>
        <v>0</v>
      </c>
      <c r="V329" s="7" t="str">
        <f ca="1">IF(P329="","",OFFSET(program!$A$1,0,disasm!$A329+COLUMN()-COLUMN($U329)+IF($I329,0,1)))</f>
        <v/>
      </c>
      <c r="W329" s="7" t="str">
        <f ca="1">IF(Q329="","",OFFSET(program!$A$1,0,disasm!$A329+COLUMN()-COLUMN($U329)+IF($I329,0,1)))</f>
        <v/>
      </c>
      <c r="X329" s="3" t="str">
        <f t="shared" ca="1" si="113"/>
        <v>0</v>
      </c>
      <c r="Y329" s="3" t="str">
        <f t="shared" si="114"/>
        <v/>
      </c>
      <c r="Z329" s="3" t="str">
        <f t="shared" si="115"/>
        <v/>
      </c>
      <c r="AA329" s="3" t="str">
        <f ca="1">" "
&amp;AE329
&amp;IF(AND(OR(K329=5,K329=6),MOD(INT(J329/1000),10)=1)," A2","")
&amp;IF(AND(NOT(I329),J329=109,OFFSET(program!$A$1,0,disasm!$A329+1)&gt;0,NOT(ISNUMBER(FIND(" A1 "," "&amp;AE329&amp;" "))))," AUTOLABEL","")
&amp;" "</f>
        <v xml:space="preserve">  </v>
      </c>
    </row>
    <row r="330" spans="1:27" x14ac:dyDescent="0.2">
      <c r="A330" s="1">
        <f ca="1">A329+M329</f>
        <v>371</v>
      </c>
      <c r="B330" s="2" t="str">
        <f t="shared" ca="1" si="97"/>
        <v>stack+299</v>
      </c>
      <c r="C330" s="3" t="str">
        <f ca="1">_xlfn.TEXTJOIN(" ",FALSE,OFFSET(program!$A$1,0,A330,1,M330))</f>
        <v/>
      </c>
      <c r="D330" s="4" t="str">
        <f ca="1">IF($H330="data",".dat "&amp;X330,
IF($H330="str",".str " &amp; _xlfn.TEXTJOIN("",FALSE,OFFSET(program!$A$2,0,A330+1,1,M330-1)),
$L330&amp;" "&amp;_xlfn.TEXTJOIN(", ",TRUE,$X330:$Z330)
))</f>
        <v>.dat 0</v>
      </c>
      <c r="E330" s="19" t="b">
        <f t="shared" ca="1" si="98"/>
        <v>1</v>
      </c>
      <c r="F330" s="5" t="str">
        <f t="shared" ca="1" si="99"/>
        <v>stack</v>
      </c>
      <c r="G330" s="5">
        <f t="shared" ca="1" si="100"/>
        <v>72</v>
      </c>
      <c r="H330" s="5" t="str">
        <f t="shared" si="101"/>
        <v>data</v>
      </c>
      <c r="I330" s="13" t="b">
        <f t="shared" si="102"/>
        <v>1</v>
      </c>
      <c r="J330" s="6">
        <f ca="1">OFFSET(program!$A$1,0,disasm!A330)</f>
        <v>0</v>
      </c>
      <c r="K330" s="7">
        <f t="shared" ca="1" si="103"/>
        <v>0</v>
      </c>
      <c r="L330" s="7" t="e">
        <f t="shared" ca="1" si="104"/>
        <v>#VALUE!</v>
      </c>
      <c r="M330" s="7">
        <f t="shared" si="105"/>
        <v>1</v>
      </c>
      <c r="N330" s="7">
        <f t="shared" si="106"/>
        <v>1</v>
      </c>
      <c r="O330" s="8">
        <f t="shared" si="107"/>
        <v>1</v>
      </c>
      <c r="P330" s="8" t="str">
        <f t="shared" si="108"/>
        <v/>
      </c>
      <c r="Q330" s="8" t="str">
        <f t="shared" si="109"/>
        <v/>
      </c>
      <c r="R330" s="8" t="str">
        <f t="shared" ca="1" si="110"/>
        <v>num</v>
      </c>
      <c r="S330" s="8" t="str">
        <f t="shared" si="111"/>
        <v/>
      </c>
      <c r="T330" s="8" t="str">
        <f t="shared" si="112"/>
        <v/>
      </c>
      <c r="U330" s="7">
        <f ca="1">IF(O330="","",OFFSET(program!$A$1,0,disasm!$A330+COLUMN()-COLUMN($U330)+IF($I330,0,1)))</f>
        <v>0</v>
      </c>
      <c r="V330" s="7" t="str">
        <f ca="1">IF(P330="","",OFFSET(program!$A$1,0,disasm!$A330+COLUMN()-COLUMN($U330)+IF($I330,0,1)))</f>
        <v/>
      </c>
      <c r="W330" s="7" t="str">
        <f ca="1">IF(Q330="","",OFFSET(program!$A$1,0,disasm!$A330+COLUMN()-COLUMN($U330)+IF($I330,0,1)))</f>
        <v/>
      </c>
      <c r="X330" s="3" t="str">
        <f t="shared" ca="1" si="113"/>
        <v>0</v>
      </c>
      <c r="Y330" s="3" t="str">
        <f t="shared" si="114"/>
        <v/>
      </c>
      <c r="Z330" s="3" t="str">
        <f t="shared" si="115"/>
        <v/>
      </c>
      <c r="AA330" s="3" t="str">
        <f ca="1">" "
&amp;AE330
&amp;IF(AND(OR(K330=5,K330=6),MOD(INT(J330/1000),10)=1)," A2","")
&amp;IF(AND(NOT(I330),J330=109,OFFSET(program!$A$1,0,disasm!$A330+1)&gt;0,NOT(ISNUMBER(FIND(" A1 "," "&amp;AE330&amp;" "))))," AUTOLABEL","")
&amp;" "</f>
        <v xml:space="preserve">  </v>
      </c>
    </row>
    <row r="331" spans="1:27" x14ac:dyDescent="0.2">
      <c r="A331" s="1">
        <f ca="1">A330+M330</f>
        <v>372</v>
      </c>
      <c r="B331" s="2" t="str">
        <f t="shared" ca="1" si="97"/>
        <v>stack+300</v>
      </c>
      <c r="C331" s="3" t="str">
        <f ca="1">_xlfn.TEXTJOIN(" ",FALSE,OFFSET(program!$A$1,0,A331,1,M331))</f>
        <v/>
      </c>
      <c r="D331" s="4" t="str">
        <f ca="1">IF($H331="data",".dat "&amp;X331,
IF($H331="str",".str " &amp; _xlfn.TEXTJOIN("",FALSE,OFFSET(program!$A$2,0,A331+1,1,M331-1)),
$L331&amp;" "&amp;_xlfn.TEXTJOIN(", ",TRUE,$X331:$Z331)
))</f>
        <v>.dat 0</v>
      </c>
      <c r="E331" s="19" t="b">
        <f t="shared" ca="1" si="98"/>
        <v>1</v>
      </c>
      <c r="F331" s="5" t="str">
        <f t="shared" ca="1" si="99"/>
        <v>stack</v>
      </c>
      <c r="G331" s="5">
        <f t="shared" ca="1" si="100"/>
        <v>72</v>
      </c>
      <c r="H331" s="5" t="str">
        <f t="shared" si="101"/>
        <v>data</v>
      </c>
      <c r="I331" s="13" t="b">
        <f t="shared" si="102"/>
        <v>1</v>
      </c>
      <c r="J331" s="6">
        <f ca="1">OFFSET(program!$A$1,0,disasm!A331)</f>
        <v>0</v>
      </c>
      <c r="K331" s="7">
        <f t="shared" ca="1" si="103"/>
        <v>0</v>
      </c>
      <c r="L331" s="7" t="e">
        <f t="shared" ca="1" si="104"/>
        <v>#VALUE!</v>
      </c>
      <c r="M331" s="7">
        <f t="shared" si="105"/>
        <v>1</v>
      </c>
      <c r="N331" s="7">
        <f t="shared" si="106"/>
        <v>1</v>
      </c>
      <c r="O331" s="8">
        <f t="shared" si="107"/>
        <v>1</v>
      </c>
      <c r="P331" s="8" t="str">
        <f t="shared" si="108"/>
        <v/>
      </c>
      <c r="Q331" s="8" t="str">
        <f t="shared" si="109"/>
        <v/>
      </c>
      <c r="R331" s="8" t="str">
        <f t="shared" ca="1" si="110"/>
        <v>num</v>
      </c>
      <c r="S331" s="8" t="str">
        <f t="shared" si="111"/>
        <v/>
      </c>
      <c r="T331" s="8" t="str">
        <f t="shared" si="112"/>
        <v/>
      </c>
      <c r="U331" s="7">
        <f ca="1">IF(O331="","",OFFSET(program!$A$1,0,disasm!$A331+COLUMN()-COLUMN($U331)+IF($I331,0,1)))</f>
        <v>0</v>
      </c>
      <c r="V331" s="7" t="str">
        <f ca="1">IF(P331="","",OFFSET(program!$A$1,0,disasm!$A331+COLUMN()-COLUMN($U331)+IF($I331,0,1)))</f>
        <v/>
      </c>
      <c r="W331" s="7" t="str">
        <f ca="1">IF(Q331="","",OFFSET(program!$A$1,0,disasm!$A331+COLUMN()-COLUMN($U331)+IF($I331,0,1)))</f>
        <v/>
      </c>
      <c r="X331" s="3" t="str">
        <f t="shared" ca="1" si="113"/>
        <v>0</v>
      </c>
      <c r="Y331" s="3" t="str">
        <f t="shared" si="114"/>
        <v/>
      </c>
      <c r="Z331" s="3" t="str">
        <f t="shared" si="115"/>
        <v/>
      </c>
      <c r="AA331" s="3" t="str">
        <f ca="1">" "
&amp;AE331
&amp;IF(AND(OR(K331=5,K331=6),MOD(INT(J331/1000),10)=1)," A2","")
&amp;IF(AND(NOT(I331),J331=109,OFFSET(program!$A$1,0,disasm!$A331+1)&gt;0,NOT(ISNUMBER(FIND(" A1 "," "&amp;AE331&amp;" "))))," AUTOLABEL","")
&amp;" "</f>
        <v xml:space="preserve">  </v>
      </c>
    </row>
    <row r="332" spans="1:27" x14ac:dyDescent="0.2">
      <c r="A332" s="1">
        <f ca="1">A331+M331</f>
        <v>373</v>
      </c>
      <c r="B332" s="2" t="str">
        <f t="shared" ca="1" si="97"/>
        <v>stack+301</v>
      </c>
      <c r="C332" s="3" t="str">
        <f ca="1">_xlfn.TEXTJOIN(" ",FALSE,OFFSET(program!$A$1,0,A332,1,M332))</f>
        <v/>
      </c>
      <c r="D332" s="4" t="str">
        <f ca="1">IF($H332="data",".dat "&amp;X332,
IF($H332="str",".str " &amp; _xlfn.TEXTJOIN("",FALSE,OFFSET(program!$A$2,0,A332+1,1,M332-1)),
$L332&amp;" "&amp;_xlfn.TEXTJOIN(", ",TRUE,$X332:$Z332)
))</f>
        <v>.dat 0</v>
      </c>
      <c r="E332" s="19" t="b">
        <f t="shared" ca="1" si="98"/>
        <v>1</v>
      </c>
      <c r="F332" s="5" t="str">
        <f t="shared" ca="1" si="99"/>
        <v>stack</v>
      </c>
      <c r="G332" s="5">
        <f t="shared" ca="1" si="100"/>
        <v>72</v>
      </c>
      <c r="H332" s="5" t="str">
        <f t="shared" si="101"/>
        <v>data</v>
      </c>
      <c r="I332" s="13" t="b">
        <f t="shared" si="102"/>
        <v>1</v>
      </c>
      <c r="J332" s="6">
        <f ca="1">OFFSET(program!$A$1,0,disasm!A332)</f>
        <v>0</v>
      </c>
      <c r="K332" s="7">
        <f t="shared" ca="1" si="103"/>
        <v>0</v>
      </c>
      <c r="L332" s="7" t="e">
        <f t="shared" ca="1" si="104"/>
        <v>#VALUE!</v>
      </c>
      <c r="M332" s="7">
        <f t="shared" si="105"/>
        <v>1</v>
      </c>
      <c r="N332" s="7">
        <f t="shared" si="106"/>
        <v>1</v>
      </c>
      <c r="O332" s="8">
        <f t="shared" si="107"/>
        <v>1</v>
      </c>
      <c r="P332" s="8" t="str">
        <f t="shared" si="108"/>
        <v/>
      </c>
      <c r="Q332" s="8" t="str">
        <f t="shared" si="109"/>
        <v/>
      </c>
      <c r="R332" s="8" t="str">
        <f t="shared" ca="1" si="110"/>
        <v>num</v>
      </c>
      <c r="S332" s="8" t="str">
        <f t="shared" si="111"/>
        <v/>
      </c>
      <c r="T332" s="8" t="str">
        <f t="shared" si="112"/>
        <v/>
      </c>
      <c r="U332" s="7">
        <f ca="1">IF(O332="","",OFFSET(program!$A$1,0,disasm!$A332+COLUMN()-COLUMN($U332)+IF($I332,0,1)))</f>
        <v>0</v>
      </c>
      <c r="V332" s="7" t="str">
        <f ca="1">IF(P332="","",OFFSET(program!$A$1,0,disasm!$A332+COLUMN()-COLUMN($U332)+IF($I332,0,1)))</f>
        <v/>
      </c>
      <c r="W332" s="7" t="str">
        <f ca="1">IF(Q332="","",OFFSET(program!$A$1,0,disasm!$A332+COLUMN()-COLUMN($U332)+IF($I332,0,1)))</f>
        <v/>
      </c>
      <c r="X332" s="3" t="str">
        <f t="shared" ca="1" si="113"/>
        <v>0</v>
      </c>
      <c r="Y332" s="3" t="str">
        <f t="shared" si="114"/>
        <v/>
      </c>
      <c r="Z332" s="3" t="str">
        <f t="shared" si="115"/>
        <v/>
      </c>
      <c r="AA332" s="3" t="str">
        <f ca="1">" "
&amp;AE332
&amp;IF(AND(OR(K332=5,K332=6),MOD(INT(J332/1000),10)=1)," A2","")
&amp;IF(AND(NOT(I332),J332=109,OFFSET(program!$A$1,0,disasm!$A332+1)&gt;0,NOT(ISNUMBER(FIND(" A1 "," "&amp;AE332&amp;" "))))," AUTOLABEL","")
&amp;" "</f>
        <v xml:space="preserve">  </v>
      </c>
    </row>
    <row r="333" spans="1:27" x14ac:dyDescent="0.2">
      <c r="A333" s="1">
        <f ca="1">A332+M332</f>
        <v>374</v>
      </c>
      <c r="B333" s="2" t="str">
        <f t="shared" ca="1" si="97"/>
        <v>stack+302</v>
      </c>
      <c r="C333" s="3" t="str">
        <f ca="1">_xlfn.TEXTJOIN(" ",FALSE,OFFSET(program!$A$1,0,A333,1,M333))</f>
        <v/>
      </c>
      <c r="D333" s="4" t="str">
        <f ca="1">IF($H333="data",".dat "&amp;X333,
IF($H333="str",".str " &amp; _xlfn.TEXTJOIN("",FALSE,OFFSET(program!$A$2,0,A333+1,1,M333-1)),
$L333&amp;" "&amp;_xlfn.TEXTJOIN(", ",TRUE,$X333:$Z333)
))</f>
        <v>.dat 0</v>
      </c>
      <c r="E333" s="19" t="b">
        <f t="shared" ca="1" si="98"/>
        <v>1</v>
      </c>
      <c r="F333" s="5" t="str">
        <f t="shared" ca="1" si="99"/>
        <v>stack</v>
      </c>
      <c r="G333" s="5">
        <f t="shared" ca="1" si="100"/>
        <v>72</v>
      </c>
      <c r="H333" s="5" t="str">
        <f t="shared" si="101"/>
        <v>data</v>
      </c>
      <c r="I333" s="13" t="b">
        <f t="shared" si="102"/>
        <v>1</v>
      </c>
      <c r="J333" s="6">
        <f ca="1">OFFSET(program!$A$1,0,disasm!A333)</f>
        <v>0</v>
      </c>
      <c r="K333" s="7">
        <f t="shared" ca="1" si="103"/>
        <v>0</v>
      </c>
      <c r="L333" s="7" t="e">
        <f t="shared" ca="1" si="104"/>
        <v>#VALUE!</v>
      </c>
      <c r="M333" s="7">
        <f t="shared" si="105"/>
        <v>1</v>
      </c>
      <c r="N333" s="7">
        <f t="shared" si="106"/>
        <v>1</v>
      </c>
      <c r="O333" s="8">
        <f t="shared" si="107"/>
        <v>1</v>
      </c>
      <c r="P333" s="8" t="str">
        <f t="shared" si="108"/>
        <v/>
      </c>
      <c r="Q333" s="8" t="str">
        <f t="shared" si="109"/>
        <v/>
      </c>
      <c r="R333" s="8" t="str">
        <f t="shared" ca="1" si="110"/>
        <v>num</v>
      </c>
      <c r="S333" s="8" t="str">
        <f t="shared" si="111"/>
        <v/>
      </c>
      <c r="T333" s="8" t="str">
        <f t="shared" si="112"/>
        <v/>
      </c>
      <c r="U333" s="7">
        <f ca="1">IF(O333="","",OFFSET(program!$A$1,0,disasm!$A333+COLUMN()-COLUMN($U333)+IF($I333,0,1)))</f>
        <v>0</v>
      </c>
      <c r="V333" s="7" t="str">
        <f ca="1">IF(P333="","",OFFSET(program!$A$1,0,disasm!$A333+COLUMN()-COLUMN($U333)+IF($I333,0,1)))</f>
        <v/>
      </c>
      <c r="W333" s="7" t="str">
        <f ca="1">IF(Q333="","",OFFSET(program!$A$1,0,disasm!$A333+COLUMN()-COLUMN($U333)+IF($I333,0,1)))</f>
        <v/>
      </c>
      <c r="X333" s="3" t="str">
        <f t="shared" ca="1" si="113"/>
        <v>0</v>
      </c>
      <c r="Y333" s="3" t="str">
        <f t="shared" si="114"/>
        <v/>
      </c>
      <c r="Z333" s="3" t="str">
        <f t="shared" si="115"/>
        <v/>
      </c>
      <c r="AA333" s="3" t="str">
        <f ca="1">" "
&amp;AE333
&amp;IF(AND(OR(K333=5,K333=6),MOD(INT(J333/1000),10)=1)," A2","")
&amp;IF(AND(NOT(I333),J333=109,OFFSET(program!$A$1,0,disasm!$A333+1)&gt;0,NOT(ISNUMBER(FIND(" A1 "," "&amp;AE333&amp;" "))))," AUTOLABEL","")
&amp;" "</f>
        <v xml:space="preserve">  </v>
      </c>
    </row>
    <row r="334" spans="1:27" x14ac:dyDescent="0.2">
      <c r="A334" s="1">
        <f ca="1">A333+M333</f>
        <v>375</v>
      </c>
      <c r="B334" s="2" t="str">
        <f t="shared" ca="1" si="97"/>
        <v>stack+303</v>
      </c>
      <c r="C334" s="3" t="str">
        <f ca="1">_xlfn.TEXTJOIN(" ",FALSE,OFFSET(program!$A$1,0,A334,1,M334))</f>
        <v/>
      </c>
      <c r="D334" s="4" t="str">
        <f ca="1">IF($H334="data",".dat "&amp;X334,
IF($H334="str",".str " &amp; _xlfn.TEXTJOIN("",FALSE,OFFSET(program!$A$2,0,A334+1,1,M334-1)),
$L334&amp;" "&amp;_xlfn.TEXTJOIN(", ",TRUE,$X334:$Z334)
))</f>
        <v>.dat 0</v>
      </c>
      <c r="E334" s="19" t="b">
        <f t="shared" ca="1" si="98"/>
        <v>1</v>
      </c>
      <c r="F334" s="5" t="str">
        <f t="shared" ca="1" si="99"/>
        <v>stack</v>
      </c>
      <c r="G334" s="5">
        <f t="shared" ca="1" si="100"/>
        <v>72</v>
      </c>
      <c r="H334" s="5" t="str">
        <f t="shared" si="101"/>
        <v>data</v>
      </c>
      <c r="I334" s="13" t="b">
        <f t="shared" si="102"/>
        <v>1</v>
      </c>
      <c r="J334" s="6">
        <f ca="1">OFFSET(program!$A$1,0,disasm!A334)</f>
        <v>0</v>
      </c>
      <c r="K334" s="7">
        <f t="shared" ca="1" si="103"/>
        <v>0</v>
      </c>
      <c r="L334" s="7" t="e">
        <f t="shared" ca="1" si="104"/>
        <v>#VALUE!</v>
      </c>
      <c r="M334" s="7">
        <f t="shared" si="105"/>
        <v>1</v>
      </c>
      <c r="N334" s="7">
        <f t="shared" si="106"/>
        <v>1</v>
      </c>
      <c r="O334" s="8">
        <f t="shared" si="107"/>
        <v>1</v>
      </c>
      <c r="P334" s="8" t="str">
        <f t="shared" si="108"/>
        <v/>
      </c>
      <c r="Q334" s="8" t="str">
        <f t="shared" si="109"/>
        <v/>
      </c>
      <c r="R334" s="8" t="str">
        <f t="shared" ca="1" si="110"/>
        <v>num</v>
      </c>
      <c r="S334" s="8" t="str">
        <f t="shared" si="111"/>
        <v/>
      </c>
      <c r="T334" s="8" t="str">
        <f t="shared" si="112"/>
        <v/>
      </c>
      <c r="U334" s="7">
        <f ca="1">IF(O334="","",OFFSET(program!$A$1,0,disasm!$A334+COLUMN()-COLUMN($U334)+IF($I334,0,1)))</f>
        <v>0</v>
      </c>
      <c r="V334" s="7" t="str">
        <f ca="1">IF(P334="","",OFFSET(program!$A$1,0,disasm!$A334+COLUMN()-COLUMN($U334)+IF($I334,0,1)))</f>
        <v/>
      </c>
      <c r="W334" s="7" t="str">
        <f ca="1">IF(Q334="","",OFFSET(program!$A$1,0,disasm!$A334+COLUMN()-COLUMN($U334)+IF($I334,0,1)))</f>
        <v/>
      </c>
      <c r="X334" s="3" t="str">
        <f t="shared" ca="1" si="113"/>
        <v>0</v>
      </c>
      <c r="Y334" s="3" t="str">
        <f t="shared" si="114"/>
        <v/>
      </c>
      <c r="Z334" s="3" t="str">
        <f t="shared" si="115"/>
        <v/>
      </c>
      <c r="AA334" s="3" t="str">
        <f ca="1">" "
&amp;AE334
&amp;IF(AND(OR(K334=5,K334=6),MOD(INT(J334/1000),10)=1)," A2","")
&amp;IF(AND(NOT(I334),J334=109,OFFSET(program!$A$1,0,disasm!$A334+1)&gt;0,NOT(ISNUMBER(FIND(" A1 "," "&amp;AE334&amp;" "))))," AUTOLABEL","")
&amp;" "</f>
        <v xml:space="preserve">  </v>
      </c>
    </row>
    <row r="335" spans="1:27" x14ac:dyDescent="0.2">
      <c r="A335" s="1">
        <f ca="1">A334+M334</f>
        <v>376</v>
      </c>
      <c r="B335" s="2" t="str">
        <f t="shared" ca="1" si="97"/>
        <v>stack+304</v>
      </c>
      <c r="C335" s="3" t="str">
        <f ca="1">_xlfn.TEXTJOIN(" ",FALSE,OFFSET(program!$A$1,0,A335,1,M335))</f>
        <v/>
      </c>
      <c r="D335" s="4" t="str">
        <f ca="1">IF($H335="data",".dat "&amp;X335,
IF($H335="str",".str " &amp; _xlfn.TEXTJOIN("",FALSE,OFFSET(program!$A$2,0,A335+1,1,M335-1)),
$L335&amp;" "&amp;_xlfn.TEXTJOIN(", ",TRUE,$X335:$Z335)
))</f>
        <v>.dat 0</v>
      </c>
      <c r="E335" s="19" t="b">
        <f t="shared" ca="1" si="98"/>
        <v>1</v>
      </c>
      <c r="F335" s="5" t="str">
        <f t="shared" ca="1" si="99"/>
        <v>stack</v>
      </c>
      <c r="G335" s="5">
        <f t="shared" ca="1" si="100"/>
        <v>72</v>
      </c>
      <c r="H335" s="5" t="str">
        <f t="shared" si="101"/>
        <v>data</v>
      </c>
      <c r="I335" s="13" t="b">
        <f t="shared" si="102"/>
        <v>1</v>
      </c>
      <c r="J335" s="6">
        <f ca="1">OFFSET(program!$A$1,0,disasm!A335)</f>
        <v>0</v>
      </c>
      <c r="K335" s="7">
        <f t="shared" ca="1" si="103"/>
        <v>0</v>
      </c>
      <c r="L335" s="7" t="e">
        <f t="shared" ca="1" si="104"/>
        <v>#VALUE!</v>
      </c>
      <c r="M335" s="7">
        <f t="shared" si="105"/>
        <v>1</v>
      </c>
      <c r="N335" s="7">
        <f t="shared" si="106"/>
        <v>1</v>
      </c>
      <c r="O335" s="8">
        <f t="shared" si="107"/>
        <v>1</v>
      </c>
      <c r="P335" s="8" t="str">
        <f t="shared" si="108"/>
        <v/>
      </c>
      <c r="Q335" s="8" t="str">
        <f t="shared" si="109"/>
        <v/>
      </c>
      <c r="R335" s="8" t="str">
        <f t="shared" ca="1" si="110"/>
        <v>num</v>
      </c>
      <c r="S335" s="8" t="str">
        <f t="shared" si="111"/>
        <v/>
      </c>
      <c r="T335" s="8" t="str">
        <f t="shared" si="112"/>
        <v/>
      </c>
      <c r="U335" s="7">
        <f ca="1">IF(O335="","",OFFSET(program!$A$1,0,disasm!$A335+COLUMN()-COLUMN($U335)+IF($I335,0,1)))</f>
        <v>0</v>
      </c>
      <c r="V335" s="7" t="str">
        <f ca="1">IF(P335="","",OFFSET(program!$A$1,0,disasm!$A335+COLUMN()-COLUMN($U335)+IF($I335,0,1)))</f>
        <v/>
      </c>
      <c r="W335" s="7" t="str">
        <f ca="1">IF(Q335="","",OFFSET(program!$A$1,0,disasm!$A335+COLUMN()-COLUMN($U335)+IF($I335,0,1)))</f>
        <v/>
      </c>
      <c r="X335" s="3" t="str">
        <f t="shared" ca="1" si="113"/>
        <v>0</v>
      </c>
      <c r="Y335" s="3" t="str">
        <f t="shared" si="114"/>
        <v/>
      </c>
      <c r="Z335" s="3" t="str">
        <f t="shared" si="115"/>
        <v/>
      </c>
      <c r="AA335" s="3" t="str">
        <f ca="1">" "
&amp;AE335
&amp;IF(AND(OR(K335=5,K335=6),MOD(INT(J335/1000),10)=1)," A2","")
&amp;IF(AND(NOT(I335),J335=109,OFFSET(program!$A$1,0,disasm!$A335+1)&gt;0,NOT(ISNUMBER(FIND(" A1 "," "&amp;AE335&amp;" "))))," AUTOLABEL","")
&amp;" "</f>
        <v xml:space="preserve">  </v>
      </c>
    </row>
    <row r="336" spans="1:27" x14ac:dyDescent="0.2">
      <c r="A336" s="1">
        <f ca="1">A335+M335</f>
        <v>377</v>
      </c>
      <c r="B336" s="2" t="str">
        <f t="shared" ca="1" si="97"/>
        <v>stack+305</v>
      </c>
      <c r="C336" s="3" t="str">
        <f ca="1">_xlfn.TEXTJOIN(" ",FALSE,OFFSET(program!$A$1,0,A336,1,M336))</f>
        <v/>
      </c>
      <c r="D336" s="4" t="str">
        <f ca="1">IF($H336="data",".dat "&amp;X336,
IF($H336="str",".str " &amp; _xlfn.TEXTJOIN("",FALSE,OFFSET(program!$A$2,0,A336+1,1,M336-1)),
$L336&amp;" "&amp;_xlfn.TEXTJOIN(", ",TRUE,$X336:$Z336)
))</f>
        <v>.dat 0</v>
      </c>
      <c r="E336" s="19" t="b">
        <f t="shared" ca="1" si="98"/>
        <v>1</v>
      </c>
      <c r="F336" s="5" t="str">
        <f t="shared" ca="1" si="99"/>
        <v>stack</v>
      </c>
      <c r="G336" s="5">
        <f t="shared" ca="1" si="100"/>
        <v>72</v>
      </c>
      <c r="H336" s="5" t="str">
        <f t="shared" si="101"/>
        <v>data</v>
      </c>
      <c r="I336" s="13" t="b">
        <f t="shared" si="102"/>
        <v>1</v>
      </c>
      <c r="J336" s="6">
        <f ca="1">OFFSET(program!$A$1,0,disasm!A336)</f>
        <v>0</v>
      </c>
      <c r="K336" s="7">
        <f t="shared" ca="1" si="103"/>
        <v>0</v>
      </c>
      <c r="L336" s="7" t="e">
        <f t="shared" ca="1" si="104"/>
        <v>#VALUE!</v>
      </c>
      <c r="M336" s="7">
        <f t="shared" si="105"/>
        <v>1</v>
      </c>
      <c r="N336" s="7">
        <f t="shared" si="106"/>
        <v>1</v>
      </c>
      <c r="O336" s="8">
        <f t="shared" si="107"/>
        <v>1</v>
      </c>
      <c r="P336" s="8" t="str">
        <f t="shared" si="108"/>
        <v/>
      </c>
      <c r="Q336" s="8" t="str">
        <f t="shared" si="109"/>
        <v/>
      </c>
      <c r="R336" s="8" t="str">
        <f t="shared" ca="1" si="110"/>
        <v>num</v>
      </c>
      <c r="S336" s="8" t="str">
        <f t="shared" si="111"/>
        <v/>
      </c>
      <c r="T336" s="8" t="str">
        <f t="shared" si="112"/>
        <v/>
      </c>
      <c r="U336" s="7">
        <f ca="1">IF(O336="","",OFFSET(program!$A$1,0,disasm!$A336+COLUMN()-COLUMN($U336)+IF($I336,0,1)))</f>
        <v>0</v>
      </c>
      <c r="V336" s="7" t="str">
        <f ca="1">IF(P336="","",OFFSET(program!$A$1,0,disasm!$A336+COLUMN()-COLUMN($U336)+IF($I336,0,1)))</f>
        <v/>
      </c>
      <c r="W336" s="7" t="str">
        <f ca="1">IF(Q336="","",OFFSET(program!$A$1,0,disasm!$A336+COLUMN()-COLUMN($U336)+IF($I336,0,1)))</f>
        <v/>
      </c>
      <c r="X336" s="3" t="str">
        <f t="shared" ca="1" si="113"/>
        <v>0</v>
      </c>
      <c r="Y336" s="3" t="str">
        <f t="shared" si="114"/>
        <v/>
      </c>
      <c r="Z336" s="3" t="str">
        <f t="shared" si="115"/>
        <v/>
      </c>
      <c r="AA336" s="3" t="str">
        <f ca="1">" "
&amp;AE336
&amp;IF(AND(OR(K336=5,K336=6),MOD(INT(J336/1000),10)=1)," A2","")
&amp;IF(AND(NOT(I336),J336=109,OFFSET(program!$A$1,0,disasm!$A336+1)&gt;0,NOT(ISNUMBER(FIND(" A1 "," "&amp;AE336&amp;" "))))," AUTOLABEL","")
&amp;" "</f>
        <v xml:space="preserve">  </v>
      </c>
    </row>
    <row r="337" spans="1:27" x14ac:dyDescent="0.2">
      <c r="A337" s="1">
        <f ca="1">A336+M336</f>
        <v>378</v>
      </c>
      <c r="B337" s="2" t="str">
        <f t="shared" ca="1" si="97"/>
        <v>stack+306</v>
      </c>
      <c r="C337" s="3" t="str">
        <f ca="1">_xlfn.TEXTJOIN(" ",FALSE,OFFSET(program!$A$1,0,A337,1,M337))</f>
        <v/>
      </c>
      <c r="D337" s="4" t="str">
        <f ca="1">IF($H337="data",".dat "&amp;X337,
IF($H337="str",".str " &amp; _xlfn.TEXTJOIN("",FALSE,OFFSET(program!$A$2,0,A337+1,1,M337-1)),
$L337&amp;" "&amp;_xlfn.TEXTJOIN(", ",TRUE,$X337:$Z337)
))</f>
        <v>.dat 0</v>
      </c>
      <c r="E337" s="19" t="b">
        <f t="shared" ca="1" si="98"/>
        <v>1</v>
      </c>
      <c r="F337" s="5" t="str">
        <f t="shared" ca="1" si="99"/>
        <v>stack</v>
      </c>
      <c r="G337" s="5">
        <f t="shared" ca="1" si="100"/>
        <v>72</v>
      </c>
      <c r="H337" s="5" t="str">
        <f t="shared" si="101"/>
        <v>data</v>
      </c>
      <c r="I337" s="13" t="b">
        <f t="shared" si="102"/>
        <v>1</v>
      </c>
      <c r="J337" s="6">
        <f ca="1">OFFSET(program!$A$1,0,disasm!A337)</f>
        <v>0</v>
      </c>
      <c r="K337" s="7">
        <f t="shared" ca="1" si="103"/>
        <v>0</v>
      </c>
      <c r="L337" s="7" t="e">
        <f t="shared" ca="1" si="104"/>
        <v>#VALUE!</v>
      </c>
      <c r="M337" s="7">
        <f t="shared" si="105"/>
        <v>1</v>
      </c>
      <c r="N337" s="7">
        <f t="shared" si="106"/>
        <v>1</v>
      </c>
      <c r="O337" s="8">
        <f t="shared" si="107"/>
        <v>1</v>
      </c>
      <c r="P337" s="8" t="str">
        <f t="shared" si="108"/>
        <v/>
      </c>
      <c r="Q337" s="8" t="str">
        <f t="shared" si="109"/>
        <v/>
      </c>
      <c r="R337" s="8" t="str">
        <f t="shared" ca="1" si="110"/>
        <v>num</v>
      </c>
      <c r="S337" s="8" t="str">
        <f t="shared" si="111"/>
        <v/>
      </c>
      <c r="T337" s="8" t="str">
        <f t="shared" si="112"/>
        <v/>
      </c>
      <c r="U337" s="7">
        <f ca="1">IF(O337="","",OFFSET(program!$A$1,0,disasm!$A337+COLUMN()-COLUMN($U337)+IF($I337,0,1)))</f>
        <v>0</v>
      </c>
      <c r="V337" s="7" t="str">
        <f ca="1">IF(P337="","",OFFSET(program!$A$1,0,disasm!$A337+COLUMN()-COLUMN($U337)+IF($I337,0,1)))</f>
        <v/>
      </c>
      <c r="W337" s="7" t="str">
        <f ca="1">IF(Q337="","",OFFSET(program!$A$1,0,disasm!$A337+COLUMN()-COLUMN($U337)+IF($I337,0,1)))</f>
        <v/>
      </c>
      <c r="X337" s="3" t="str">
        <f t="shared" ca="1" si="113"/>
        <v>0</v>
      </c>
      <c r="Y337" s="3" t="str">
        <f t="shared" si="114"/>
        <v/>
      </c>
      <c r="Z337" s="3" t="str">
        <f t="shared" si="115"/>
        <v/>
      </c>
      <c r="AA337" s="3" t="str">
        <f ca="1">" "
&amp;AE337
&amp;IF(AND(OR(K337=5,K337=6),MOD(INT(J337/1000),10)=1)," A2","")
&amp;IF(AND(NOT(I337),J337=109,OFFSET(program!$A$1,0,disasm!$A337+1)&gt;0,NOT(ISNUMBER(FIND(" A1 "," "&amp;AE337&amp;" "))))," AUTOLABEL","")
&amp;" "</f>
        <v xml:space="preserve">  </v>
      </c>
    </row>
    <row r="338" spans="1:27" x14ac:dyDescent="0.2">
      <c r="A338" s="1">
        <f ca="1">A337+M337</f>
        <v>379</v>
      </c>
      <c r="B338" s="2" t="str">
        <f t="shared" ca="1" si="97"/>
        <v>stack+307</v>
      </c>
      <c r="C338" s="3" t="str">
        <f ca="1">_xlfn.TEXTJOIN(" ",FALSE,OFFSET(program!$A$1,0,A338,1,M338))</f>
        <v/>
      </c>
      <c r="D338" s="4" t="str">
        <f ca="1">IF($H338="data",".dat "&amp;X338,
IF($H338="str",".str " &amp; _xlfn.TEXTJOIN("",FALSE,OFFSET(program!$A$2,0,A338+1,1,M338-1)),
$L338&amp;" "&amp;_xlfn.TEXTJOIN(", ",TRUE,$X338:$Z338)
))</f>
        <v>.dat 0</v>
      </c>
      <c r="E338" s="19" t="b">
        <f t="shared" ca="1" si="98"/>
        <v>1</v>
      </c>
      <c r="F338" s="5" t="str">
        <f t="shared" ca="1" si="99"/>
        <v>stack</v>
      </c>
      <c r="G338" s="5">
        <f t="shared" ca="1" si="100"/>
        <v>72</v>
      </c>
      <c r="H338" s="5" t="str">
        <f t="shared" si="101"/>
        <v>data</v>
      </c>
      <c r="I338" s="13" t="b">
        <f t="shared" si="102"/>
        <v>1</v>
      </c>
      <c r="J338" s="6">
        <f ca="1">OFFSET(program!$A$1,0,disasm!A338)</f>
        <v>0</v>
      </c>
      <c r="K338" s="7">
        <f t="shared" ca="1" si="103"/>
        <v>0</v>
      </c>
      <c r="L338" s="7" t="e">
        <f t="shared" ca="1" si="104"/>
        <v>#VALUE!</v>
      </c>
      <c r="M338" s="7">
        <f t="shared" si="105"/>
        <v>1</v>
      </c>
      <c r="N338" s="7">
        <f t="shared" si="106"/>
        <v>1</v>
      </c>
      <c r="O338" s="8">
        <f t="shared" si="107"/>
        <v>1</v>
      </c>
      <c r="P338" s="8" t="str">
        <f t="shared" si="108"/>
        <v/>
      </c>
      <c r="Q338" s="8" t="str">
        <f t="shared" si="109"/>
        <v/>
      </c>
      <c r="R338" s="8" t="str">
        <f t="shared" ca="1" si="110"/>
        <v>num</v>
      </c>
      <c r="S338" s="8" t="str">
        <f t="shared" si="111"/>
        <v/>
      </c>
      <c r="T338" s="8" t="str">
        <f t="shared" si="112"/>
        <v/>
      </c>
      <c r="U338" s="7">
        <f ca="1">IF(O338="","",OFFSET(program!$A$1,0,disasm!$A338+COLUMN()-COLUMN($U338)+IF($I338,0,1)))</f>
        <v>0</v>
      </c>
      <c r="V338" s="7" t="str">
        <f ca="1">IF(P338="","",OFFSET(program!$A$1,0,disasm!$A338+COLUMN()-COLUMN($U338)+IF($I338,0,1)))</f>
        <v/>
      </c>
      <c r="W338" s="7" t="str">
        <f ca="1">IF(Q338="","",OFFSET(program!$A$1,0,disasm!$A338+COLUMN()-COLUMN($U338)+IF($I338,0,1)))</f>
        <v/>
      </c>
      <c r="X338" s="3" t="str">
        <f t="shared" ca="1" si="113"/>
        <v>0</v>
      </c>
      <c r="Y338" s="3" t="str">
        <f t="shared" si="114"/>
        <v/>
      </c>
      <c r="Z338" s="3" t="str">
        <f t="shared" si="115"/>
        <v/>
      </c>
      <c r="AA338" s="3" t="str">
        <f ca="1">" "
&amp;AE338
&amp;IF(AND(OR(K338=5,K338=6),MOD(INT(J338/1000),10)=1)," A2","")
&amp;IF(AND(NOT(I338),J338=109,OFFSET(program!$A$1,0,disasm!$A338+1)&gt;0,NOT(ISNUMBER(FIND(" A1 "," "&amp;AE338&amp;" "))))," AUTOLABEL","")
&amp;" "</f>
        <v xml:space="preserve">  </v>
      </c>
    </row>
    <row r="339" spans="1:27" x14ac:dyDescent="0.2">
      <c r="A339" s="1">
        <f ca="1">A338+M338</f>
        <v>380</v>
      </c>
      <c r="B339" s="2" t="str">
        <f t="shared" ca="1" si="97"/>
        <v>stack+308</v>
      </c>
      <c r="C339" s="3" t="str">
        <f ca="1">_xlfn.TEXTJOIN(" ",FALSE,OFFSET(program!$A$1,0,A339,1,M339))</f>
        <v/>
      </c>
      <c r="D339" s="4" t="str">
        <f ca="1">IF($H339="data",".dat "&amp;X339,
IF($H339="str",".str " &amp; _xlfn.TEXTJOIN("",FALSE,OFFSET(program!$A$2,0,A339+1,1,M339-1)),
$L339&amp;" "&amp;_xlfn.TEXTJOIN(", ",TRUE,$X339:$Z339)
))</f>
        <v>.dat 0</v>
      </c>
      <c r="E339" s="19" t="b">
        <f t="shared" ca="1" si="98"/>
        <v>1</v>
      </c>
      <c r="F339" s="5" t="str">
        <f t="shared" ca="1" si="99"/>
        <v>stack</v>
      </c>
      <c r="G339" s="5">
        <f t="shared" ca="1" si="100"/>
        <v>72</v>
      </c>
      <c r="H339" s="5" t="str">
        <f t="shared" si="101"/>
        <v>data</v>
      </c>
      <c r="I339" s="13" t="b">
        <f t="shared" si="102"/>
        <v>1</v>
      </c>
      <c r="J339" s="6">
        <f ca="1">OFFSET(program!$A$1,0,disasm!A339)</f>
        <v>0</v>
      </c>
      <c r="K339" s="7">
        <f t="shared" ca="1" si="103"/>
        <v>0</v>
      </c>
      <c r="L339" s="7" t="e">
        <f t="shared" ca="1" si="104"/>
        <v>#VALUE!</v>
      </c>
      <c r="M339" s="7">
        <f t="shared" si="105"/>
        <v>1</v>
      </c>
      <c r="N339" s="7">
        <f t="shared" si="106"/>
        <v>1</v>
      </c>
      <c r="O339" s="8">
        <f t="shared" si="107"/>
        <v>1</v>
      </c>
      <c r="P339" s="8" t="str">
        <f t="shared" si="108"/>
        <v/>
      </c>
      <c r="Q339" s="8" t="str">
        <f t="shared" si="109"/>
        <v/>
      </c>
      <c r="R339" s="8" t="str">
        <f t="shared" ca="1" si="110"/>
        <v>num</v>
      </c>
      <c r="S339" s="8" t="str">
        <f t="shared" si="111"/>
        <v/>
      </c>
      <c r="T339" s="8" t="str">
        <f t="shared" si="112"/>
        <v/>
      </c>
      <c r="U339" s="7">
        <f ca="1">IF(O339="","",OFFSET(program!$A$1,0,disasm!$A339+COLUMN()-COLUMN($U339)+IF($I339,0,1)))</f>
        <v>0</v>
      </c>
      <c r="V339" s="7" t="str">
        <f ca="1">IF(P339="","",OFFSET(program!$A$1,0,disasm!$A339+COLUMN()-COLUMN($U339)+IF($I339,0,1)))</f>
        <v/>
      </c>
      <c r="W339" s="7" t="str">
        <f ca="1">IF(Q339="","",OFFSET(program!$A$1,0,disasm!$A339+COLUMN()-COLUMN($U339)+IF($I339,0,1)))</f>
        <v/>
      </c>
      <c r="X339" s="3" t="str">
        <f t="shared" ca="1" si="113"/>
        <v>0</v>
      </c>
      <c r="Y339" s="3" t="str">
        <f t="shared" si="114"/>
        <v/>
      </c>
      <c r="Z339" s="3" t="str">
        <f t="shared" si="115"/>
        <v/>
      </c>
      <c r="AA339" s="3" t="str">
        <f ca="1">" "
&amp;AE339
&amp;IF(AND(OR(K339=5,K339=6),MOD(INT(J339/1000),10)=1)," A2","")
&amp;IF(AND(NOT(I339),J339=109,OFFSET(program!$A$1,0,disasm!$A339+1)&gt;0,NOT(ISNUMBER(FIND(" A1 "," "&amp;AE339&amp;" "))))," AUTOLABEL","")
&amp;" "</f>
        <v xml:space="preserve">  </v>
      </c>
    </row>
    <row r="340" spans="1:27" x14ac:dyDescent="0.2">
      <c r="A340" s="1">
        <f ca="1">A339+M339</f>
        <v>381</v>
      </c>
      <c r="B340" s="2" t="str">
        <f t="shared" ca="1" si="97"/>
        <v>stack+309</v>
      </c>
      <c r="C340" s="3" t="str">
        <f ca="1">_xlfn.TEXTJOIN(" ",FALSE,OFFSET(program!$A$1,0,A340,1,M340))</f>
        <v/>
      </c>
      <c r="D340" s="4" t="str">
        <f ca="1">IF($H340="data",".dat "&amp;X340,
IF($H340="str",".str " &amp; _xlfn.TEXTJOIN("",FALSE,OFFSET(program!$A$2,0,A340+1,1,M340-1)),
$L340&amp;" "&amp;_xlfn.TEXTJOIN(", ",TRUE,$X340:$Z340)
))</f>
        <v>.dat 0</v>
      </c>
      <c r="E340" s="19" t="b">
        <f t="shared" ca="1" si="98"/>
        <v>1</v>
      </c>
      <c r="F340" s="5" t="str">
        <f t="shared" ca="1" si="99"/>
        <v>stack</v>
      </c>
      <c r="G340" s="5">
        <f t="shared" ca="1" si="100"/>
        <v>72</v>
      </c>
      <c r="H340" s="5" t="str">
        <f t="shared" si="101"/>
        <v>data</v>
      </c>
      <c r="I340" s="13" t="b">
        <f t="shared" si="102"/>
        <v>1</v>
      </c>
      <c r="J340" s="6">
        <f ca="1">OFFSET(program!$A$1,0,disasm!A340)</f>
        <v>0</v>
      </c>
      <c r="K340" s="7">
        <f t="shared" ca="1" si="103"/>
        <v>0</v>
      </c>
      <c r="L340" s="7" t="e">
        <f t="shared" ca="1" si="104"/>
        <v>#VALUE!</v>
      </c>
      <c r="M340" s="7">
        <f t="shared" si="105"/>
        <v>1</v>
      </c>
      <c r="N340" s="7">
        <f t="shared" si="106"/>
        <v>1</v>
      </c>
      <c r="O340" s="8">
        <f t="shared" si="107"/>
        <v>1</v>
      </c>
      <c r="P340" s="8" t="str">
        <f t="shared" si="108"/>
        <v/>
      </c>
      <c r="Q340" s="8" t="str">
        <f t="shared" si="109"/>
        <v/>
      </c>
      <c r="R340" s="8" t="str">
        <f t="shared" ca="1" si="110"/>
        <v>num</v>
      </c>
      <c r="S340" s="8" t="str">
        <f t="shared" si="111"/>
        <v/>
      </c>
      <c r="T340" s="8" t="str">
        <f t="shared" si="112"/>
        <v/>
      </c>
      <c r="U340" s="7">
        <f ca="1">IF(O340="","",OFFSET(program!$A$1,0,disasm!$A340+COLUMN()-COLUMN($U340)+IF($I340,0,1)))</f>
        <v>0</v>
      </c>
      <c r="V340" s="7" t="str">
        <f ca="1">IF(P340="","",OFFSET(program!$A$1,0,disasm!$A340+COLUMN()-COLUMN($U340)+IF($I340,0,1)))</f>
        <v/>
      </c>
      <c r="W340" s="7" t="str">
        <f ca="1">IF(Q340="","",OFFSET(program!$A$1,0,disasm!$A340+COLUMN()-COLUMN($U340)+IF($I340,0,1)))</f>
        <v/>
      </c>
      <c r="X340" s="3" t="str">
        <f t="shared" ca="1" si="113"/>
        <v>0</v>
      </c>
      <c r="Y340" s="3" t="str">
        <f t="shared" si="114"/>
        <v/>
      </c>
      <c r="Z340" s="3" t="str">
        <f t="shared" si="115"/>
        <v/>
      </c>
      <c r="AA340" s="3" t="str">
        <f ca="1">" "
&amp;AE340
&amp;IF(AND(OR(K340=5,K340=6),MOD(INT(J340/1000),10)=1)," A2","")
&amp;IF(AND(NOT(I340),J340=109,OFFSET(program!$A$1,0,disasm!$A340+1)&gt;0,NOT(ISNUMBER(FIND(" A1 "," "&amp;AE340&amp;" "))))," AUTOLABEL","")
&amp;" "</f>
        <v xml:space="preserve">  </v>
      </c>
    </row>
    <row r="341" spans="1:27" x14ac:dyDescent="0.2">
      <c r="A341" s="1">
        <f ca="1">A340+M340</f>
        <v>382</v>
      </c>
      <c r="B341" s="2" t="str">
        <f t="shared" ca="1" si="97"/>
        <v>stack+310</v>
      </c>
      <c r="C341" s="3" t="str">
        <f ca="1">_xlfn.TEXTJOIN(" ",FALSE,OFFSET(program!$A$1,0,A341,1,M341))</f>
        <v/>
      </c>
      <c r="D341" s="4" t="str">
        <f ca="1">IF($H341="data",".dat "&amp;X341,
IF($H341="str",".str " &amp; _xlfn.TEXTJOIN("",FALSE,OFFSET(program!$A$2,0,A341+1,1,M341-1)),
$L341&amp;" "&amp;_xlfn.TEXTJOIN(", ",TRUE,$X341:$Z341)
))</f>
        <v>.dat 0</v>
      </c>
      <c r="E341" s="19" t="b">
        <f t="shared" ca="1" si="98"/>
        <v>1</v>
      </c>
      <c r="F341" s="5" t="str">
        <f t="shared" ca="1" si="99"/>
        <v>stack</v>
      </c>
      <c r="G341" s="5">
        <f t="shared" ca="1" si="100"/>
        <v>72</v>
      </c>
      <c r="H341" s="5" t="str">
        <f t="shared" si="101"/>
        <v>data</v>
      </c>
      <c r="I341" s="13" t="b">
        <f t="shared" si="102"/>
        <v>1</v>
      </c>
      <c r="J341" s="6">
        <f ca="1">OFFSET(program!$A$1,0,disasm!A341)</f>
        <v>0</v>
      </c>
      <c r="K341" s="7">
        <f t="shared" ca="1" si="103"/>
        <v>0</v>
      </c>
      <c r="L341" s="7" t="e">
        <f t="shared" ca="1" si="104"/>
        <v>#VALUE!</v>
      </c>
      <c r="M341" s="7">
        <f t="shared" si="105"/>
        <v>1</v>
      </c>
      <c r="N341" s="7">
        <f t="shared" si="106"/>
        <v>1</v>
      </c>
      <c r="O341" s="8">
        <f t="shared" si="107"/>
        <v>1</v>
      </c>
      <c r="P341" s="8" t="str">
        <f t="shared" si="108"/>
        <v/>
      </c>
      <c r="Q341" s="8" t="str">
        <f t="shared" si="109"/>
        <v/>
      </c>
      <c r="R341" s="8" t="str">
        <f t="shared" ca="1" si="110"/>
        <v>num</v>
      </c>
      <c r="S341" s="8" t="str">
        <f t="shared" si="111"/>
        <v/>
      </c>
      <c r="T341" s="8" t="str">
        <f t="shared" si="112"/>
        <v/>
      </c>
      <c r="U341" s="7">
        <f ca="1">IF(O341="","",OFFSET(program!$A$1,0,disasm!$A341+COLUMN()-COLUMN($U341)+IF($I341,0,1)))</f>
        <v>0</v>
      </c>
      <c r="V341" s="7" t="str">
        <f ca="1">IF(P341="","",OFFSET(program!$A$1,0,disasm!$A341+COLUMN()-COLUMN($U341)+IF($I341,0,1)))</f>
        <v/>
      </c>
      <c r="W341" s="7" t="str">
        <f ca="1">IF(Q341="","",OFFSET(program!$A$1,0,disasm!$A341+COLUMN()-COLUMN($U341)+IF($I341,0,1)))</f>
        <v/>
      </c>
      <c r="X341" s="3" t="str">
        <f t="shared" ca="1" si="113"/>
        <v>0</v>
      </c>
      <c r="Y341" s="3" t="str">
        <f t="shared" si="114"/>
        <v/>
      </c>
      <c r="Z341" s="3" t="str">
        <f t="shared" si="115"/>
        <v/>
      </c>
      <c r="AA341" s="3" t="str">
        <f ca="1">" "
&amp;AE341
&amp;IF(AND(OR(K341=5,K341=6),MOD(INT(J341/1000),10)=1)," A2","")
&amp;IF(AND(NOT(I341),J341=109,OFFSET(program!$A$1,0,disasm!$A341+1)&gt;0,NOT(ISNUMBER(FIND(" A1 "," "&amp;AE341&amp;" "))))," AUTOLABEL","")
&amp;" "</f>
        <v xml:space="preserve">  </v>
      </c>
    </row>
    <row r="342" spans="1:27" x14ac:dyDescent="0.2">
      <c r="A342" s="1">
        <f ca="1">A341+M341</f>
        <v>383</v>
      </c>
      <c r="B342" s="2" t="str">
        <f t="shared" ca="1" si="97"/>
        <v>stack+311</v>
      </c>
      <c r="C342" s="3" t="str">
        <f ca="1">_xlfn.TEXTJOIN(" ",FALSE,OFFSET(program!$A$1,0,A342,1,M342))</f>
        <v/>
      </c>
      <c r="D342" s="4" t="str">
        <f ca="1">IF($H342="data",".dat "&amp;X342,
IF($H342="str",".str " &amp; _xlfn.TEXTJOIN("",FALSE,OFFSET(program!$A$2,0,A342+1,1,M342-1)),
$L342&amp;" "&amp;_xlfn.TEXTJOIN(", ",TRUE,$X342:$Z342)
))</f>
        <v>.dat 0</v>
      </c>
      <c r="E342" s="19" t="b">
        <f t="shared" ca="1" si="98"/>
        <v>1</v>
      </c>
      <c r="F342" s="5" t="str">
        <f t="shared" ca="1" si="99"/>
        <v>stack</v>
      </c>
      <c r="G342" s="5">
        <f t="shared" ca="1" si="100"/>
        <v>72</v>
      </c>
      <c r="H342" s="5" t="str">
        <f t="shared" si="101"/>
        <v>data</v>
      </c>
      <c r="I342" s="13" t="b">
        <f t="shared" si="102"/>
        <v>1</v>
      </c>
      <c r="J342" s="6">
        <f ca="1">OFFSET(program!$A$1,0,disasm!A342)</f>
        <v>0</v>
      </c>
      <c r="K342" s="7">
        <f t="shared" ca="1" si="103"/>
        <v>0</v>
      </c>
      <c r="L342" s="7" t="e">
        <f t="shared" ca="1" si="104"/>
        <v>#VALUE!</v>
      </c>
      <c r="M342" s="7">
        <f t="shared" si="105"/>
        <v>1</v>
      </c>
      <c r="N342" s="7">
        <f t="shared" si="106"/>
        <v>1</v>
      </c>
      <c r="O342" s="8">
        <f t="shared" si="107"/>
        <v>1</v>
      </c>
      <c r="P342" s="8" t="str">
        <f t="shared" si="108"/>
        <v/>
      </c>
      <c r="Q342" s="8" t="str">
        <f t="shared" si="109"/>
        <v/>
      </c>
      <c r="R342" s="8" t="str">
        <f t="shared" ca="1" si="110"/>
        <v>num</v>
      </c>
      <c r="S342" s="8" t="str">
        <f t="shared" si="111"/>
        <v/>
      </c>
      <c r="T342" s="8" t="str">
        <f t="shared" si="112"/>
        <v/>
      </c>
      <c r="U342" s="7">
        <f ca="1">IF(O342="","",OFFSET(program!$A$1,0,disasm!$A342+COLUMN()-COLUMN($U342)+IF($I342,0,1)))</f>
        <v>0</v>
      </c>
      <c r="V342" s="7" t="str">
        <f ca="1">IF(P342="","",OFFSET(program!$A$1,0,disasm!$A342+COLUMN()-COLUMN($U342)+IF($I342,0,1)))</f>
        <v/>
      </c>
      <c r="W342" s="7" t="str">
        <f ca="1">IF(Q342="","",OFFSET(program!$A$1,0,disasm!$A342+COLUMN()-COLUMN($U342)+IF($I342,0,1)))</f>
        <v/>
      </c>
      <c r="X342" s="3" t="str">
        <f t="shared" ca="1" si="113"/>
        <v>0</v>
      </c>
      <c r="Y342" s="3" t="str">
        <f t="shared" si="114"/>
        <v/>
      </c>
      <c r="Z342" s="3" t="str">
        <f t="shared" si="115"/>
        <v/>
      </c>
      <c r="AA342" s="3" t="str">
        <f ca="1">" "
&amp;AE342
&amp;IF(AND(OR(K342=5,K342=6),MOD(INT(J342/1000),10)=1)," A2","")
&amp;IF(AND(NOT(I342),J342=109,OFFSET(program!$A$1,0,disasm!$A342+1)&gt;0,NOT(ISNUMBER(FIND(" A1 "," "&amp;AE342&amp;" "))))," AUTOLABEL","")
&amp;" "</f>
        <v xml:space="preserve">  </v>
      </c>
    </row>
    <row r="343" spans="1:27" x14ac:dyDescent="0.2">
      <c r="A343" s="1">
        <f ca="1">A342+M342</f>
        <v>384</v>
      </c>
      <c r="B343" s="2" t="str">
        <f t="shared" ca="1" si="97"/>
        <v>stack+312</v>
      </c>
      <c r="C343" s="3" t="str">
        <f ca="1">_xlfn.TEXTJOIN(" ",FALSE,OFFSET(program!$A$1,0,A343,1,M343))</f>
        <v/>
      </c>
      <c r="D343" s="4" t="str">
        <f ca="1">IF($H343="data",".dat "&amp;X343,
IF($H343="str",".str " &amp; _xlfn.TEXTJOIN("",FALSE,OFFSET(program!$A$2,0,A343+1,1,M343-1)),
$L343&amp;" "&amp;_xlfn.TEXTJOIN(", ",TRUE,$X343:$Z343)
))</f>
        <v>.dat 0</v>
      </c>
      <c r="E343" s="19" t="b">
        <f t="shared" ca="1" si="98"/>
        <v>1</v>
      </c>
      <c r="F343" s="5" t="str">
        <f t="shared" ca="1" si="99"/>
        <v>stack</v>
      </c>
      <c r="G343" s="5">
        <f t="shared" ca="1" si="100"/>
        <v>72</v>
      </c>
      <c r="H343" s="5" t="str">
        <f t="shared" si="101"/>
        <v>data</v>
      </c>
      <c r="I343" s="13" t="b">
        <f t="shared" si="102"/>
        <v>1</v>
      </c>
      <c r="J343" s="6">
        <f ca="1">OFFSET(program!$A$1,0,disasm!A343)</f>
        <v>0</v>
      </c>
      <c r="K343" s="7">
        <f t="shared" ca="1" si="103"/>
        <v>0</v>
      </c>
      <c r="L343" s="7" t="e">
        <f t="shared" ca="1" si="104"/>
        <v>#VALUE!</v>
      </c>
      <c r="M343" s="7">
        <f t="shared" si="105"/>
        <v>1</v>
      </c>
      <c r="N343" s="7">
        <f t="shared" si="106"/>
        <v>1</v>
      </c>
      <c r="O343" s="8">
        <f t="shared" si="107"/>
        <v>1</v>
      </c>
      <c r="P343" s="8" t="str">
        <f t="shared" si="108"/>
        <v/>
      </c>
      <c r="Q343" s="8" t="str">
        <f t="shared" si="109"/>
        <v/>
      </c>
      <c r="R343" s="8" t="str">
        <f t="shared" ca="1" si="110"/>
        <v>num</v>
      </c>
      <c r="S343" s="8" t="str">
        <f t="shared" si="111"/>
        <v/>
      </c>
      <c r="T343" s="8" t="str">
        <f t="shared" si="112"/>
        <v/>
      </c>
      <c r="U343" s="7">
        <f ca="1">IF(O343="","",OFFSET(program!$A$1,0,disasm!$A343+COLUMN()-COLUMN($U343)+IF($I343,0,1)))</f>
        <v>0</v>
      </c>
      <c r="V343" s="7" t="str">
        <f ca="1">IF(P343="","",OFFSET(program!$A$1,0,disasm!$A343+COLUMN()-COLUMN($U343)+IF($I343,0,1)))</f>
        <v/>
      </c>
      <c r="W343" s="7" t="str">
        <f ca="1">IF(Q343="","",OFFSET(program!$A$1,0,disasm!$A343+COLUMN()-COLUMN($U343)+IF($I343,0,1)))</f>
        <v/>
      </c>
      <c r="X343" s="3" t="str">
        <f t="shared" ca="1" si="113"/>
        <v>0</v>
      </c>
      <c r="Y343" s="3" t="str">
        <f t="shared" si="114"/>
        <v/>
      </c>
      <c r="Z343" s="3" t="str">
        <f t="shared" si="115"/>
        <v/>
      </c>
      <c r="AA343" s="3" t="str">
        <f ca="1">" "
&amp;AE343
&amp;IF(AND(OR(K343=5,K343=6),MOD(INT(J343/1000),10)=1)," A2","")
&amp;IF(AND(NOT(I343),J343=109,OFFSET(program!$A$1,0,disasm!$A343+1)&gt;0,NOT(ISNUMBER(FIND(" A1 "," "&amp;AE343&amp;" "))))," AUTOLABEL","")
&amp;" "</f>
        <v xml:space="preserve">  </v>
      </c>
    </row>
    <row r="344" spans="1:27" x14ac:dyDescent="0.2">
      <c r="A344" s="1">
        <f ca="1">A343+M343</f>
        <v>385</v>
      </c>
      <c r="B344" s="2" t="str">
        <f t="shared" ca="1" si="97"/>
        <v>stack+313</v>
      </c>
      <c r="C344" s="3" t="str">
        <f ca="1">_xlfn.TEXTJOIN(" ",FALSE,OFFSET(program!$A$1,0,A344,1,M344))</f>
        <v/>
      </c>
      <c r="D344" s="4" t="str">
        <f ca="1">IF($H344="data",".dat "&amp;X344,
IF($H344="str",".str " &amp; _xlfn.TEXTJOIN("",FALSE,OFFSET(program!$A$2,0,A344+1,1,M344-1)),
$L344&amp;" "&amp;_xlfn.TEXTJOIN(", ",TRUE,$X344:$Z344)
))</f>
        <v>.dat 0</v>
      </c>
      <c r="E344" s="19" t="b">
        <f t="shared" ca="1" si="98"/>
        <v>1</v>
      </c>
      <c r="F344" s="5" t="str">
        <f t="shared" ca="1" si="99"/>
        <v>stack</v>
      </c>
      <c r="G344" s="5">
        <f t="shared" ca="1" si="100"/>
        <v>72</v>
      </c>
      <c r="H344" s="5" t="str">
        <f t="shared" si="101"/>
        <v>data</v>
      </c>
      <c r="I344" s="13" t="b">
        <f t="shared" si="102"/>
        <v>1</v>
      </c>
      <c r="J344" s="6">
        <f ca="1">OFFSET(program!$A$1,0,disasm!A344)</f>
        <v>0</v>
      </c>
      <c r="K344" s="7">
        <f t="shared" ca="1" si="103"/>
        <v>0</v>
      </c>
      <c r="L344" s="7" t="e">
        <f t="shared" ca="1" si="104"/>
        <v>#VALUE!</v>
      </c>
      <c r="M344" s="7">
        <f t="shared" si="105"/>
        <v>1</v>
      </c>
      <c r="N344" s="7">
        <f t="shared" si="106"/>
        <v>1</v>
      </c>
      <c r="O344" s="8">
        <f t="shared" si="107"/>
        <v>1</v>
      </c>
      <c r="P344" s="8" t="str">
        <f t="shared" si="108"/>
        <v/>
      </c>
      <c r="Q344" s="8" t="str">
        <f t="shared" si="109"/>
        <v/>
      </c>
      <c r="R344" s="8" t="str">
        <f t="shared" ca="1" si="110"/>
        <v>num</v>
      </c>
      <c r="S344" s="8" t="str">
        <f t="shared" si="111"/>
        <v/>
      </c>
      <c r="T344" s="8" t="str">
        <f t="shared" si="112"/>
        <v/>
      </c>
      <c r="U344" s="7">
        <f ca="1">IF(O344="","",OFFSET(program!$A$1,0,disasm!$A344+COLUMN()-COLUMN($U344)+IF($I344,0,1)))</f>
        <v>0</v>
      </c>
      <c r="V344" s="7" t="str">
        <f ca="1">IF(P344="","",OFFSET(program!$A$1,0,disasm!$A344+COLUMN()-COLUMN($U344)+IF($I344,0,1)))</f>
        <v/>
      </c>
      <c r="W344" s="7" t="str">
        <f ca="1">IF(Q344="","",OFFSET(program!$A$1,0,disasm!$A344+COLUMN()-COLUMN($U344)+IF($I344,0,1)))</f>
        <v/>
      </c>
      <c r="X344" s="3" t="str">
        <f t="shared" ca="1" si="113"/>
        <v>0</v>
      </c>
      <c r="Y344" s="3" t="str">
        <f t="shared" si="114"/>
        <v/>
      </c>
      <c r="Z344" s="3" t="str">
        <f t="shared" si="115"/>
        <v/>
      </c>
      <c r="AA344" s="3" t="str">
        <f ca="1">" "
&amp;AE344
&amp;IF(AND(OR(K344=5,K344=6),MOD(INT(J344/1000),10)=1)," A2","")
&amp;IF(AND(NOT(I344),J344=109,OFFSET(program!$A$1,0,disasm!$A344+1)&gt;0,NOT(ISNUMBER(FIND(" A1 "," "&amp;AE344&amp;" "))))," AUTOLABEL","")
&amp;" "</f>
        <v xml:space="preserve">  </v>
      </c>
    </row>
    <row r="345" spans="1:27" x14ac:dyDescent="0.2">
      <c r="A345" s="1">
        <f ca="1">A344+M344</f>
        <v>386</v>
      </c>
      <c r="B345" s="2" t="str">
        <f t="shared" ca="1" si="97"/>
        <v>stack+314</v>
      </c>
      <c r="C345" s="3" t="str">
        <f ca="1">_xlfn.TEXTJOIN(" ",FALSE,OFFSET(program!$A$1,0,A345,1,M345))</f>
        <v/>
      </c>
      <c r="D345" s="4" t="str">
        <f ca="1">IF($H345="data",".dat "&amp;X345,
IF($H345="str",".str " &amp; _xlfn.TEXTJOIN("",FALSE,OFFSET(program!$A$2,0,A345+1,1,M345-1)),
$L345&amp;" "&amp;_xlfn.TEXTJOIN(", ",TRUE,$X345:$Z345)
))</f>
        <v>.dat 0</v>
      </c>
      <c r="E345" s="19" t="b">
        <f t="shared" ca="1" si="98"/>
        <v>1</v>
      </c>
      <c r="F345" s="5" t="str">
        <f t="shared" ca="1" si="99"/>
        <v>stack</v>
      </c>
      <c r="G345" s="5">
        <f t="shared" ca="1" si="100"/>
        <v>72</v>
      </c>
      <c r="H345" s="5" t="str">
        <f t="shared" si="101"/>
        <v>data</v>
      </c>
      <c r="I345" s="13" t="b">
        <f t="shared" si="102"/>
        <v>1</v>
      </c>
      <c r="J345" s="6">
        <f ca="1">OFFSET(program!$A$1,0,disasm!A345)</f>
        <v>0</v>
      </c>
      <c r="K345" s="7">
        <f t="shared" ca="1" si="103"/>
        <v>0</v>
      </c>
      <c r="L345" s="7" t="e">
        <f t="shared" ca="1" si="104"/>
        <v>#VALUE!</v>
      </c>
      <c r="M345" s="7">
        <f t="shared" si="105"/>
        <v>1</v>
      </c>
      <c r="N345" s="7">
        <f t="shared" si="106"/>
        <v>1</v>
      </c>
      <c r="O345" s="8">
        <f t="shared" si="107"/>
        <v>1</v>
      </c>
      <c r="P345" s="8" t="str">
        <f t="shared" si="108"/>
        <v/>
      </c>
      <c r="Q345" s="8" t="str">
        <f t="shared" si="109"/>
        <v/>
      </c>
      <c r="R345" s="8" t="str">
        <f t="shared" ca="1" si="110"/>
        <v>num</v>
      </c>
      <c r="S345" s="8" t="str">
        <f t="shared" si="111"/>
        <v/>
      </c>
      <c r="T345" s="8" t="str">
        <f t="shared" si="112"/>
        <v/>
      </c>
      <c r="U345" s="7">
        <f ca="1">IF(O345="","",OFFSET(program!$A$1,0,disasm!$A345+COLUMN()-COLUMN($U345)+IF($I345,0,1)))</f>
        <v>0</v>
      </c>
      <c r="V345" s="7" t="str">
        <f ca="1">IF(P345="","",OFFSET(program!$A$1,0,disasm!$A345+COLUMN()-COLUMN($U345)+IF($I345,0,1)))</f>
        <v/>
      </c>
      <c r="W345" s="7" t="str">
        <f ca="1">IF(Q345="","",OFFSET(program!$A$1,0,disasm!$A345+COLUMN()-COLUMN($U345)+IF($I345,0,1)))</f>
        <v/>
      </c>
      <c r="X345" s="3" t="str">
        <f t="shared" ca="1" si="113"/>
        <v>0</v>
      </c>
      <c r="Y345" s="3" t="str">
        <f t="shared" si="114"/>
        <v/>
      </c>
      <c r="Z345" s="3" t="str">
        <f t="shared" si="115"/>
        <v/>
      </c>
      <c r="AA345" s="3" t="str">
        <f ca="1">" "
&amp;AE345
&amp;IF(AND(OR(K345=5,K345=6),MOD(INT(J345/1000),10)=1)," A2","")
&amp;IF(AND(NOT(I345),J345=109,OFFSET(program!$A$1,0,disasm!$A345+1)&gt;0,NOT(ISNUMBER(FIND(" A1 "," "&amp;AE345&amp;" "))))," AUTOLABEL","")
&amp;" "</f>
        <v xml:space="preserve">  </v>
      </c>
    </row>
    <row r="346" spans="1:27" x14ac:dyDescent="0.2">
      <c r="A346" s="1">
        <f ca="1">A345+M345</f>
        <v>387</v>
      </c>
      <c r="B346" s="2" t="str">
        <f t="shared" ca="1" si="97"/>
        <v>stack+315</v>
      </c>
      <c r="C346" s="3" t="str">
        <f ca="1">_xlfn.TEXTJOIN(" ",FALSE,OFFSET(program!$A$1,0,A346,1,M346))</f>
        <v/>
      </c>
      <c r="D346" s="4" t="str">
        <f ca="1">IF($H346="data",".dat "&amp;X346,
IF($H346="str",".str " &amp; _xlfn.TEXTJOIN("",FALSE,OFFSET(program!$A$2,0,A346+1,1,M346-1)),
$L346&amp;" "&amp;_xlfn.TEXTJOIN(", ",TRUE,$X346:$Z346)
))</f>
        <v>.dat 0</v>
      </c>
      <c r="E346" s="19" t="b">
        <f t="shared" ca="1" si="98"/>
        <v>1</v>
      </c>
      <c r="F346" s="5" t="str">
        <f t="shared" ca="1" si="99"/>
        <v>stack</v>
      </c>
      <c r="G346" s="5">
        <f t="shared" ca="1" si="100"/>
        <v>72</v>
      </c>
      <c r="H346" s="5" t="str">
        <f t="shared" si="101"/>
        <v>data</v>
      </c>
      <c r="I346" s="13" t="b">
        <f t="shared" si="102"/>
        <v>1</v>
      </c>
      <c r="J346" s="6">
        <f ca="1">OFFSET(program!$A$1,0,disasm!A346)</f>
        <v>0</v>
      </c>
      <c r="K346" s="7">
        <f t="shared" ca="1" si="103"/>
        <v>0</v>
      </c>
      <c r="L346" s="7" t="e">
        <f t="shared" ca="1" si="104"/>
        <v>#VALUE!</v>
      </c>
      <c r="M346" s="7">
        <f t="shared" si="105"/>
        <v>1</v>
      </c>
      <c r="N346" s="7">
        <f t="shared" si="106"/>
        <v>1</v>
      </c>
      <c r="O346" s="8">
        <f t="shared" si="107"/>
        <v>1</v>
      </c>
      <c r="P346" s="8" t="str">
        <f t="shared" si="108"/>
        <v/>
      </c>
      <c r="Q346" s="8" t="str">
        <f t="shared" si="109"/>
        <v/>
      </c>
      <c r="R346" s="8" t="str">
        <f t="shared" ca="1" si="110"/>
        <v>num</v>
      </c>
      <c r="S346" s="8" t="str">
        <f t="shared" si="111"/>
        <v/>
      </c>
      <c r="T346" s="8" t="str">
        <f t="shared" si="112"/>
        <v/>
      </c>
      <c r="U346" s="7">
        <f ca="1">IF(O346="","",OFFSET(program!$A$1,0,disasm!$A346+COLUMN()-COLUMN($U346)+IF($I346,0,1)))</f>
        <v>0</v>
      </c>
      <c r="V346" s="7" t="str">
        <f ca="1">IF(P346="","",OFFSET(program!$A$1,0,disasm!$A346+COLUMN()-COLUMN($U346)+IF($I346,0,1)))</f>
        <v/>
      </c>
      <c r="W346" s="7" t="str">
        <f ca="1">IF(Q346="","",OFFSET(program!$A$1,0,disasm!$A346+COLUMN()-COLUMN($U346)+IF($I346,0,1)))</f>
        <v/>
      </c>
      <c r="X346" s="3" t="str">
        <f t="shared" ca="1" si="113"/>
        <v>0</v>
      </c>
      <c r="Y346" s="3" t="str">
        <f t="shared" si="114"/>
        <v/>
      </c>
      <c r="Z346" s="3" t="str">
        <f t="shared" si="115"/>
        <v/>
      </c>
      <c r="AA346" s="3" t="str">
        <f ca="1">" "
&amp;AE346
&amp;IF(AND(OR(K346=5,K346=6),MOD(INT(J346/1000),10)=1)," A2","")
&amp;IF(AND(NOT(I346),J346=109,OFFSET(program!$A$1,0,disasm!$A346+1)&gt;0,NOT(ISNUMBER(FIND(" A1 "," "&amp;AE346&amp;" "))))," AUTOLABEL","")
&amp;" "</f>
        <v xml:space="preserve">  </v>
      </c>
    </row>
    <row r="347" spans="1:27" x14ac:dyDescent="0.2">
      <c r="A347" s="1">
        <f ca="1">A346+M346</f>
        <v>388</v>
      </c>
      <c r="B347" s="2" t="str">
        <f t="shared" ca="1" si="97"/>
        <v>stack+316</v>
      </c>
      <c r="C347" s="3" t="str">
        <f ca="1">_xlfn.TEXTJOIN(" ",FALSE,OFFSET(program!$A$1,0,A347,1,M347))</f>
        <v/>
      </c>
      <c r="D347" s="4" t="str">
        <f ca="1">IF($H347="data",".dat "&amp;X347,
IF($H347="str",".str " &amp; _xlfn.TEXTJOIN("",FALSE,OFFSET(program!$A$2,0,A347+1,1,M347-1)),
$L347&amp;" "&amp;_xlfn.TEXTJOIN(", ",TRUE,$X347:$Z347)
))</f>
        <v>.dat 0</v>
      </c>
      <c r="E347" s="19" t="b">
        <f t="shared" ca="1" si="98"/>
        <v>1</v>
      </c>
      <c r="F347" s="5" t="str">
        <f t="shared" ca="1" si="99"/>
        <v>stack</v>
      </c>
      <c r="G347" s="5">
        <f t="shared" ca="1" si="100"/>
        <v>72</v>
      </c>
      <c r="H347" s="5" t="str">
        <f t="shared" si="101"/>
        <v>data</v>
      </c>
      <c r="I347" s="13" t="b">
        <f t="shared" si="102"/>
        <v>1</v>
      </c>
      <c r="J347" s="6">
        <f ca="1">OFFSET(program!$A$1,0,disasm!A347)</f>
        <v>0</v>
      </c>
      <c r="K347" s="7">
        <f t="shared" ca="1" si="103"/>
        <v>0</v>
      </c>
      <c r="L347" s="7" t="e">
        <f t="shared" ca="1" si="104"/>
        <v>#VALUE!</v>
      </c>
      <c r="M347" s="7">
        <f t="shared" si="105"/>
        <v>1</v>
      </c>
      <c r="N347" s="7">
        <f t="shared" si="106"/>
        <v>1</v>
      </c>
      <c r="O347" s="8">
        <f t="shared" si="107"/>
        <v>1</v>
      </c>
      <c r="P347" s="8" t="str">
        <f t="shared" si="108"/>
        <v/>
      </c>
      <c r="Q347" s="8" t="str">
        <f t="shared" si="109"/>
        <v/>
      </c>
      <c r="R347" s="8" t="str">
        <f t="shared" ca="1" si="110"/>
        <v>num</v>
      </c>
      <c r="S347" s="8" t="str">
        <f t="shared" si="111"/>
        <v/>
      </c>
      <c r="T347" s="8" t="str">
        <f t="shared" si="112"/>
        <v/>
      </c>
      <c r="U347" s="7">
        <f ca="1">IF(O347="","",OFFSET(program!$A$1,0,disasm!$A347+COLUMN()-COLUMN($U347)+IF($I347,0,1)))</f>
        <v>0</v>
      </c>
      <c r="V347" s="7" t="str">
        <f ca="1">IF(P347="","",OFFSET(program!$A$1,0,disasm!$A347+COLUMN()-COLUMN($U347)+IF($I347,0,1)))</f>
        <v/>
      </c>
      <c r="W347" s="7" t="str">
        <f ca="1">IF(Q347="","",OFFSET(program!$A$1,0,disasm!$A347+COLUMN()-COLUMN($U347)+IF($I347,0,1)))</f>
        <v/>
      </c>
      <c r="X347" s="3" t="str">
        <f t="shared" ca="1" si="113"/>
        <v>0</v>
      </c>
      <c r="Y347" s="3" t="str">
        <f t="shared" si="114"/>
        <v/>
      </c>
      <c r="Z347" s="3" t="str">
        <f t="shared" si="115"/>
        <v/>
      </c>
      <c r="AA347" s="3" t="str">
        <f ca="1">" "
&amp;AE347
&amp;IF(AND(OR(K347=5,K347=6),MOD(INT(J347/1000),10)=1)," A2","")
&amp;IF(AND(NOT(I347),J347=109,OFFSET(program!$A$1,0,disasm!$A347+1)&gt;0,NOT(ISNUMBER(FIND(" A1 "," "&amp;AE347&amp;" "))))," AUTOLABEL","")
&amp;" "</f>
        <v xml:space="preserve">  </v>
      </c>
    </row>
    <row r="348" spans="1:27" x14ac:dyDescent="0.2">
      <c r="A348" s="1">
        <f ca="1">A347+M347</f>
        <v>389</v>
      </c>
      <c r="B348" s="2" t="str">
        <f t="shared" ca="1" si="97"/>
        <v>stack+317</v>
      </c>
      <c r="C348" s="3" t="str">
        <f ca="1">_xlfn.TEXTJOIN(" ",FALSE,OFFSET(program!$A$1,0,A348,1,M348))</f>
        <v/>
      </c>
      <c r="D348" s="4" t="str">
        <f ca="1">IF($H348="data",".dat "&amp;X348,
IF($H348="str",".str " &amp; _xlfn.TEXTJOIN("",FALSE,OFFSET(program!$A$2,0,A348+1,1,M348-1)),
$L348&amp;" "&amp;_xlfn.TEXTJOIN(", ",TRUE,$X348:$Z348)
))</f>
        <v>.dat 0</v>
      </c>
      <c r="E348" s="19" t="b">
        <f t="shared" ca="1" si="98"/>
        <v>1</v>
      </c>
      <c r="F348" s="5" t="str">
        <f t="shared" ca="1" si="99"/>
        <v>stack</v>
      </c>
      <c r="G348" s="5">
        <f t="shared" ca="1" si="100"/>
        <v>72</v>
      </c>
      <c r="H348" s="5" t="str">
        <f t="shared" si="101"/>
        <v>data</v>
      </c>
      <c r="I348" s="13" t="b">
        <f t="shared" si="102"/>
        <v>1</v>
      </c>
      <c r="J348" s="6">
        <f ca="1">OFFSET(program!$A$1,0,disasm!A348)</f>
        <v>0</v>
      </c>
      <c r="K348" s="7">
        <f t="shared" ca="1" si="103"/>
        <v>0</v>
      </c>
      <c r="L348" s="7" t="e">
        <f t="shared" ca="1" si="104"/>
        <v>#VALUE!</v>
      </c>
      <c r="M348" s="7">
        <f t="shared" si="105"/>
        <v>1</v>
      </c>
      <c r="N348" s="7">
        <f t="shared" si="106"/>
        <v>1</v>
      </c>
      <c r="O348" s="8">
        <f t="shared" si="107"/>
        <v>1</v>
      </c>
      <c r="P348" s="8" t="str">
        <f t="shared" si="108"/>
        <v/>
      </c>
      <c r="Q348" s="8" t="str">
        <f t="shared" si="109"/>
        <v/>
      </c>
      <c r="R348" s="8" t="str">
        <f t="shared" ca="1" si="110"/>
        <v>num</v>
      </c>
      <c r="S348" s="8" t="str">
        <f t="shared" si="111"/>
        <v/>
      </c>
      <c r="T348" s="8" t="str">
        <f t="shared" si="112"/>
        <v/>
      </c>
      <c r="U348" s="7">
        <f ca="1">IF(O348="","",OFFSET(program!$A$1,0,disasm!$A348+COLUMN()-COLUMN($U348)+IF($I348,0,1)))</f>
        <v>0</v>
      </c>
      <c r="V348" s="7" t="str">
        <f ca="1">IF(P348="","",OFFSET(program!$A$1,0,disasm!$A348+COLUMN()-COLUMN($U348)+IF($I348,0,1)))</f>
        <v/>
      </c>
      <c r="W348" s="7" t="str">
        <f ca="1">IF(Q348="","",OFFSET(program!$A$1,0,disasm!$A348+COLUMN()-COLUMN($U348)+IF($I348,0,1)))</f>
        <v/>
      </c>
      <c r="X348" s="3" t="str">
        <f t="shared" ca="1" si="113"/>
        <v>0</v>
      </c>
      <c r="Y348" s="3" t="str">
        <f t="shared" si="114"/>
        <v/>
      </c>
      <c r="Z348" s="3" t="str">
        <f t="shared" si="115"/>
        <v/>
      </c>
      <c r="AA348" s="3" t="str">
        <f ca="1">" "
&amp;AE348
&amp;IF(AND(OR(K348=5,K348=6),MOD(INT(J348/1000),10)=1)," A2","")
&amp;IF(AND(NOT(I348),J348=109,OFFSET(program!$A$1,0,disasm!$A348+1)&gt;0,NOT(ISNUMBER(FIND(" A1 "," "&amp;AE348&amp;" "))))," AUTOLABEL","")
&amp;" "</f>
        <v xml:space="preserve">  </v>
      </c>
    </row>
    <row r="349" spans="1:27" x14ac:dyDescent="0.2">
      <c r="A349" s="1">
        <f ca="1">A348+M348</f>
        <v>390</v>
      </c>
      <c r="B349" s="2" t="str">
        <f t="shared" ca="1" si="97"/>
        <v>stack+318</v>
      </c>
      <c r="C349" s="3" t="str">
        <f ca="1">_xlfn.TEXTJOIN(" ",FALSE,OFFSET(program!$A$1,0,A349,1,M349))</f>
        <v/>
      </c>
      <c r="D349" s="4" t="str">
        <f ca="1">IF($H349="data",".dat "&amp;X349,
IF($H349="str",".str " &amp; _xlfn.TEXTJOIN("",FALSE,OFFSET(program!$A$2,0,A349+1,1,M349-1)),
$L349&amp;" "&amp;_xlfn.TEXTJOIN(", ",TRUE,$X349:$Z349)
))</f>
        <v>.dat 0</v>
      </c>
      <c r="E349" s="19" t="b">
        <f t="shared" ca="1" si="98"/>
        <v>1</v>
      </c>
      <c r="F349" s="5" t="str">
        <f t="shared" ca="1" si="99"/>
        <v>stack</v>
      </c>
      <c r="G349" s="5">
        <f t="shared" ca="1" si="100"/>
        <v>72</v>
      </c>
      <c r="H349" s="5" t="str">
        <f t="shared" si="101"/>
        <v>data</v>
      </c>
      <c r="I349" s="13" t="b">
        <f t="shared" si="102"/>
        <v>1</v>
      </c>
      <c r="J349" s="6">
        <f ca="1">OFFSET(program!$A$1,0,disasm!A349)</f>
        <v>0</v>
      </c>
      <c r="K349" s="7">
        <f t="shared" ca="1" si="103"/>
        <v>0</v>
      </c>
      <c r="L349" s="7" t="e">
        <f t="shared" ca="1" si="104"/>
        <v>#VALUE!</v>
      </c>
      <c r="M349" s="7">
        <f t="shared" si="105"/>
        <v>1</v>
      </c>
      <c r="N349" s="7">
        <f t="shared" si="106"/>
        <v>1</v>
      </c>
      <c r="O349" s="8">
        <f t="shared" si="107"/>
        <v>1</v>
      </c>
      <c r="P349" s="8" t="str">
        <f t="shared" si="108"/>
        <v/>
      </c>
      <c r="Q349" s="8" t="str">
        <f t="shared" si="109"/>
        <v/>
      </c>
      <c r="R349" s="8" t="str">
        <f t="shared" ca="1" si="110"/>
        <v>num</v>
      </c>
      <c r="S349" s="8" t="str">
        <f t="shared" si="111"/>
        <v/>
      </c>
      <c r="T349" s="8" t="str">
        <f t="shared" si="112"/>
        <v/>
      </c>
      <c r="U349" s="7">
        <f ca="1">IF(O349="","",OFFSET(program!$A$1,0,disasm!$A349+COLUMN()-COLUMN($U349)+IF($I349,0,1)))</f>
        <v>0</v>
      </c>
      <c r="V349" s="7" t="str">
        <f ca="1">IF(P349="","",OFFSET(program!$A$1,0,disasm!$A349+COLUMN()-COLUMN($U349)+IF($I349,0,1)))</f>
        <v/>
      </c>
      <c r="W349" s="7" t="str">
        <f ca="1">IF(Q349="","",OFFSET(program!$A$1,0,disasm!$A349+COLUMN()-COLUMN($U349)+IF($I349,0,1)))</f>
        <v/>
      </c>
      <c r="X349" s="3" t="str">
        <f t="shared" ca="1" si="113"/>
        <v>0</v>
      </c>
      <c r="Y349" s="3" t="str">
        <f t="shared" si="114"/>
        <v/>
      </c>
      <c r="Z349" s="3" t="str">
        <f t="shared" si="115"/>
        <v/>
      </c>
      <c r="AA349" s="3" t="str">
        <f ca="1">" "
&amp;AE349
&amp;IF(AND(OR(K349=5,K349=6),MOD(INT(J349/1000),10)=1)," A2","")
&amp;IF(AND(NOT(I349),J349=109,OFFSET(program!$A$1,0,disasm!$A349+1)&gt;0,NOT(ISNUMBER(FIND(" A1 "," "&amp;AE349&amp;" "))))," AUTOLABEL","")
&amp;" "</f>
        <v xml:space="preserve">  </v>
      </c>
    </row>
    <row r="350" spans="1:27" x14ac:dyDescent="0.2">
      <c r="A350" s="1">
        <f ca="1">A349+M349</f>
        <v>391</v>
      </c>
      <c r="B350" s="2" t="str">
        <f t="shared" ca="1" si="97"/>
        <v>stack+319</v>
      </c>
      <c r="C350" s="3" t="str">
        <f ca="1">_xlfn.TEXTJOIN(" ",FALSE,OFFSET(program!$A$1,0,A350,1,M350))</f>
        <v/>
      </c>
      <c r="D350" s="4" t="str">
        <f ca="1">IF($H350="data",".dat "&amp;X350,
IF($H350="str",".str " &amp; _xlfn.TEXTJOIN("",FALSE,OFFSET(program!$A$2,0,A350+1,1,M350-1)),
$L350&amp;" "&amp;_xlfn.TEXTJOIN(", ",TRUE,$X350:$Z350)
))</f>
        <v>.dat 0</v>
      </c>
      <c r="E350" s="19" t="b">
        <f t="shared" ca="1" si="98"/>
        <v>1</v>
      </c>
      <c r="F350" s="5" t="str">
        <f t="shared" ca="1" si="99"/>
        <v>stack</v>
      </c>
      <c r="G350" s="5">
        <f t="shared" ca="1" si="100"/>
        <v>72</v>
      </c>
      <c r="H350" s="5" t="str">
        <f t="shared" si="101"/>
        <v>data</v>
      </c>
      <c r="I350" s="13" t="b">
        <f t="shared" si="102"/>
        <v>1</v>
      </c>
      <c r="J350" s="6">
        <f ca="1">OFFSET(program!$A$1,0,disasm!A350)</f>
        <v>0</v>
      </c>
      <c r="K350" s="7">
        <f t="shared" ca="1" si="103"/>
        <v>0</v>
      </c>
      <c r="L350" s="7" t="e">
        <f t="shared" ca="1" si="104"/>
        <v>#VALUE!</v>
      </c>
      <c r="M350" s="7">
        <f t="shared" si="105"/>
        <v>1</v>
      </c>
      <c r="N350" s="7">
        <f t="shared" si="106"/>
        <v>1</v>
      </c>
      <c r="O350" s="8">
        <f t="shared" si="107"/>
        <v>1</v>
      </c>
      <c r="P350" s="8" t="str">
        <f t="shared" si="108"/>
        <v/>
      </c>
      <c r="Q350" s="8" t="str">
        <f t="shared" si="109"/>
        <v/>
      </c>
      <c r="R350" s="8" t="str">
        <f t="shared" ca="1" si="110"/>
        <v>num</v>
      </c>
      <c r="S350" s="8" t="str">
        <f t="shared" si="111"/>
        <v/>
      </c>
      <c r="T350" s="8" t="str">
        <f t="shared" si="112"/>
        <v/>
      </c>
      <c r="U350" s="7">
        <f ca="1">IF(O350="","",OFFSET(program!$A$1,0,disasm!$A350+COLUMN()-COLUMN($U350)+IF($I350,0,1)))</f>
        <v>0</v>
      </c>
      <c r="V350" s="7" t="str">
        <f ca="1">IF(P350="","",OFFSET(program!$A$1,0,disasm!$A350+COLUMN()-COLUMN($U350)+IF($I350,0,1)))</f>
        <v/>
      </c>
      <c r="W350" s="7" t="str">
        <f ca="1">IF(Q350="","",OFFSET(program!$A$1,0,disasm!$A350+COLUMN()-COLUMN($U350)+IF($I350,0,1)))</f>
        <v/>
      </c>
      <c r="X350" s="3" t="str">
        <f t="shared" ca="1" si="113"/>
        <v>0</v>
      </c>
      <c r="Y350" s="3" t="str">
        <f t="shared" si="114"/>
        <v/>
      </c>
      <c r="Z350" s="3" t="str">
        <f t="shared" si="115"/>
        <v/>
      </c>
      <c r="AA350" s="3" t="str">
        <f ca="1">" "
&amp;AE350
&amp;IF(AND(OR(K350=5,K350=6),MOD(INT(J350/1000),10)=1)," A2","")
&amp;IF(AND(NOT(I350),J350=109,OFFSET(program!$A$1,0,disasm!$A350+1)&gt;0,NOT(ISNUMBER(FIND(" A1 "," "&amp;AE350&amp;" "))))," AUTOLABEL","")
&amp;" "</f>
        <v xml:space="preserve">  </v>
      </c>
    </row>
    <row r="351" spans="1:27" x14ac:dyDescent="0.2">
      <c r="A351" s="1">
        <f ca="1">A350+M350</f>
        <v>392</v>
      </c>
      <c r="B351" s="2" t="str">
        <f t="shared" ca="1" si="97"/>
        <v>stack+320</v>
      </c>
      <c r="C351" s="3" t="str">
        <f ca="1">_xlfn.TEXTJOIN(" ",FALSE,OFFSET(program!$A$1,0,A351,1,M351))</f>
        <v/>
      </c>
      <c r="D351" s="4" t="str">
        <f ca="1">IF($H351="data",".dat "&amp;X351,
IF($H351="str",".str " &amp; _xlfn.TEXTJOIN("",FALSE,OFFSET(program!$A$2,0,A351+1,1,M351-1)),
$L351&amp;" "&amp;_xlfn.TEXTJOIN(", ",TRUE,$X351:$Z351)
))</f>
        <v>.dat 0</v>
      </c>
      <c r="E351" s="19" t="b">
        <f t="shared" ca="1" si="98"/>
        <v>1</v>
      </c>
      <c r="F351" s="5" t="str">
        <f t="shared" ca="1" si="99"/>
        <v>stack</v>
      </c>
      <c r="G351" s="5">
        <f t="shared" ca="1" si="100"/>
        <v>72</v>
      </c>
      <c r="H351" s="5" t="str">
        <f t="shared" si="101"/>
        <v>data</v>
      </c>
      <c r="I351" s="13" t="b">
        <f t="shared" si="102"/>
        <v>1</v>
      </c>
      <c r="J351" s="6">
        <f ca="1">OFFSET(program!$A$1,0,disasm!A351)</f>
        <v>0</v>
      </c>
      <c r="K351" s="7">
        <f t="shared" ca="1" si="103"/>
        <v>0</v>
      </c>
      <c r="L351" s="7" t="e">
        <f t="shared" ca="1" si="104"/>
        <v>#VALUE!</v>
      </c>
      <c r="M351" s="7">
        <f t="shared" si="105"/>
        <v>1</v>
      </c>
      <c r="N351" s="7">
        <f t="shared" si="106"/>
        <v>1</v>
      </c>
      <c r="O351" s="8">
        <f t="shared" si="107"/>
        <v>1</v>
      </c>
      <c r="P351" s="8" t="str">
        <f t="shared" si="108"/>
        <v/>
      </c>
      <c r="Q351" s="8" t="str">
        <f t="shared" si="109"/>
        <v/>
      </c>
      <c r="R351" s="8" t="str">
        <f t="shared" ca="1" si="110"/>
        <v>num</v>
      </c>
      <c r="S351" s="8" t="str">
        <f t="shared" si="111"/>
        <v/>
      </c>
      <c r="T351" s="8" t="str">
        <f t="shared" si="112"/>
        <v/>
      </c>
      <c r="U351" s="7">
        <f ca="1">IF(O351="","",OFFSET(program!$A$1,0,disasm!$A351+COLUMN()-COLUMN($U351)+IF($I351,0,1)))</f>
        <v>0</v>
      </c>
      <c r="V351" s="7" t="str">
        <f ca="1">IF(P351="","",OFFSET(program!$A$1,0,disasm!$A351+COLUMN()-COLUMN($U351)+IF($I351,0,1)))</f>
        <v/>
      </c>
      <c r="W351" s="7" t="str">
        <f ca="1">IF(Q351="","",OFFSET(program!$A$1,0,disasm!$A351+COLUMN()-COLUMN($U351)+IF($I351,0,1)))</f>
        <v/>
      </c>
      <c r="X351" s="3" t="str">
        <f t="shared" ca="1" si="113"/>
        <v>0</v>
      </c>
      <c r="Y351" s="3" t="str">
        <f t="shared" si="114"/>
        <v/>
      </c>
      <c r="Z351" s="3" t="str">
        <f t="shared" si="115"/>
        <v/>
      </c>
      <c r="AA351" s="3" t="str">
        <f ca="1">" "
&amp;AE351
&amp;IF(AND(OR(K351=5,K351=6),MOD(INT(J351/1000),10)=1)," A2","")
&amp;IF(AND(NOT(I351),J351=109,OFFSET(program!$A$1,0,disasm!$A351+1)&gt;0,NOT(ISNUMBER(FIND(" A1 "," "&amp;AE351&amp;" "))))," AUTOLABEL","")
&amp;" "</f>
        <v xml:space="preserve">  </v>
      </c>
    </row>
    <row r="352" spans="1:27" x14ac:dyDescent="0.2">
      <c r="A352" s="1">
        <f ca="1">A351+M351</f>
        <v>393</v>
      </c>
      <c r="B352" s="2" t="str">
        <f t="shared" ca="1" si="97"/>
        <v>stack+321</v>
      </c>
      <c r="C352" s="3" t="str">
        <f ca="1">_xlfn.TEXTJOIN(" ",FALSE,OFFSET(program!$A$1,0,A352,1,M352))</f>
        <v/>
      </c>
      <c r="D352" s="4" t="str">
        <f ca="1">IF($H352="data",".dat "&amp;X352,
IF($H352="str",".str " &amp; _xlfn.TEXTJOIN("",FALSE,OFFSET(program!$A$2,0,A352+1,1,M352-1)),
$L352&amp;" "&amp;_xlfn.TEXTJOIN(", ",TRUE,$X352:$Z352)
))</f>
        <v>.dat 0</v>
      </c>
      <c r="E352" s="19" t="b">
        <f t="shared" ca="1" si="98"/>
        <v>1</v>
      </c>
      <c r="F352" s="5" t="str">
        <f t="shared" ca="1" si="99"/>
        <v>stack</v>
      </c>
      <c r="G352" s="5">
        <f t="shared" ca="1" si="100"/>
        <v>72</v>
      </c>
      <c r="H352" s="5" t="str">
        <f t="shared" si="101"/>
        <v>data</v>
      </c>
      <c r="I352" s="13" t="b">
        <f t="shared" si="102"/>
        <v>1</v>
      </c>
      <c r="J352" s="6">
        <f ca="1">OFFSET(program!$A$1,0,disasm!A352)</f>
        <v>0</v>
      </c>
      <c r="K352" s="7">
        <f t="shared" ca="1" si="103"/>
        <v>0</v>
      </c>
      <c r="L352" s="7" t="e">
        <f t="shared" ca="1" si="104"/>
        <v>#VALUE!</v>
      </c>
      <c r="M352" s="7">
        <f t="shared" si="105"/>
        <v>1</v>
      </c>
      <c r="N352" s="7">
        <f t="shared" si="106"/>
        <v>1</v>
      </c>
      <c r="O352" s="8">
        <f t="shared" si="107"/>
        <v>1</v>
      </c>
      <c r="P352" s="8" t="str">
        <f t="shared" si="108"/>
        <v/>
      </c>
      <c r="Q352" s="8" t="str">
        <f t="shared" si="109"/>
        <v/>
      </c>
      <c r="R352" s="8" t="str">
        <f t="shared" ca="1" si="110"/>
        <v>num</v>
      </c>
      <c r="S352" s="8" t="str">
        <f t="shared" si="111"/>
        <v/>
      </c>
      <c r="T352" s="8" t="str">
        <f t="shared" si="112"/>
        <v/>
      </c>
      <c r="U352" s="7">
        <f ca="1">IF(O352="","",OFFSET(program!$A$1,0,disasm!$A352+COLUMN()-COLUMN($U352)+IF($I352,0,1)))</f>
        <v>0</v>
      </c>
      <c r="V352" s="7" t="str">
        <f ca="1">IF(P352="","",OFFSET(program!$A$1,0,disasm!$A352+COLUMN()-COLUMN($U352)+IF($I352,0,1)))</f>
        <v/>
      </c>
      <c r="W352" s="7" t="str">
        <f ca="1">IF(Q352="","",OFFSET(program!$A$1,0,disasm!$A352+COLUMN()-COLUMN($U352)+IF($I352,0,1)))</f>
        <v/>
      </c>
      <c r="X352" s="3" t="str">
        <f t="shared" ca="1" si="113"/>
        <v>0</v>
      </c>
      <c r="Y352" s="3" t="str">
        <f t="shared" si="114"/>
        <v/>
      </c>
      <c r="Z352" s="3" t="str">
        <f t="shared" si="115"/>
        <v/>
      </c>
      <c r="AA352" s="3" t="str">
        <f ca="1">" "
&amp;AE352
&amp;IF(AND(OR(K352=5,K352=6),MOD(INT(J352/1000),10)=1)," A2","")
&amp;IF(AND(NOT(I352),J352=109,OFFSET(program!$A$1,0,disasm!$A352+1)&gt;0,NOT(ISNUMBER(FIND(" A1 "," "&amp;AE352&amp;" "))))," AUTOLABEL","")
&amp;" "</f>
        <v xml:space="preserve">  </v>
      </c>
    </row>
    <row r="353" spans="1:27" x14ac:dyDescent="0.2">
      <c r="A353" s="1">
        <f ca="1">A352+M352</f>
        <v>394</v>
      </c>
      <c r="B353" s="2" t="str">
        <f t="shared" ca="1" si="97"/>
        <v>stack+322</v>
      </c>
      <c r="C353" s="3" t="str">
        <f ca="1">_xlfn.TEXTJOIN(" ",FALSE,OFFSET(program!$A$1,0,A353,1,M353))</f>
        <v/>
      </c>
      <c r="D353" s="4" t="str">
        <f ca="1">IF($H353="data",".dat "&amp;X353,
IF($H353="str",".str " &amp; _xlfn.TEXTJOIN("",FALSE,OFFSET(program!$A$2,0,A353+1,1,M353-1)),
$L353&amp;" "&amp;_xlfn.TEXTJOIN(", ",TRUE,$X353:$Z353)
))</f>
        <v>.dat 0</v>
      </c>
      <c r="E353" s="19" t="b">
        <f t="shared" ca="1" si="98"/>
        <v>1</v>
      </c>
      <c r="F353" s="5" t="str">
        <f t="shared" ca="1" si="99"/>
        <v>stack</v>
      </c>
      <c r="G353" s="5">
        <f t="shared" ca="1" si="100"/>
        <v>72</v>
      </c>
      <c r="H353" s="5" t="str">
        <f t="shared" si="101"/>
        <v>data</v>
      </c>
      <c r="I353" s="13" t="b">
        <f t="shared" si="102"/>
        <v>1</v>
      </c>
      <c r="J353" s="6">
        <f ca="1">OFFSET(program!$A$1,0,disasm!A353)</f>
        <v>0</v>
      </c>
      <c r="K353" s="7">
        <f t="shared" ca="1" si="103"/>
        <v>0</v>
      </c>
      <c r="L353" s="7" t="e">
        <f t="shared" ca="1" si="104"/>
        <v>#VALUE!</v>
      </c>
      <c r="M353" s="7">
        <f t="shared" si="105"/>
        <v>1</v>
      </c>
      <c r="N353" s="7">
        <f t="shared" si="106"/>
        <v>1</v>
      </c>
      <c r="O353" s="8">
        <f t="shared" si="107"/>
        <v>1</v>
      </c>
      <c r="P353" s="8" t="str">
        <f t="shared" si="108"/>
        <v/>
      </c>
      <c r="Q353" s="8" t="str">
        <f t="shared" si="109"/>
        <v/>
      </c>
      <c r="R353" s="8" t="str">
        <f t="shared" ca="1" si="110"/>
        <v>num</v>
      </c>
      <c r="S353" s="8" t="str">
        <f t="shared" si="111"/>
        <v/>
      </c>
      <c r="T353" s="8" t="str">
        <f t="shared" si="112"/>
        <v/>
      </c>
      <c r="U353" s="7">
        <f ca="1">IF(O353="","",OFFSET(program!$A$1,0,disasm!$A353+COLUMN()-COLUMN($U353)+IF($I353,0,1)))</f>
        <v>0</v>
      </c>
      <c r="V353" s="7" t="str">
        <f ca="1">IF(P353="","",OFFSET(program!$A$1,0,disasm!$A353+COLUMN()-COLUMN($U353)+IF($I353,0,1)))</f>
        <v/>
      </c>
      <c r="W353" s="7" t="str">
        <f ca="1">IF(Q353="","",OFFSET(program!$A$1,0,disasm!$A353+COLUMN()-COLUMN($U353)+IF($I353,0,1)))</f>
        <v/>
      </c>
      <c r="X353" s="3" t="str">
        <f t="shared" ca="1" si="113"/>
        <v>0</v>
      </c>
      <c r="Y353" s="3" t="str">
        <f t="shared" si="114"/>
        <v/>
      </c>
      <c r="Z353" s="3" t="str">
        <f t="shared" si="115"/>
        <v/>
      </c>
      <c r="AA353" s="3" t="str">
        <f ca="1">" "
&amp;AE353
&amp;IF(AND(OR(K353=5,K353=6),MOD(INT(J353/1000),10)=1)," A2","")
&amp;IF(AND(NOT(I353),J353=109,OFFSET(program!$A$1,0,disasm!$A353+1)&gt;0,NOT(ISNUMBER(FIND(" A1 "," "&amp;AE353&amp;" "))))," AUTOLABEL","")
&amp;" "</f>
        <v xml:space="preserve">  </v>
      </c>
    </row>
    <row r="354" spans="1:27" x14ac:dyDescent="0.2">
      <c r="A354" s="1">
        <f ca="1">A353+M353</f>
        <v>395</v>
      </c>
      <c r="B354" s="2" t="str">
        <f t="shared" ca="1" si="97"/>
        <v>stack+323</v>
      </c>
      <c r="C354" s="3" t="str">
        <f ca="1">_xlfn.TEXTJOIN(" ",FALSE,OFFSET(program!$A$1,0,A354,1,M354))</f>
        <v/>
      </c>
      <c r="D354" s="4" t="str">
        <f ca="1">IF($H354="data",".dat "&amp;X354,
IF($H354="str",".str " &amp; _xlfn.TEXTJOIN("",FALSE,OFFSET(program!$A$2,0,A354+1,1,M354-1)),
$L354&amp;" "&amp;_xlfn.TEXTJOIN(", ",TRUE,$X354:$Z354)
))</f>
        <v>.dat 0</v>
      </c>
      <c r="E354" s="19" t="b">
        <f t="shared" ca="1" si="98"/>
        <v>1</v>
      </c>
      <c r="F354" s="5" t="str">
        <f t="shared" ca="1" si="99"/>
        <v>stack</v>
      </c>
      <c r="G354" s="5">
        <f t="shared" ca="1" si="100"/>
        <v>72</v>
      </c>
      <c r="H354" s="5" t="str">
        <f t="shared" si="101"/>
        <v>data</v>
      </c>
      <c r="I354" s="13" t="b">
        <f t="shared" si="102"/>
        <v>1</v>
      </c>
      <c r="J354" s="6">
        <f ca="1">OFFSET(program!$A$1,0,disasm!A354)</f>
        <v>0</v>
      </c>
      <c r="K354" s="7">
        <f t="shared" ca="1" si="103"/>
        <v>0</v>
      </c>
      <c r="L354" s="7" t="e">
        <f t="shared" ca="1" si="104"/>
        <v>#VALUE!</v>
      </c>
      <c r="M354" s="7">
        <f t="shared" si="105"/>
        <v>1</v>
      </c>
      <c r="N354" s="7">
        <f t="shared" si="106"/>
        <v>1</v>
      </c>
      <c r="O354" s="8">
        <f t="shared" si="107"/>
        <v>1</v>
      </c>
      <c r="P354" s="8" t="str">
        <f t="shared" si="108"/>
        <v/>
      </c>
      <c r="Q354" s="8" t="str">
        <f t="shared" si="109"/>
        <v/>
      </c>
      <c r="R354" s="8" t="str">
        <f t="shared" ca="1" si="110"/>
        <v>num</v>
      </c>
      <c r="S354" s="8" t="str">
        <f t="shared" si="111"/>
        <v/>
      </c>
      <c r="T354" s="8" t="str">
        <f t="shared" si="112"/>
        <v/>
      </c>
      <c r="U354" s="7">
        <f ca="1">IF(O354="","",OFFSET(program!$A$1,0,disasm!$A354+COLUMN()-COLUMN($U354)+IF($I354,0,1)))</f>
        <v>0</v>
      </c>
      <c r="V354" s="7" t="str">
        <f ca="1">IF(P354="","",OFFSET(program!$A$1,0,disasm!$A354+COLUMN()-COLUMN($U354)+IF($I354,0,1)))</f>
        <v/>
      </c>
      <c r="W354" s="7" t="str">
        <f ca="1">IF(Q354="","",OFFSET(program!$A$1,0,disasm!$A354+COLUMN()-COLUMN($U354)+IF($I354,0,1)))</f>
        <v/>
      </c>
      <c r="X354" s="3" t="str">
        <f t="shared" ca="1" si="113"/>
        <v>0</v>
      </c>
      <c r="Y354" s="3" t="str">
        <f t="shared" si="114"/>
        <v/>
      </c>
      <c r="Z354" s="3" t="str">
        <f t="shared" si="115"/>
        <v/>
      </c>
      <c r="AA354" s="3" t="str">
        <f ca="1">" "
&amp;AE354
&amp;IF(AND(OR(K354=5,K354=6),MOD(INT(J354/1000),10)=1)," A2","")
&amp;IF(AND(NOT(I354),J354=109,OFFSET(program!$A$1,0,disasm!$A354+1)&gt;0,NOT(ISNUMBER(FIND(" A1 "," "&amp;AE354&amp;" "))))," AUTOLABEL","")
&amp;" "</f>
        <v xml:space="preserve">  </v>
      </c>
    </row>
    <row r="355" spans="1:27" x14ac:dyDescent="0.2">
      <c r="A355" s="1">
        <f ca="1">A354+M354</f>
        <v>396</v>
      </c>
      <c r="B355" s="2" t="str">
        <f t="shared" ca="1" si="97"/>
        <v>stack+324</v>
      </c>
      <c r="C355" s="3" t="str">
        <f ca="1">_xlfn.TEXTJOIN(" ",FALSE,OFFSET(program!$A$1,0,A355,1,M355))</f>
        <v/>
      </c>
      <c r="D355" s="4" t="str">
        <f ca="1">IF($H355="data",".dat "&amp;X355,
IF($H355="str",".str " &amp; _xlfn.TEXTJOIN("",FALSE,OFFSET(program!$A$2,0,A355+1,1,M355-1)),
$L355&amp;" "&amp;_xlfn.TEXTJOIN(", ",TRUE,$X355:$Z355)
))</f>
        <v>.dat 0</v>
      </c>
      <c r="E355" s="19" t="b">
        <f t="shared" ca="1" si="98"/>
        <v>1</v>
      </c>
      <c r="F355" s="5" t="str">
        <f t="shared" ca="1" si="99"/>
        <v>stack</v>
      </c>
      <c r="G355" s="5">
        <f t="shared" ca="1" si="100"/>
        <v>72</v>
      </c>
      <c r="H355" s="5" t="str">
        <f t="shared" si="101"/>
        <v>data</v>
      </c>
      <c r="I355" s="13" t="b">
        <f t="shared" si="102"/>
        <v>1</v>
      </c>
      <c r="J355" s="6">
        <f ca="1">OFFSET(program!$A$1,0,disasm!A355)</f>
        <v>0</v>
      </c>
      <c r="K355" s="7">
        <f t="shared" ca="1" si="103"/>
        <v>0</v>
      </c>
      <c r="L355" s="7" t="e">
        <f t="shared" ca="1" si="104"/>
        <v>#VALUE!</v>
      </c>
      <c r="M355" s="7">
        <f t="shared" si="105"/>
        <v>1</v>
      </c>
      <c r="N355" s="7">
        <f t="shared" si="106"/>
        <v>1</v>
      </c>
      <c r="O355" s="8">
        <f t="shared" si="107"/>
        <v>1</v>
      </c>
      <c r="P355" s="8" t="str">
        <f t="shared" si="108"/>
        <v/>
      </c>
      <c r="Q355" s="8" t="str">
        <f t="shared" si="109"/>
        <v/>
      </c>
      <c r="R355" s="8" t="str">
        <f t="shared" ca="1" si="110"/>
        <v>num</v>
      </c>
      <c r="S355" s="8" t="str">
        <f t="shared" si="111"/>
        <v/>
      </c>
      <c r="T355" s="8" t="str">
        <f t="shared" si="112"/>
        <v/>
      </c>
      <c r="U355" s="7">
        <f ca="1">IF(O355="","",OFFSET(program!$A$1,0,disasm!$A355+COLUMN()-COLUMN($U355)+IF($I355,0,1)))</f>
        <v>0</v>
      </c>
      <c r="V355" s="7" t="str">
        <f ca="1">IF(P355="","",OFFSET(program!$A$1,0,disasm!$A355+COLUMN()-COLUMN($U355)+IF($I355,0,1)))</f>
        <v/>
      </c>
      <c r="W355" s="7" t="str">
        <f ca="1">IF(Q355="","",OFFSET(program!$A$1,0,disasm!$A355+COLUMN()-COLUMN($U355)+IF($I355,0,1)))</f>
        <v/>
      </c>
      <c r="X355" s="3" t="str">
        <f t="shared" ca="1" si="113"/>
        <v>0</v>
      </c>
      <c r="Y355" s="3" t="str">
        <f t="shared" si="114"/>
        <v/>
      </c>
      <c r="Z355" s="3" t="str">
        <f t="shared" si="115"/>
        <v/>
      </c>
      <c r="AA355" s="3" t="str">
        <f ca="1">" "
&amp;AE355
&amp;IF(AND(OR(K355=5,K355=6),MOD(INT(J355/1000),10)=1)," A2","")
&amp;IF(AND(NOT(I355),J355=109,OFFSET(program!$A$1,0,disasm!$A355+1)&gt;0,NOT(ISNUMBER(FIND(" A1 "," "&amp;AE355&amp;" "))))," AUTOLABEL","")
&amp;" "</f>
        <v xml:space="preserve">  </v>
      </c>
    </row>
    <row r="356" spans="1:27" x14ac:dyDescent="0.2">
      <c r="A356" s="1">
        <f ca="1">A355+M355</f>
        <v>397</v>
      </c>
      <c r="B356" s="2" t="str">
        <f t="shared" ca="1" si="97"/>
        <v>stack+325</v>
      </c>
      <c r="C356" s="3" t="str">
        <f ca="1">_xlfn.TEXTJOIN(" ",FALSE,OFFSET(program!$A$1,0,A356,1,M356))</f>
        <v/>
      </c>
      <c r="D356" s="4" t="str">
        <f ca="1">IF($H356="data",".dat "&amp;X356,
IF($H356="str",".str " &amp; _xlfn.TEXTJOIN("",FALSE,OFFSET(program!$A$2,0,A356+1,1,M356-1)),
$L356&amp;" "&amp;_xlfn.TEXTJOIN(", ",TRUE,$X356:$Z356)
))</f>
        <v>.dat 0</v>
      </c>
      <c r="E356" s="19" t="b">
        <f t="shared" ca="1" si="98"/>
        <v>1</v>
      </c>
      <c r="F356" s="5" t="str">
        <f t="shared" ca="1" si="99"/>
        <v>stack</v>
      </c>
      <c r="G356" s="5">
        <f t="shared" ca="1" si="100"/>
        <v>72</v>
      </c>
      <c r="H356" s="5" t="str">
        <f t="shared" si="101"/>
        <v>data</v>
      </c>
      <c r="I356" s="13" t="b">
        <f t="shared" si="102"/>
        <v>1</v>
      </c>
      <c r="J356" s="6">
        <f ca="1">OFFSET(program!$A$1,0,disasm!A356)</f>
        <v>0</v>
      </c>
      <c r="K356" s="7">
        <f t="shared" ca="1" si="103"/>
        <v>0</v>
      </c>
      <c r="L356" s="7" t="e">
        <f t="shared" ca="1" si="104"/>
        <v>#VALUE!</v>
      </c>
      <c r="M356" s="7">
        <f t="shared" si="105"/>
        <v>1</v>
      </c>
      <c r="N356" s="7">
        <f t="shared" si="106"/>
        <v>1</v>
      </c>
      <c r="O356" s="8">
        <f t="shared" si="107"/>
        <v>1</v>
      </c>
      <c r="P356" s="8" t="str">
        <f t="shared" si="108"/>
        <v/>
      </c>
      <c r="Q356" s="8" t="str">
        <f t="shared" si="109"/>
        <v/>
      </c>
      <c r="R356" s="8" t="str">
        <f t="shared" ca="1" si="110"/>
        <v>num</v>
      </c>
      <c r="S356" s="8" t="str">
        <f t="shared" si="111"/>
        <v/>
      </c>
      <c r="T356" s="8" t="str">
        <f t="shared" si="112"/>
        <v/>
      </c>
      <c r="U356" s="7">
        <f ca="1">IF(O356="","",OFFSET(program!$A$1,0,disasm!$A356+COLUMN()-COLUMN($U356)+IF($I356,0,1)))</f>
        <v>0</v>
      </c>
      <c r="V356" s="7" t="str">
        <f ca="1">IF(P356="","",OFFSET(program!$A$1,0,disasm!$A356+COLUMN()-COLUMN($U356)+IF($I356,0,1)))</f>
        <v/>
      </c>
      <c r="W356" s="7" t="str">
        <f ca="1">IF(Q356="","",OFFSET(program!$A$1,0,disasm!$A356+COLUMN()-COLUMN($U356)+IF($I356,0,1)))</f>
        <v/>
      </c>
      <c r="X356" s="3" t="str">
        <f t="shared" ca="1" si="113"/>
        <v>0</v>
      </c>
      <c r="Y356" s="3" t="str">
        <f t="shared" si="114"/>
        <v/>
      </c>
      <c r="Z356" s="3" t="str">
        <f t="shared" si="115"/>
        <v/>
      </c>
      <c r="AA356" s="3" t="str">
        <f ca="1">" "
&amp;AE356
&amp;IF(AND(OR(K356=5,K356=6),MOD(INT(J356/1000),10)=1)," A2","")
&amp;IF(AND(NOT(I356),J356=109,OFFSET(program!$A$1,0,disasm!$A356+1)&gt;0,NOT(ISNUMBER(FIND(" A1 "," "&amp;AE356&amp;" "))))," AUTOLABEL","")
&amp;" "</f>
        <v xml:space="preserve">  </v>
      </c>
    </row>
    <row r="357" spans="1:27" x14ac:dyDescent="0.2">
      <c r="A357" s="1">
        <f ca="1">A356+M356</f>
        <v>398</v>
      </c>
      <c r="B357" s="2" t="str">
        <f t="shared" ca="1" si="97"/>
        <v>stack+326</v>
      </c>
      <c r="C357" s="3" t="str">
        <f ca="1">_xlfn.TEXTJOIN(" ",FALSE,OFFSET(program!$A$1,0,A357,1,M357))</f>
        <v/>
      </c>
      <c r="D357" s="4" t="str">
        <f ca="1">IF($H357="data",".dat "&amp;X357,
IF($H357="str",".str " &amp; _xlfn.TEXTJOIN("",FALSE,OFFSET(program!$A$2,0,A357+1,1,M357-1)),
$L357&amp;" "&amp;_xlfn.TEXTJOIN(", ",TRUE,$X357:$Z357)
))</f>
        <v>.dat 0</v>
      </c>
      <c r="E357" s="19" t="b">
        <f t="shared" ca="1" si="98"/>
        <v>1</v>
      </c>
      <c r="F357" s="5" t="str">
        <f t="shared" ca="1" si="99"/>
        <v>stack</v>
      </c>
      <c r="G357" s="5">
        <f t="shared" ca="1" si="100"/>
        <v>72</v>
      </c>
      <c r="H357" s="5" t="str">
        <f t="shared" si="101"/>
        <v>data</v>
      </c>
      <c r="I357" s="13" t="b">
        <f t="shared" si="102"/>
        <v>1</v>
      </c>
      <c r="J357" s="6">
        <f ca="1">OFFSET(program!$A$1,0,disasm!A357)</f>
        <v>0</v>
      </c>
      <c r="K357" s="7">
        <f t="shared" ca="1" si="103"/>
        <v>0</v>
      </c>
      <c r="L357" s="7" t="e">
        <f t="shared" ca="1" si="104"/>
        <v>#VALUE!</v>
      </c>
      <c r="M357" s="7">
        <f t="shared" si="105"/>
        <v>1</v>
      </c>
      <c r="N357" s="7">
        <f t="shared" si="106"/>
        <v>1</v>
      </c>
      <c r="O357" s="8">
        <f t="shared" si="107"/>
        <v>1</v>
      </c>
      <c r="P357" s="8" t="str">
        <f t="shared" si="108"/>
        <v/>
      </c>
      <c r="Q357" s="8" t="str">
        <f t="shared" si="109"/>
        <v/>
      </c>
      <c r="R357" s="8" t="str">
        <f t="shared" ca="1" si="110"/>
        <v>num</v>
      </c>
      <c r="S357" s="8" t="str">
        <f t="shared" si="111"/>
        <v/>
      </c>
      <c r="T357" s="8" t="str">
        <f t="shared" si="112"/>
        <v/>
      </c>
      <c r="U357" s="7">
        <f ca="1">IF(O357="","",OFFSET(program!$A$1,0,disasm!$A357+COLUMN()-COLUMN($U357)+IF($I357,0,1)))</f>
        <v>0</v>
      </c>
      <c r="V357" s="7" t="str">
        <f ca="1">IF(P357="","",OFFSET(program!$A$1,0,disasm!$A357+COLUMN()-COLUMN($U357)+IF($I357,0,1)))</f>
        <v/>
      </c>
      <c r="W357" s="7" t="str">
        <f ca="1">IF(Q357="","",OFFSET(program!$A$1,0,disasm!$A357+COLUMN()-COLUMN($U357)+IF($I357,0,1)))</f>
        <v/>
      </c>
      <c r="X357" s="3" t="str">
        <f t="shared" ca="1" si="113"/>
        <v>0</v>
      </c>
      <c r="Y357" s="3" t="str">
        <f t="shared" si="114"/>
        <v/>
      </c>
      <c r="Z357" s="3" t="str">
        <f t="shared" si="115"/>
        <v/>
      </c>
      <c r="AA357" s="3" t="str">
        <f ca="1">" "
&amp;AE357
&amp;IF(AND(OR(K357=5,K357=6),MOD(INT(J357/1000),10)=1)," A2","")
&amp;IF(AND(NOT(I357),J357=109,OFFSET(program!$A$1,0,disasm!$A357+1)&gt;0,NOT(ISNUMBER(FIND(" A1 "," "&amp;AE357&amp;" "))))," AUTOLABEL","")
&amp;" "</f>
        <v xml:space="preserve">  </v>
      </c>
    </row>
    <row r="358" spans="1:27" x14ac:dyDescent="0.2">
      <c r="A358" s="1">
        <f ca="1">A357+M357</f>
        <v>399</v>
      </c>
      <c r="B358" s="2" t="str">
        <f t="shared" ca="1" si="97"/>
        <v>stack+327</v>
      </c>
      <c r="C358" s="3" t="str">
        <f ca="1">_xlfn.TEXTJOIN(" ",FALSE,OFFSET(program!$A$1,0,A358,1,M358))</f>
        <v/>
      </c>
      <c r="D358" s="4" t="str">
        <f ca="1">IF($H358="data",".dat "&amp;X358,
IF($H358="str",".str " &amp; _xlfn.TEXTJOIN("",FALSE,OFFSET(program!$A$2,0,A358+1,1,M358-1)),
$L358&amp;" "&amp;_xlfn.TEXTJOIN(", ",TRUE,$X358:$Z358)
))</f>
        <v>.dat 0</v>
      </c>
      <c r="E358" s="19" t="b">
        <f t="shared" ca="1" si="98"/>
        <v>1</v>
      </c>
      <c r="F358" s="5" t="str">
        <f t="shared" ca="1" si="99"/>
        <v>stack</v>
      </c>
      <c r="G358" s="5">
        <f t="shared" ca="1" si="100"/>
        <v>72</v>
      </c>
      <c r="H358" s="5" t="str">
        <f t="shared" si="101"/>
        <v>data</v>
      </c>
      <c r="I358" s="13" t="b">
        <f t="shared" si="102"/>
        <v>1</v>
      </c>
      <c r="J358" s="6">
        <f ca="1">OFFSET(program!$A$1,0,disasm!A358)</f>
        <v>0</v>
      </c>
      <c r="K358" s="7">
        <f t="shared" ca="1" si="103"/>
        <v>0</v>
      </c>
      <c r="L358" s="7" t="e">
        <f t="shared" ca="1" si="104"/>
        <v>#VALUE!</v>
      </c>
      <c r="M358" s="7">
        <f t="shared" si="105"/>
        <v>1</v>
      </c>
      <c r="N358" s="7">
        <f t="shared" si="106"/>
        <v>1</v>
      </c>
      <c r="O358" s="8">
        <f t="shared" si="107"/>
        <v>1</v>
      </c>
      <c r="P358" s="8" t="str">
        <f t="shared" si="108"/>
        <v/>
      </c>
      <c r="Q358" s="8" t="str">
        <f t="shared" si="109"/>
        <v/>
      </c>
      <c r="R358" s="8" t="str">
        <f t="shared" ca="1" si="110"/>
        <v>num</v>
      </c>
      <c r="S358" s="8" t="str">
        <f t="shared" si="111"/>
        <v/>
      </c>
      <c r="T358" s="8" t="str">
        <f t="shared" si="112"/>
        <v/>
      </c>
      <c r="U358" s="7">
        <f ca="1">IF(O358="","",OFFSET(program!$A$1,0,disasm!$A358+COLUMN()-COLUMN($U358)+IF($I358,0,1)))</f>
        <v>0</v>
      </c>
      <c r="V358" s="7" t="str">
        <f ca="1">IF(P358="","",OFFSET(program!$A$1,0,disasm!$A358+COLUMN()-COLUMN($U358)+IF($I358,0,1)))</f>
        <v/>
      </c>
      <c r="W358" s="7" t="str">
        <f ca="1">IF(Q358="","",OFFSET(program!$A$1,0,disasm!$A358+COLUMN()-COLUMN($U358)+IF($I358,0,1)))</f>
        <v/>
      </c>
      <c r="X358" s="3" t="str">
        <f t="shared" ca="1" si="113"/>
        <v>0</v>
      </c>
      <c r="Y358" s="3" t="str">
        <f t="shared" si="114"/>
        <v/>
      </c>
      <c r="Z358" s="3" t="str">
        <f t="shared" si="115"/>
        <v/>
      </c>
      <c r="AA358" s="3" t="str">
        <f ca="1">" "
&amp;AE358
&amp;IF(AND(OR(K358=5,K358=6),MOD(INT(J358/1000),10)=1)," A2","")
&amp;IF(AND(NOT(I358),J358=109,OFFSET(program!$A$1,0,disasm!$A358+1)&gt;0,NOT(ISNUMBER(FIND(" A1 "," "&amp;AE358&amp;" "))))," AUTOLABEL","")
&amp;" "</f>
        <v xml:space="preserve">  </v>
      </c>
    </row>
    <row r="359" spans="1:27" x14ac:dyDescent="0.2">
      <c r="A359" s="1">
        <f ca="1">A358+M358</f>
        <v>400</v>
      </c>
      <c r="B359" s="2" t="str">
        <f t="shared" ca="1" si="97"/>
        <v>stack+328</v>
      </c>
      <c r="C359" s="3" t="str">
        <f ca="1">_xlfn.TEXTJOIN(" ",FALSE,OFFSET(program!$A$1,0,A359,1,M359))</f>
        <v/>
      </c>
      <c r="D359" s="4" t="str">
        <f ca="1">IF($H359="data",".dat "&amp;X359,
IF($H359="str",".str " &amp; _xlfn.TEXTJOIN("",FALSE,OFFSET(program!$A$2,0,A359+1,1,M359-1)),
$L359&amp;" "&amp;_xlfn.TEXTJOIN(", ",TRUE,$X359:$Z359)
))</f>
        <v>.dat 0</v>
      </c>
      <c r="E359" s="19" t="b">
        <f t="shared" ca="1" si="98"/>
        <v>1</v>
      </c>
      <c r="F359" s="5" t="str">
        <f t="shared" ca="1" si="99"/>
        <v>stack</v>
      </c>
      <c r="G359" s="5">
        <f t="shared" ca="1" si="100"/>
        <v>72</v>
      </c>
      <c r="H359" s="5" t="str">
        <f t="shared" si="101"/>
        <v>data</v>
      </c>
      <c r="I359" s="13" t="b">
        <f t="shared" si="102"/>
        <v>1</v>
      </c>
      <c r="J359" s="6">
        <f ca="1">OFFSET(program!$A$1,0,disasm!A359)</f>
        <v>0</v>
      </c>
      <c r="K359" s="7">
        <f t="shared" ca="1" si="103"/>
        <v>0</v>
      </c>
      <c r="L359" s="7" t="e">
        <f t="shared" ca="1" si="104"/>
        <v>#VALUE!</v>
      </c>
      <c r="M359" s="7">
        <f t="shared" si="105"/>
        <v>1</v>
      </c>
      <c r="N359" s="7">
        <f t="shared" si="106"/>
        <v>1</v>
      </c>
      <c r="O359" s="8">
        <f t="shared" si="107"/>
        <v>1</v>
      </c>
      <c r="P359" s="8" t="str">
        <f t="shared" si="108"/>
        <v/>
      </c>
      <c r="Q359" s="8" t="str">
        <f t="shared" si="109"/>
        <v/>
      </c>
      <c r="R359" s="8" t="str">
        <f t="shared" ca="1" si="110"/>
        <v>num</v>
      </c>
      <c r="S359" s="8" t="str">
        <f t="shared" si="111"/>
        <v/>
      </c>
      <c r="T359" s="8" t="str">
        <f t="shared" si="112"/>
        <v/>
      </c>
      <c r="U359" s="7">
        <f ca="1">IF(O359="","",OFFSET(program!$A$1,0,disasm!$A359+COLUMN()-COLUMN($U359)+IF($I359,0,1)))</f>
        <v>0</v>
      </c>
      <c r="V359" s="7" t="str">
        <f ca="1">IF(P359="","",OFFSET(program!$A$1,0,disasm!$A359+COLUMN()-COLUMN($U359)+IF($I359,0,1)))</f>
        <v/>
      </c>
      <c r="W359" s="7" t="str">
        <f ca="1">IF(Q359="","",OFFSET(program!$A$1,0,disasm!$A359+COLUMN()-COLUMN($U359)+IF($I359,0,1)))</f>
        <v/>
      </c>
      <c r="X359" s="3" t="str">
        <f t="shared" ca="1" si="113"/>
        <v>0</v>
      </c>
      <c r="Y359" s="3" t="str">
        <f t="shared" si="114"/>
        <v/>
      </c>
      <c r="Z359" s="3" t="str">
        <f t="shared" si="115"/>
        <v/>
      </c>
      <c r="AA359" s="3" t="str">
        <f ca="1">" "
&amp;AE359
&amp;IF(AND(OR(K359=5,K359=6),MOD(INT(J359/1000),10)=1)," A2","")
&amp;IF(AND(NOT(I359),J359=109,OFFSET(program!$A$1,0,disasm!$A359+1)&gt;0,NOT(ISNUMBER(FIND(" A1 "," "&amp;AE359&amp;" "))))," AUTOLABEL","")
&amp;" "</f>
        <v xml:space="preserve">  </v>
      </c>
    </row>
    <row r="360" spans="1:27" x14ac:dyDescent="0.2">
      <c r="A360" s="1">
        <f ca="1">A359+M359</f>
        <v>401</v>
      </c>
      <c r="B360" s="2" t="str">
        <f t="shared" ca="1" si="97"/>
        <v>stack+329</v>
      </c>
      <c r="C360" s="3" t="str">
        <f ca="1">_xlfn.TEXTJOIN(" ",FALSE,OFFSET(program!$A$1,0,A360,1,M360))</f>
        <v/>
      </c>
      <c r="D360" s="4" t="str">
        <f ca="1">IF($H360="data",".dat "&amp;X360,
IF($H360="str",".str " &amp; _xlfn.TEXTJOIN("",FALSE,OFFSET(program!$A$2,0,A360+1,1,M360-1)),
$L360&amp;" "&amp;_xlfn.TEXTJOIN(", ",TRUE,$X360:$Z360)
))</f>
        <v>.dat 0</v>
      </c>
      <c r="E360" s="19" t="b">
        <f t="shared" ca="1" si="98"/>
        <v>1</v>
      </c>
      <c r="F360" s="5" t="str">
        <f t="shared" ca="1" si="99"/>
        <v>stack</v>
      </c>
      <c r="G360" s="5">
        <f t="shared" ca="1" si="100"/>
        <v>72</v>
      </c>
      <c r="H360" s="5" t="str">
        <f t="shared" si="101"/>
        <v>data</v>
      </c>
      <c r="I360" s="13" t="b">
        <f t="shared" si="102"/>
        <v>1</v>
      </c>
      <c r="J360" s="6">
        <f ca="1">OFFSET(program!$A$1,0,disasm!A360)</f>
        <v>0</v>
      </c>
      <c r="K360" s="7">
        <f t="shared" ca="1" si="103"/>
        <v>0</v>
      </c>
      <c r="L360" s="7" t="e">
        <f t="shared" ca="1" si="104"/>
        <v>#VALUE!</v>
      </c>
      <c r="M360" s="7">
        <f t="shared" si="105"/>
        <v>1</v>
      </c>
      <c r="N360" s="7">
        <f t="shared" si="106"/>
        <v>1</v>
      </c>
      <c r="O360" s="8">
        <f t="shared" si="107"/>
        <v>1</v>
      </c>
      <c r="P360" s="8" t="str">
        <f t="shared" si="108"/>
        <v/>
      </c>
      <c r="Q360" s="8" t="str">
        <f t="shared" si="109"/>
        <v/>
      </c>
      <c r="R360" s="8" t="str">
        <f t="shared" ca="1" si="110"/>
        <v>num</v>
      </c>
      <c r="S360" s="8" t="str">
        <f t="shared" si="111"/>
        <v/>
      </c>
      <c r="T360" s="8" t="str">
        <f t="shared" si="112"/>
        <v/>
      </c>
      <c r="U360" s="7">
        <f ca="1">IF(O360="","",OFFSET(program!$A$1,0,disasm!$A360+COLUMN()-COLUMN($U360)+IF($I360,0,1)))</f>
        <v>0</v>
      </c>
      <c r="V360" s="7" t="str">
        <f ca="1">IF(P360="","",OFFSET(program!$A$1,0,disasm!$A360+COLUMN()-COLUMN($U360)+IF($I360,0,1)))</f>
        <v/>
      </c>
      <c r="W360" s="7" t="str">
        <f ca="1">IF(Q360="","",OFFSET(program!$A$1,0,disasm!$A360+COLUMN()-COLUMN($U360)+IF($I360,0,1)))</f>
        <v/>
      </c>
      <c r="X360" s="3" t="str">
        <f t="shared" ca="1" si="113"/>
        <v>0</v>
      </c>
      <c r="Y360" s="3" t="str">
        <f t="shared" si="114"/>
        <v/>
      </c>
      <c r="Z360" s="3" t="str">
        <f t="shared" si="115"/>
        <v/>
      </c>
      <c r="AA360" s="3" t="str">
        <f ca="1">" "
&amp;AE360
&amp;IF(AND(OR(K360=5,K360=6),MOD(INT(J360/1000),10)=1)," A2","")
&amp;IF(AND(NOT(I360),J360=109,OFFSET(program!$A$1,0,disasm!$A360+1)&gt;0,NOT(ISNUMBER(FIND(" A1 "," "&amp;AE360&amp;" "))))," AUTOLABEL","")
&amp;" "</f>
        <v xml:space="preserve">  </v>
      </c>
    </row>
    <row r="361" spans="1:27" x14ac:dyDescent="0.2">
      <c r="A361" s="1">
        <f ca="1">A360+M360</f>
        <v>402</v>
      </c>
      <c r="B361" s="2" t="str">
        <f t="shared" ca="1" si="97"/>
        <v>stack+330</v>
      </c>
      <c r="C361" s="3" t="str">
        <f ca="1">_xlfn.TEXTJOIN(" ",FALSE,OFFSET(program!$A$1,0,A361,1,M361))</f>
        <v/>
      </c>
      <c r="D361" s="4" t="str">
        <f ca="1">IF($H361="data",".dat "&amp;X361,
IF($H361="str",".str " &amp; _xlfn.TEXTJOIN("",FALSE,OFFSET(program!$A$2,0,A361+1,1,M361-1)),
$L361&amp;" "&amp;_xlfn.TEXTJOIN(", ",TRUE,$X361:$Z361)
))</f>
        <v>.dat 0</v>
      </c>
      <c r="E361" s="19" t="b">
        <f t="shared" ca="1" si="98"/>
        <v>1</v>
      </c>
      <c r="F361" s="5" t="str">
        <f t="shared" ca="1" si="99"/>
        <v>stack</v>
      </c>
      <c r="G361" s="5">
        <f t="shared" ca="1" si="100"/>
        <v>72</v>
      </c>
      <c r="H361" s="5" t="str">
        <f t="shared" si="101"/>
        <v>data</v>
      </c>
      <c r="I361" s="13" t="b">
        <f t="shared" si="102"/>
        <v>1</v>
      </c>
      <c r="J361" s="6">
        <f ca="1">OFFSET(program!$A$1,0,disasm!A361)</f>
        <v>0</v>
      </c>
      <c r="K361" s="7">
        <f t="shared" ca="1" si="103"/>
        <v>0</v>
      </c>
      <c r="L361" s="7" t="e">
        <f t="shared" ca="1" si="104"/>
        <v>#VALUE!</v>
      </c>
      <c r="M361" s="7">
        <f t="shared" si="105"/>
        <v>1</v>
      </c>
      <c r="N361" s="7">
        <f t="shared" si="106"/>
        <v>1</v>
      </c>
      <c r="O361" s="8">
        <f t="shared" si="107"/>
        <v>1</v>
      </c>
      <c r="P361" s="8" t="str">
        <f t="shared" si="108"/>
        <v/>
      </c>
      <c r="Q361" s="8" t="str">
        <f t="shared" si="109"/>
        <v/>
      </c>
      <c r="R361" s="8" t="str">
        <f t="shared" ca="1" si="110"/>
        <v>num</v>
      </c>
      <c r="S361" s="8" t="str">
        <f t="shared" si="111"/>
        <v/>
      </c>
      <c r="T361" s="8" t="str">
        <f t="shared" si="112"/>
        <v/>
      </c>
      <c r="U361" s="7">
        <f ca="1">IF(O361="","",OFFSET(program!$A$1,0,disasm!$A361+COLUMN()-COLUMN($U361)+IF($I361,0,1)))</f>
        <v>0</v>
      </c>
      <c r="V361" s="7" t="str">
        <f ca="1">IF(P361="","",OFFSET(program!$A$1,0,disasm!$A361+COLUMN()-COLUMN($U361)+IF($I361,0,1)))</f>
        <v/>
      </c>
      <c r="W361" s="7" t="str">
        <f ca="1">IF(Q361="","",OFFSET(program!$A$1,0,disasm!$A361+COLUMN()-COLUMN($U361)+IF($I361,0,1)))</f>
        <v/>
      </c>
      <c r="X361" s="3" t="str">
        <f t="shared" ca="1" si="113"/>
        <v>0</v>
      </c>
      <c r="Y361" s="3" t="str">
        <f t="shared" si="114"/>
        <v/>
      </c>
      <c r="Z361" s="3" t="str">
        <f t="shared" si="115"/>
        <v/>
      </c>
      <c r="AA361" s="3" t="str">
        <f ca="1">" "
&amp;AE361
&amp;IF(AND(OR(K361=5,K361=6),MOD(INT(J361/1000),10)=1)," A2","")
&amp;IF(AND(NOT(I361),J361=109,OFFSET(program!$A$1,0,disasm!$A361+1)&gt;0,NOT(ISNUMBER(FIND(" A1 "," "&amp;AE361&amp;" "))))," AUTOLABEL","")
&amp;" "</f>
        <v xml:space="preserve">  </v>
      </c>
    </row>
    <row r="362" spans="1:27" x14ac:dyDescent="0.2">
      <c r="A362" s="1">
        <f ca="1">A361+M361</f>
        <v>403</v>
      </c>
      <c r="B362" s="2" t="str">
        <f t="shared" ca="1" si="97"/>
        <v>stack+331</v>
      </c>
      <c r="C362" s="3" t="str">
        <f ca="1">_xlfn.TEXTJOIN(" ",FALSE,OFFSET(program!$A$1,0,A362,1,M362))</f>
        <v/>
      </c>
      <c r="D362" s="4" t="str">
        <f ca="1">IF($H362="data",".dat "&amp;X362,
IF($H362="str",".str " &amp; _xlfn.TEXTJOIN("",FALSE,OFFSET(program!$A$2,0,A362+1,1,M362-1)),
$L362&amp;" "&amp;_xlfn.TEXTJOIN(", ",TRUE,$X362:$Z362)
))</f>
        <v>.dat 0</v>
      </c>
      <c r="E362" s="19" t="b">
        <f t="shared" ca="1" si="98"/>
        <v>1</v>
      </c>
      <c r="F362" s="5" t="str">
        <f t="shared" ca="1" si="99"/>
        <v>stack</v>
      </c>
      <c r="G362" s="5">
        <f t="shared" ca="1" si="100"/>
        <v>72</v>
      </c>
      <c r="H362" s="5" t="str">
        <f t="shared" si="101"/>
        <v>data</v>
      </c>
      <c r="I362" s="13" t="b">
        <f t="shared" si="102"/>
        <v>1</v>
      </c>
      <c r="J362" s="6">
        <f ca="1">OFFSET(program!$A$1,0,disasm!A362)</f>
        <v>0</v>
      </c>
      <c r="K362" s="7">
        <f t="shared" ca="1" si="103"/>
        <v>0</v>
      </c>
      <c r="L362" s="7" t="e">
        <f t="shared" ca="1" si="104"/>
        <v>#VALUE!</v>
      </c>
      <c r="M362" s="7">
        <f t="shared" si="105"/>
        <v>1</v>
      </c>
      <c r="N362" s="7">
        <f t="shared" si="106"/>
        <v>1</v>
      </c>
      <c r="O362" s="8">
        <f t="shared" si="107"/>
        <v>1</v>
      </c>
      <c r="P362" s="8" t="str">
        <f t="shared" si="108"/>
        <v/>
      </c>
      <c r="Q362" s="8" t="str">
        <f t="shared" si="109"/>
        <v/>
      </c>
      <c r="R362" s="8" t="str">
        <f t="shared" ca="1" si="110"/>
        <v>num</v>
      </c>
      <c r="S362" s="8" t="str">
        <f t="shared" si="111"/>
        <v/>
      </c>
      <c r="T362" s="8" t="str">
        <f t="shared" si="112"/>
        <v/>
      </c>
      <c r="U362" s="7">
        <f ca="1">IF(O362="","",OFFSET(program!$A$1,0,disasm!$A362+COLUMN()-COLUMN($U362)+IF($I362,0,1)))</f>
        <v>0</v>
      </c>
      <c r="V362" s="7" t="str">
        <f ca="1">IF(P362="","",OFFSET(program!$A$1,0,disasm!$A362+COLUMN()-COLUMN($U362)+IF($I362,0,1)))</f>
        <v/>
      </c>
      <c r="W362" s="7" t="str">
        <f ca="1">IF(Q362="","",OFFSET(program!$A$1,0,disasm!$A362+COLUMN()-COLUMN($U362)+IF($I362,0,1)))</f>
        <v/>
      </c>
      <c r="X362" s="3" t="str">
        <f t="shared" ca="1" si="113"/>
        <v>0</v>
      </c>
      <c r="Y362" s="3" t="str">
        <f t="shared" si="114"/>
        <v/>
      </c>
      <c r="Z362" s="3" t="str">
        <f t="shared" si="115"/>
        <v/>
      </c>
      <c r="AA362" s="3" t="str">
        <f ca="1">" "
&amp;AE362
&amp;IF(AND(OR(K362=5,K362=6),MOD(INT(J362/1000),10)=1)," A2","")
&amp;IF(AND(NOT(I362),J362=109,OFFSET(program!$A$1,0,disasm!$A362+1)&gt;0,NOT(ISNUMBER(FIND(" A1 "," "&amp;AE362&amp;" "))))," AUTOLABEL","")
&amp;" "</f>
        <v xml:space="preserve">  </v>
      </c>
    </row>
    <row r="363" spans="1:27" x14ac:dyDescent="0.2">
      <c r="A363" s="1">
        <f ca="1">A362+M362</f>
        <v>404</v>
      </c>
      <c r="B363" s="2" t="str">
        <f t="shared" ca="1" si="97"/>
        <v>stack+332</v>
      </c>
      <c r="C363" s="3" t="str">
        <f ca="1">_xlfn.TEXTJOIN(" ",FALSE,OFFSET(program!$A$1,0,A363,1,M363))</f>
        <v/>
      </c>
      <c r="D363" s="4" t="str">
        <f ca="1">IF($H363="data",".dat "&amp;X363,
IF($H363="str",".str " &amp; _xlfn.TEXTJOIN("",FALSE,OFFSET(program!$A$2,0,A363+1,1,M363-1)),
$L363&amp;" "&amp;_xlfn.TEXTJOIN(", ",TRUE,$X363:$Z363)
))</f>
        <v>.dat 0</v>
      </c>
      <c r="E363" s="19" t="b">
        <f t="shared" ca="1" si="98"/>
        <v>1</v>
      </c>
      <c r="F363" s="5" t="str">
        <f t="shared" ca="1" si="99"/>
        <v>stack</v>
      </c>
      <c r="G363" s="5">
        <f t="shared" ca="1" si="100"/>
        <v>72</v>
      </c>
      <c r="H363" s="5" t="str">
        <f t="shared" si="101"/>
        <v>data</v>
      </c>
      <c r="I363" s="13" t="b">
        <f t="shared" si="102"/>
        <v>1</v>
      </c>
      <c r="J363" s="6">
        <f ca="1">OFFSET(program!$A$1,0,disasm!A363)</f>
        <v>0</v>
      </c>
      <c r="K363" s="7">
        <f t="shared" ca="1" si="103"/>
        <v>0</v>
      </c>
      <c r="L363" s="7" t="e">
        <f t="shared" ca="1" si="104"/>
        <v>#VALUE!</v>
      </c>
      <c r="M363" s="7">
        <f t="shared" si="105"/>
        <v>1</v>
      </c>
      <c r="N363" s="7">
        <f t="shared" si="106"/>
        <v>1</v>
      </c>
      <c r="O363" s="8">
        <f t="shared" si="107"/>
        <v>1</v>
      </c>
      <c r="P363" s="8" t="str">
        <f t="shared" si="108"/>
        <v/>
      </c>
      <c r="Q363" s="8" t="str">
        <f t="shared" si="109"/>
        <v/>
      </c>
      <c r="R363" s="8" t="str">
        <f t="shared" ca="1" si="110"/>
        <v>num</v>
      </c>
      <c r="S363" s="8" t="str">
        <f t="shared" si="111"/>
        <v/>
      </c>
      <c r="T363" s="8" t="str">
        <f t="shared" si="112"/>
        <v/>
      </c>
      <c r="U363" s="7">
        <f ca="1">IF(O363="","",OFFSET(program!$A$1,0,disasm!$A363+COLUMN()-COLUMN($U363)+IF($I363,0,1)))</f>
        <v>0</v>
      </c>
      <c r="V363" s="7" t="str">
        <f ca="1">IF(P363="","",OFFSET(program!$A$1,0,disasm!$A363+COLUMN()-COLUMN($U363)+IF($I363,0,1)))</f>
        <v/>
      </c>
      <c r="W363" s="7" t="str">
        <f ca="1">IF(Q363="","",OFFSET(program!$A$1,0,disasm!$A363+COLUMN()-COLUMN($U363)+IF($I363,0,1)))</f>
        <v/>
      </c>
      <c r="X363" s="3" t="str">
        <f t="shared" ca="1" si="113"/>
        <v>0</v>
      </c>
      <c r="Y363" s="3" t="str">
        <f t="shared" si="114"/>
        <v/>
      </c>
      <c r="Z363" s="3" t="str">
        <f t="shared" si="115"/>
        <v/>
      </c>
      <c r="AA363" s="3" t="str">
        <f ca="1">" "
&amp;AE363
&amp;IF(AND(OR(K363=5,K363=6),MOD(INT(J363/1000),10)=1)," A2","")
&amp;IF(AND(NOT(I363),J363=109,OFFSET(program!$A$1,0,disasm!$A363+1)&gt;0,NOT(ISNUMBER(FIND(" A1 "," "&amp;AE363&amp;" "))))," AUTOLABEL","")
&amp;" "</f>
        <v xml:space="preserve">  </v>
      </c>
    </row>
    <row r="364" spans="1:27" x14ac:dyDescent="0.2">
      <c r="A364" s="1">
        <f ca="1">A363+M363</f>
        <v>405</v>
      </c>
      <c r="B364" s="2" t="str">
        <f t="shared" ca="1" si="97"/>
        <v>stack+333</v>
      </c>
      <c r="C364" s="3" t="str">
        <f ca="1">_xlfn.TEXTJOIN(" ",FALSE,OFFSET(program!$A$1,0,A364,1,M364))</f>
        <v/>
      </c>
      <c r="D364" s="4" t="str">
        <f ca="1">IF($H364="data",".dat "&amp;X364,
IF($H364="str",".str " &amp; _xlfn.TEXTJOIN("",FALSE,OFFSET(program!$A$2,0,A364+1,1,M364-1)),
$L364&amp;" "&amp;_xlfn.TEXTJOIN(", ",TRUE,$X364:$Z364)
))</f>
        <v>.dat 0</v>
      </c>
      <c r="E364" s="19" t="b">
        <f t="shared" ca="1" si="98"/>
        <v>1</v>
      </c>
      <c r="F364" s="5" t="str">
        <f t="shared" ca="1" si="99"/>
        <v>stack</v>
      </c>
      <c r="G364" s="5">
        <f t="shared" ca="1" si="100"/>
        <v>72</v>
      </c>
      <c r="H364" s="5" t="str">
        <f t="shared" si="101"/>
        <v>data</v>
      </c>
      <c r="I364" s="13" t="b">
        <f t="shared" si="102"/>
        <v>1</v>
      </c>
      <c r="J364" s="6">
        <f ca="1">OFFSET(program!$A$1,0,disasm!A364)</f>
        <v>0</v>
      </c>
      <c r="K364" s="7">
        <f t="shared" ca="1" si="103"/>
        <v>0</v>
      </c>
      <c r="L364" s="7" t="e">
        <f t="shared" ca="1" si="104"/>
        <v>#VALUE!</v>
      </c>
      <c r="M364" s="7">
        <f t="shared" si="105"/>
        <v>1</v>
      </c>
      <c r="N364" s="7">
        <f t="shared" si="106"/>
        <v>1</v>
      </c>
      <c r="O364" s="8">
        <f t="shared" si="107"/>
        <v>1</v>
      </c>
      <c r="P364" s="8" t="str">
        <f t="shared" si="108"/>
        <v/>
      </c>
      <c r="Q364" s="8" t="str">
        <f t="shared" si="109"/>
        <v/>
      </c>
      <c r="R364" s="8" t="str">
        <f t="shared" ca="1" si="110"/>
        <v>num</v>
      </c>
      <c r="S364" s="8" t="str">
        <f t="shared" si="111"/>
        <v/>
      </c>
      <c r="T364" s="8" t="str">
        <f t="shared" si="112"/>
        <v/>
      </c>
      <c r="U364" s="7">
        <f ca="1">IF(O364="","",OFFSET(program!$A$1,0,disasm!$A364+COLUMN()-COLUMN($U364)+IF($I364,0,1)))</f>
        <v>0</v>
      </c>
      <c r="V364" s="7" t="str">
        <f ca="1">IF(P364="","",OFFSET(program!$A$1,0,disasm!$A364+COLUMN()-COLUMN($U364)+IF($I364,0,1)))</f>
        <v/>
      </c>
      <c r="W364" s="7" t="str">
        <f ca="1">IF(Q364="","",OFFSET(program!$A$1,0,disasm!$A364+COLUMN()-COLUMN($U364)+IF($I364,0,1)))</f>
        <v/>
      </c>
      <c r="X364" s="3" t="str">
        <f t="shared" ca="1" si="113"/>
        <v>0</v>
      </c>
      <c r="Y364" s="3" t="str">
        <f t="shared" si="114"/>
        <v/>
      </c>
      <c r="Z364" s="3" t="str">
        <f t="shared" si="115"/>
        <v/>
      </c>
      <c r="AA364" s="3" t="str">
        <f ca="1">" "
&amp;AE364
&amp;IF(AND(OR(K364=5,K364=6),MOD(INT(J364/1000),10)=1)," A2","")
&amp;IF(AND(NOT(I364),J364=109,OFFSET(program!$A$1,0,disasm!$A364+1)&gt;0,NOT(ISNUMBER(FIND(" A1 "," "&amp;AE364&amp;" "))))," AUTOLABEL","")
&amp;" "</f>
        <v xml:space="preserve">  </v>
      </c>
    </row>
    <row r="365" spans="1:27" x14ac:dyDescent="0.2">
      <c r="A365" s="1">
        <f ca="1">A364+M364</f>
        <v>406</v>
      </c>
      <c r="B365" s="2" t="str">
        <f t="shared" ca="1" si="97"/>
        <v>stack+334</v>
      </c>
      <c r="C365" s="3" t="str">
        <f ca="1">_xlfn.TEXTJOIN(" ",FALSE,OFFSET(program!$A$1,0,A365,1,M365))</f>
        <v/>
      </c>
      <c r="D365" s="4" t="str">
        <f ca="1">IF($H365="data",".dat "&amp;X365,
IF($H365="str",".str " &amp; _xlfn.TEXTJOIN("",FALSE,OFFSET(program!$A$2,0,A365+1,1,M365-1)),
$L365&amp;" "&amp;_xlfn.TEXTJOIN(", ",TRUE,$X365:$Z365)
))</f>
        <v>.dat 0</v>
      </c>
      <c r="E365" s="19" t="b">
        <f t="shared" ca="1" si="98"/>
        <v>1</v>
      </c>
      <c r="F365" s="5" t="str">
        <f t="shared" ca="1" si="99"/>
        <v>stack</v>
      </c>
      <c r="G365" s="5">
        <f t="shared" ca="1" si="100"/>
        <v>72</v>
      </c>
      <c r="H365" s="5" t="str">
        <f t="shared" si="101"/>
        <v>data</v>
      </c>
      <c r="I365" s="13" t="b">
        <f t="shared" si="102"/>
        <v>1</v>
      </c>
      <c r="J365" s="6">
        <f ca="1">OFFSET(program!$A$1,0,disasm!A365)</f>
        <v>0</v>
      </c>
      <c r="K365" s="7">
        <f t="shared" ca="1" si="103"/>
        <v>0</v>
      </c>
      <c r="L365" s="7" t="e">
        <f t="shared" ca="1" si="104"/>
        <v>#VALUE!</v>
      </c>
      <c r="M365" s="7">
        <f t="shared" si="105"/>
        <v>1</v>
      </c>
      <c r="N365" s="7">
        <f t="shared" si="106"/>
        <v>1</v>
      </c>
      <c r="O365" s="8">
        <f t="shared" si="107"/>
        <v>1</v>
      </c>
      <c r="P365" s="8" t="str">
        <f t="shared" si="108"/>
        <v/>
      </c>
      <c r="Q365" s="8" t="str">
        <f t="shared" si="109"/>
        <v/>
      </c>
      <c r="R365" s="8" t="str">
        <f t="shared" ca="1" si="110"/>
        <v>num</v>
      </c>
      <c r="S365" s="8" t="str">
        <f t="shared" si="111"/>
        <v/>
      </c>
      <c r="T365" s="8" t="str">
        <f t="shared" si="112"/>
        <v/>
      </c>
      <c r="U365" s="7">
        <f ca="1">IF(O365="","",OFFSET(program!$A$1,0,disasm!$A365+COLUMN()-COLUMN($U365)+IF($I365,0,1)))</f>
        <v>0</v>
      </c>
      <c r="V365" s="7" t="str">
        <f ca="1">IF(P365="","",OFFSET(program!$A$1,0,disasm!$A365+COLUMN()-COLUMN($U365)+IF($I365,0,1)))</f>
        <v/>
      </c>
      <c r="W365" s="7" t="str">
        <f ca="1">IF(Q365="","",OFFSET(program!$A$1,0,disasm!$A365+COLUMN()-COLUMN($U365)+IF($I365,0,1)))</f>
        <v/>
      </c>
      <c r="X365" s="3" t="str">
        <f t="shared" ca="1" si="113"/>
        <v>0</v>
      </c>
      <c r="Y365" s="3" t="str">
        <f t="shared" si="114"/>
        <v/>
      </c>
      <c r="Z365" s="3" t="str">
        <f t="shared" si="115"/>
        <v/>
      </c>
      <c r="AA365" s="3" t="str">
        <f ca="1">" "
&amp;AE365
&amp;IF(AND(OR(K365=5,K365=6),MOD(INT(J365/1000),10)=1)," A2","")
&amp;IF(AND(NOT(I365),J365=109,OFFSET(program!$A$1,0,disasm!$A365+1)&gt;0,NOT(ISNUMBER(FIND(" A1 "," "&amp;AE365&amp;" "))))," AUTOLABEL","")
&amp;" "</f>
        <v xml:space="preserve">  </v>
      </c>
    </row>
    <row r="366" spans="1:27" x14ac:dyDescent="0.2">
      <c r="A366" s="1">
        <f ca="1">A365+M365</f>
        <v>407</v>
      </c>
      <c r="B366" s="2" t="str">
        <f t="shared" ca="1" si="97"/>
        <v>stack+335</v>
      </c>
      <c r="C366" s="3" t="str">
        <f ca="1">_xlfn.TEXTJOIN(" ",FALSE,OFFSET(program!$A$1,0,A366,1,M366))</f>
        <v/>
      </c>
      <c r="D366" s="4" t="str">
        <f ca="1">IF($H366="data",".dat "&amp;X366,
IF($H366="str",".str " &amp; _xlfn.TEXTJOIN("",FALSE,OFFSET(program!$A$2,0,A366+1,1,M366-1)),
$L366&amp;" "&amp;_xlfn.TEXTJOIN(", ",TRUE,$X366:$Z366)
))</f>
        <v>.dat 0</v>
      </c>
      <c r="E366" s="19" t="b">
        <f t="shared" ca="1" si="98"/>
        <v>1</v>
      </c>
      <c r="F366" s="5" t="str">
        <f t="shared" ca="1" si="99"/>
        <v>stack</v>
      </c>
      <c r="G366" s="5">
        <f t="shared" ca="1" si="100"/>
        <v>72</v>
      </c>
      <c r="H366" s="5" t="str">
        <f t="shared" si="101"/>
        <v>data</v>
      </c>
      <c r="I366" s="13" t="b">
        <f t="shared" si="102"/>
        <v>1</v>
      </c>
      <c r="J366" s="6">
        <f ca="1">OFFSET(program!$A$1,0,disasm!A366)</f>
        <v>0</v>
      </c>
      <c r="K366" s="7">
        <f t="shared" ca="1" si="103"/>
        <v>0</v>
      </c>
      <c r="L366" s="7" t="e">
        <f t="shared" ca="1" si="104"/>
        <v>#VALUE!</v>
      </c>
      <c r="M366" s="7">
        <f t="shared" si="105"/>
        <v>1</v>
      </c>
      <c r="N366" s="7">
        <f t="shared" si="106"/>
        <v>1</v>
      </c>
      <c r="O366" s="8">
        <f t="shared" si="107"/>
        <v>1</v>
      </c>
      <c r="P366" s="8" t="str">
        <f t="shared" si="108"/>
        <v/>
      </c>
      <c r="Q366" s="8" t="str">
        <f t="shared" si="109"/>
        <v/>
      </c>
      <c r="R366" s="8" t="str">
        <f t="shared" ca="1" si="110"/>
        <v>num</v>
      </c>
      <c r="S366" s="8" t="str">
        <f t="shared" si="111"/>
        <v/>
      </c>
      <c r="T366" s="8" t="str">
        <f t="shared" si="112"/>
        <v/>
      </c>
      <c r="U366" s="7">
        <f ca="1">IF(O366="","",OFFSET(program!$A$1,0,disasm!$A366+COLUMN()-COLUMN($U366)+IF($I366,0,1)))</f>
        <v>0</v>
      </c>
      <c r="V366" s="7" t="str">
        <f ca="1">IF(P366="","",OFFSET(program!$A$1,0,disasm!$A366+COLUMN()-COLUMN($U366)+IF($I366,0,1)))</f>
        <v/>
      </c>
      <c r="W366" s="7" t="str">
        <f ca="1">IF(Q366="","",OFFSET(program!$A$1,0,disasm!$A366+COLUMN()-COLUMN($U366)+IF($I366,0,1)))</f>
        <v/>
      </c>
      <c r="X366" s="3" t="str">
        <f t="shared" ca="1" si="113"/>
        <v>0</v>
      </c>
      <c r="Y366" s="3" t="str">
        <f t="shared" si="114"/>
        <v/>
      </c>
      <c r="Z366" s="3" t="str">
        <f t="shared" si="115"/>
        <v/>
      </c>
      <c r="AA366" s="3" t="str">
        <f ca="1">" "
&amp;AE366
&amp;IF(AND(OR(K366=5,K366=6),MOD(INT(J366/1000),10)=1)," A2","")
&amp;IF(AND(NOT(I366),J366=109,OFFSET(program!$A$1,0,disasm!$A366+1)&gt;0,NOT(ISNUMBER(FIND(" A1 "," "&amp;AE366&amp;" "))))," AUTOLABEL","")
&amp;" "</f>
        <v xml:space="preserve">  </v>
      </c>
    </row>
    <row r="367" spans="1:27" x14ac:dyDescent="0.2">
      <c r="A367" s="1">
        <f ca="1">A366+M366</f>
        <v>408</v>
      </c>
      <c r="B367" s="2" t="str">
        <f t="shared" ca="1" si="97"/>
        <v>stack+336</v>
      </c>
      <c r="C367" s="3" t="str">
        <f ca="1">_xlfn.TEXTJOIN(" ",FALSE,OFFSET(program!$A$1,0,A367,1,M367))</f>
        <v/>
      </c>
      <c r="D367" s="4" t="str">
        <f ca="1">IF($H367="data",".dat "&amp;X367,
IF($H367="str",".str " &amp; _xlfn.TEXTJOIN("",FALSE,OFFSET(program!$A$2,0,A367+1,1,M367-1)),
$L367&amp;" "&amp;_xlfn.TEXTJOIN(", ",TRUE,$X367:$Z367)
))</f>
        <v>.dat 0</v>
      </c>
      <c r="E367" s="19" t="b">
        <f t="shared" ca="1" si="98"/>
        <v>1</v>
      </c>
      <c r="F367" s="5" t="str">
        <f t="shared" ca="1" si="99"/>
        <v>stack</v>
      </c>
      <c r="G367" s="5">
        <f t="shared" ca="1" si="100"/>
        <v>72</v>
      </c>
      <c r="H367" s="5" t="str">
        <f t="shared" si="101"/>
        <v>data</v>
      </c>
      <c r="I367" s="13" t="b">
        <f t="shared" si="102"/>
        <v>1</v>
      </c>
      <c r="J367" s="6">
        <f ca="1">OFFSET(program!$A$1,0,disasm!A367)</f>
        <v>0</v>
      </c>
      <c r="K367" s="7">
        <f t="shared" ca="1" si="103"/>
        <v>0</v>
      </c>
      <c r="L367" s="7" t="e">
        <f t="shared" ca="1" si="104"/>
        <v>#VALUE!</v>
      </c>
      <c r="M367" s="7">
        <f t="shared" si="105"/>
        <v>1</v>
      </c>
      <c r="N367" s="7">
        <f t="shared" si="106"/>
        <v>1</v>
      </c>
      <c r="O367" s="8">
        <f t="shared" si="107"/>
        <v>1</v>
      </c>
      <c r="P367" s="8" t="str">
        <f t="shared" si="108"/>
        <v/>
      </c>
      <c r="Q367" s="8" t="str">
        <f t="shared" si="109"/>
        <v/>
      </c>
      <c r="R367" s="8" t="str">
        <f t="shared" ca="1" si="110"/>
        <v>num</v>
      </c>
      <c r="S367" s="8" t="str">
        <f t="shared" si="111"/>
        <v/>
      </c>
      <c r="T367" s="8" t="str">
        <f t="shared" si="112"/>
        <v/>
      </c>
      <c r="U367" s="7">
        <f ca="1">IF(O367="","",OFFSET(program!$A$1,0,disasm!$A367+COLUMN()-COLUMN($U367)+IF($I367,0,1)))</f>
        <v>0</v>
      </c>
      <c r="V367" s="7" t="str">
        <f ca="1">IF(P367="","",OFFSET(program!$A$1,0,disasm!$A367+COLUMN()-COLUMN($U367)+IF($I367,0,1)))</f>
        <v/>
      </c>
      <c r="W367" s="7" t="str">
        <f ca="1">IF(Q367="","",OFFSET(program!$A$1,0,disasm!$A367+COLUMN()-COLUMN($U367)+IF($I367,0,1)))</f>
        <v/>
      </c>
      <c r="X367" s="3" t="str">
        <f t="shared" ca="1" si="113"/>
        <v>0</v>
      </c>
      <c r="Y367" s="3" t="str">
        <f t="shared" si="114"/>
        <v/>
      </c>
      <c r="Z367" s="3" t="str">
        <f t="shared" si="115"/>
        <v/>
      </c>
      <c r="AA367" s="3" t="str">
        <f ca="1">" "
&amp;AE367
&amp;IF(AND(OR(K367=5,K367=6),MOD(INT(J367/1000),10)=1)," A2","")
&amp;IF(AND(NOT(I367),J367=109,OFFSET(program!$A$1,0,disasm!$A367+1)&gt;0,NOT(ISNUMBER(FIND(" A1 "," "&amp;AE367&amp;" "))))," AUTOLABEL","")
&amp;" "</f>
        <v xml:space="preserve">  </v>
      </c>
    </row>
    <row r="368" spans="1:27" x14ac:dyDescent="0.2">
      <c r="A368" s="1">
        <f ca="1">A367+M367</f>
        <v>409</v>
      </c>
      <c r="B368" s="2" t="str">
        <f t="shared" ca="1" si="97"/>
        <v>stack+337</v>
      </c>
      <c r="C368" s="3" t="str">
        <f ca="1">_xlfn.TEXTJOIN(" ",FALSE,OFFSET(program!$A$1,0,A368,1,M368))</f>
        <v/>
      </c>
      <c r="D368" s="4" t="str">
        <f ca="1">IF($H368="data",".dat "&amp;X368,
IF($H368="str",".str " &amp; _xlfn.TEXTJOIN("",FALSE,OFFSET(program!$A$2,0,A368+1,1,M368-1)),
$L368&amp;" "&amp;_xlfn.TEXTJOIN(", ",TRUE,$X368:$Z368)
))</f>
        <v>.dat 0</v>
      </c>
      <c r="E368" s="19" t="b">
        <f t="shared" ca="1" si="98"/>
        <v>1</v>
      </c>
      <c r="F368" s="5" t="str">
        <f t="shared" ca="1" si="99"/>
        <v>stack</v>
      </c>
      <c r="G368" s="5">
        <f t="shared" ca="1" si="100"/>
        <v>72</v>
      </c>
      <c r="H368" s="5" t="str">
        <f t="shared" si="101"/>
        <v>data</v>
      </c>
      <c r="I368" s="13" t="b">
        <f t="shared" si="102"/>
        <v>1</v>
      </c>
      <c r="J368" s="6">
        <f ca="1">OFFSET(program!$A$1,0,disasm!A368)</f>
        <v>0</v>
      </c>
      <c r="K368" s="7">
        <f t="shared" ca="1" si="103"/>
        <v>0</v>
      </c>
      <c r="L368" s="7" t="e">
        <f t="shared" ca="1" si="104"/>
        <v>#VALUE!</v>
      </c>
      <c r="M368" s="7">
        <f t="shared" si="105"/>
        <v>1</v>
      </c>
      <c r="N368" s="7">
        <f t="shared" si="106"/>
        <v>1</v>
      </c>
      <c r="O368" s="8">
        <f t="shared" si="107"/>
        <v>1</v>
      </c>
      <c r="P368" s="8" t="str">
        <f t="shared" si="108"/>
        <v/>
      </c>
      <c r="Q368" s="8" t="str">
        <f t="shared" si="109"/>
        <v/>
      </c>
      <c r="R368" s="8" t="str">
        <f t="shared" ca="1" si="110"/>
        <v>num</v>
      </c>
      <c r="S368" s="8" t="str">
        <f t="shared" si="111"/>
        <v/>
      </c>
      <c r="T368" s="8" t="str">
        <f t="shared" si="112"/>
        <v/>
      </c>
      <c r="U368" s="7">
        <f ca="1">IF(O368="","",OFFSET(program!$A$1,0,disasm!$A368+COLUMN()-COLUMN($U368)+IF($I368,0,1)))</f>
        <v>0</v>
      </c>
      <c r="V368" s="7" t="str">
        <f ca="1">IF(P368="","",OFFSET(program!$A$1,0,disasm!$A368+COLUMN()-COLUMN($U368)+IF($I368,0,1)))</f>
        <v/>
      </c>
      <c r="W368" s="7" t="str">
        <f ca="1">IF(Q368="","",OFFSET(program!$A$1,0,disasm!$A368+COLUMN()-COLUMN($U368)+IF($I368,0,1)))</f>
        <v/>
      </c>
      <c r="X368" s="3" t="str">
        <f t="shared" ca="1" si="113"/>
        <v>0</v>
      </c>
      <c r="Y368" s="3" t="str">
        <f t="shared" si="114"/>
        <v/>
      </c>
      <c r="Z368" s="3" t="str">
        <f t="shared" si="115"/>
        <v/>
      </c>
      <c r="AA368" s="3" t="str">
        <f ca="1">" "
&amp;AE368
&amp;IF(AND(OR(K368=5,K368=6),MOD(INT(J368/1000),10)=1)," A2","")
&amp;IF(AND(NOT(I368),J368=109,OFFSET(program!$A$1,0,disasm!$A368+1)&gt;0,NOT(ISNUMBER(FIND(" A1 "," "&amp;AE368&amp;" "))))," AUTOLABEL","")
&amp;" "</f>
        <v xml:space="preserve">  </v>
      </c>
    </row>
    <row r="369" spans="1:27" x14ac:dyDescent="0.2">
      <c r="A369" s="1">
        <f ca="1">A368+M368</f>
        <v>410</v>
      </c>
      <c r="B369" s="2" t="str">
        <f t="shared" ca="1" si="97"/>
        <v>stack+338</v>
      </c>
      <c r="C369" s="3" t="str">
        <f ca="1">_xlfn.TEXTJOIN(" ",FALSE,OFFSET(program!$A$1,0,A369,1,M369))</f>
        <v/>
      </c>
      <c r="D369" s="4" t="str">
        <f ca="1">IF($H369="data",".dat "&amp;X369,
IF($H369="str",".str " &amp; _xlfn.TEXTJOIN("",FALSE,OFFSET(program!$A$2,0,A369+1,1,M369-1)),
$L369&amp;" "&amp;_xlfn.TEXTJOIN(", ",TRUE,$X369:$Z369)
))</f>
        <v>.dat 0</v>
      </c>
      <c r="E369" s="19" t="b">
        <f t="shared" ca="1" si="98"/>
        <v>1</v>
      </c>
      <c r="F369" s="5" t="str">
        <f t="shared" ca="1" si="99"/>
        <v>stack</v>
      </c>
      <c r="G369" s="5">
        <f t="shared" ca="1" si="100"/>
        <v>72</v>
      </c>
      <c r="H369" s="5" t="str">
        <f t="shared" si="101"/>
        <v>data</v>
      </c>
      <c r="I369" s="13" t="b">
        <f t="shared" si="102"/>
        <v>1</v>
      </c>
      <c r="J369" s="6">
        <f ca="1">OFFSET(program!$A$1,0,disasm!A369)</f>
        <v>0</v>
      </c>
      <c r="K369" s="7">
        <f t="shared" ca="1" si="103"/>
        <v>0</v>
      </c>
      <c r="L369" s="7" t="e">
        <f t="shared" ca="1" si="104"/>
        <v>#VALUE!</v>
      </c>
      <c r="M369" s="7">
        <f t="shared" si="105"/>
        <v>1</v>
      </c>
      <c r="N369" s="7">
        <f t="shared" si="106"/>
        <v>1</v>
      </c>
      <c r="O369" s="8">
        <f t="shared" si="107"/>
        <v>1</v>
      </c>
      <c r="P369" s="8" t="str">
        <f t="shared" si="108"/>
        <v/>
      </c>
      <c r="Q369" s="8" t="str">
        <f t="shared" si="109"/>
        <v/>
      </c>
      <c r="R369" s="8" t="str">
        <f t="shared" ca="1" si="110"/>
        <v>num</v>
      </c>
      <c r="S369" s="8" t="str">
        <f t="shared" si="111"/>
        <v/>
      </c>
      <c r="T369" s="8" t="str">
        <f t="shared" si="112"/>
        <v/>
      </c>
      <c r="U369" s="7">
        <f ca="1">IF(O369="","",OFFSET(program!$A$1,0,disasm!$A369+COLUMN()-COLUMN($U369)+IF($I369,0,1)))</f>
        <v>0</v>
      </c>
      <c r="V369" s="7" t="str">
        <f ca="1">IF(P369="","",OFFSET(program!$A$1,0,disasm!$A369+COLUMN()-COLUMN($U369)+IF($I369,0,1)))</f>
        <v/>
      </c>
      <c r="W369" s="7" t="str">
        <f ca="1">IF(Q369="","",OFFSET(program!$A$1,0,disasm!$A369+COLUMN()-COLUMN($U369)+IF($I369,0,1)))</f>
        <v/>
      </c>
      <c r="X369" s="3" t="str">
        <f t="shared" ca="1" si="113"/>
        <v>0</v>
      </c>
      <c r="Y369" s="3" t="str">
        <f t="shared" si="114"/>
        <v/>
      </c>
      <c r="Z369" s="3" t="str">
        <f t="shared" si="115"/>
        <v/>
      </c>
      <c r="AA369" s="3" t="str">
        <f ca="1">" "
&amp;AE369
&amp;IF(AND(OR(K369=5,K369=6),MOD(INT(J369/1000),10)=1)," A2","")
&amp;IF(AND(NOT(I369),J369=109,OFFSET(program!$A$1,0,disasm!$A369+1)&gt;0,NOT(ISNUMBER(FIND(" A1 "," "&amp;AE369&amp;" "))))," AUTOLABEL","")
&amp;" "</f>
        <v xml:space="preserve">  </v>
      </c>
    </row>
    <row r="370" spans="1:27" x14ac:dyDescent="0.2">
      <c r="A370" s="1">
        <f ca="1">A369+M369</f>
        <v>411</v>
      </c>
      <c r="B370" s="2" t="str">
        <f t="shared" ca="1" si="97"/>
        <v>stack+339</v>
      </c>
      <c r="C370" s="3" t="str">
        <f ca="1">_xlfn.TEXTJOIN(" ",FALSE,OFFSET(program!$A$1,0,A370,1,M370))</f>
        <v/>
      </c>
      <c r="D370" s="4" t="str">
        <f ca="1">IF($H370="data",".dat "&amp;X370,
IF($H370="str",".str " &amp; _xlfn.TEXTJOIN("",FALSE,OFFSET(program!$A$2,0,A370+1,1,M370-1)),
$L370&amp;" "&amp;_xlfn.TEXTJOIN(", ",TRUE,$X370:$Z370)
))</f>
        <v>.dat 0</v>
      </c>
      <c r="E370" s="19" t="b">
        <f t="shared" ca="1" si="98"/>
        <v>1</v>
      </c>
      <c r="F370" s="5" t="str">
        <f t="shared" ca="1" si="99"/>
        <v>stack</v>
      </c>
      <c r="G370" s="5">
        <f t="shared" ca="1" si="100"/>
        <v>72</v>
      </c>
      <c r="H370" s="5" t="str">
        <f t="shared" si="101"/>
        <v>data</v>
      </c>
      <c r="I370" s="13" t="b">
        <f t="shared" si="102"/>
        <v>1</v>
      </c>
      <c r="J370" s="6">
        <f ca="1">OFFSET(program!$A$1,0,disasm!A370)</f>
        <v>0</v>
      </c>
      <c r="K370" s="7">
        <f t="shared" ca="1" si="103"/>
        <v>0</v>
      </c>
      <c r="L370" s="7" t="e">
        <f t="shared" ca="1" si="104"/>
        <v>#VALUE!</v>
      </c>
      <c r="M370" s="7">
        <f t="shared" si="105"/>
        <v>1</v>
      </c>
      <c r="N370" s="7">
        <f t="shared" si="106"/>
        <v>1</v>
      </c>
      <c r="O370" s="8">
        <f t="shared" si="107"/>
        <v>1</v>
      </c>
      <c r="P370" s="8" t="str">
        <f t="shared" si="108"/>
        <v/>
      </c>
      <c r="Q370" s="8" t="str">
        <f t="shared" si="109"/>
        <v/>
      </c>
      <c r="R370" s="8" t="str">
        <f t="shared" ca="1" si="110"/>
        <v>num</v>
      </c>
      <c r="S370" s="8" t="str">
        <f t="shared" si="111"/>
        <v/>
      </c>
      <c r="T370" s="8" t="str">
        <f t="shared" si="112"/>
        <v/>
      </c>
      <c r="U370" s="7">
        <f ca="1">IF(O370="","",OFFSET(program!$A$1,0,disasm!$A370+COLUMN()-COLUMN($U370)+IF($I370,0,1)))</f>
        <v>0</v>
      </c>
      <c r="V370" s="7" t="str">
        <f ca="1">IF(P370="","",OFFSET(program!$A$1,0,disasm!$A370+COLUMN()-COLUMN($U370)+IF($I370,0,1)))</f>
        <v/>
      </c>
      <c r="W370" s="7" t="str">
        <f ca="1">IF(Q370="","",OFFSET(program!$A$1,0,disasm!$A370+COLUMN()-COLUMN($U370)+IF($I370,0,1)))</f>
        <v/>
      </c>
      <c r="X370" s="3" t="str">
        <f t="shared" ca="1" si="113"/>
        <v>0</v>
      </c>
      <c r="Y370" s="3" t="str">
        <f t="shared" si="114"/>
        <v/>
      </c>
      <c r="Z370" s="3" t="str">
        <f t="shared" si="115"/>
        <v/>
      </c>
      <c r="AA370" s="3" t="str">
        <f ca="1">" "
&amp;AE370
&amp;IF(AND(OR(K370=5,K370=6),MOD(INT(J370/1000),10)=1)," A2","")
&amp;IF(AND(NOT(I370),J370=109,OFFSET(program!$A$1,0,disasm!$A370+1)&gt;0,NOT(ISNUMBER(FIND(" A1 "," "&amp;AE370&amp;" "))))," AUTOLABEL","")
&amp;" "</f>
        <v xml:space="preserve">  </v>
      </c>
    </row>
    <row r="371" spans="1:27" x14ac:dyDescent="0.2">
      <c r="A371" s="1">
        <f ca="1">A370+M370</f>
        <v>412</v>
      </c>
      <c r="B371" s="2" t="str">
        <f t="shared" ca="1" si="97"/>
        <v>stack+340</v>
      </c>
      <c r="C371" s="3" t="str">
        <f ca="1">_xlfn.TEXTJOIN(" ",FALSE,OFFSET(program!$A$1,0,A371,1,M371))</f>
        <v/>
      </c>
      <c r="D371" s="4" t="str">
        <f ca="1">IF($H371="data",".dat "&amp;X371,
IF($H371="str",".str " &amp; _xlfn.TEXTJOIN("",FALSE,OFFSET(program!$A$2,0,A371+1,1,M371-1)),
$L371&amp;" "&amp;_xlfn.TEXTJOIN(", ",TRUE,$X371:$Z371)
))</f>
        <v>.dat 0</v>
      </c>
      <c r="E371" s="19" t="b">
        <f t="shared" ca="1" si="98"/>
        <v>1</v>
      </c>
      <c r="F371" s="5" t="str">
        <f t="shared" ca="1" si="99"/>
        <v>stack</v>
      </c>
      <c r="G371" s="5">
        <f t="shared" ca="1" si="100"/>
        <v>72</v>
      </c>
      <c r="H371" s="5" t="str">
        <f t="shared" si="101"/>
        <v>data</v>
      </c>
      <c r="I371" s="13" t="b">
        <f t="shared" si="102"/>
        <v>1</v>
      </c>
      <c r="J371" s="6">
        <f ca="1">OFFSET(program!$A$1,0,disasm!A371)</f>
        <v>0</v>
      </c>
      <c r="K371" s="7">
        <f t="shared" ca="1" si="103"/>
        <v>0</v>
      </c>
      <c r="L371" s="7" t="e">
        <f t="shared" ca="1" si="104"/>
        <v>#VALUE!</v>
      </c>
      <c r="M371" s="7">
        <f t="shared" si="105"/>
        <v>1</v>
      </c>
      <c r="N371" s="7">
        <f t="shared" si="106"/>
        <v>1</v>
      </c>
      <c r="O371" s="8">
        <f t="shared" si="107"/>
        <v>1</v>
      </c>
      <c r="P371" s="8" t="str">
        <f t="shared" si="108"/>
        <v/>
      </c>
      <c r="Q371" s="8" t="str">
        <f t="shared" si="109"/>
        <v/>
      </c>
      <c r="R371" s="8" t="str">
        <f t="shared" ca="1" si="110"/>
        <v>num</v>
      </c>
      <c r="S371" s="8" t="str">
        <f t="shared" si="111"/>
        <v/>
      </c>
      <c r="T371" s="8" t="str">
        <f t="shared" si="112"/>
        <v/>
      </c>
      <c r="U371" s="7">
        <f ca="1">IF(O371="","",OFFSET(program!$A$1,0,disasm!$A371+COLUMN()-COLUMN($U371)+IF($I371,0,1)))</f>
        <v>0</v>
      </c>
      <c r="V371" s="7" t="str">
        <f ca="1">IF(P371="","",OFFSET(program!$A$1,0,disasm!$A371+COLUMN()-COLUMN($U371)+IF($I371,0,1)))</f>
        <v/>
      </c>
      <c r="W371" s="7" t="str">
        <f ca="1">IF(Q371="","",OFFSET(program!$A$1,0,disasm!$A371+COLUMN()-COLUMN($U371)+IF($I371,0,1)))</f>
        <v/>
      </c>
      <c r="X371" s="3" t="str">
        <f t="shared" ca="1" si="113"/>
        <v>0</v>
      </c>
      <c r="Y371" s="3" t="str">
        <f t="shared" si="114"/>
        <v/>
      </c>
      <c r="Z371" s="3" t="str">
        <f t="shared" si="115"/>
        <v/>
      </c>
      <c r="AA371" s="3" t="str">
        <f ca="1">" "
&amp;AE371
&amp;IF(AND(OR(K371=5,K371=6),MOD(INT(J371/1000),10)=1)," A2","")
&amp;IF(AND(NOT(I371),J371=109,OFFSET(program!$A$1,0,disasm!$A371+1)&gt;0,NOT(ISNUMBER(FIND(" A1 "," "&amp;AE371&amp;" "))))," AUTOLABEL","")
&amp;" "</f>
        <v xml:space="preserve">  </v>
      </c>
    </row>
    <row r="372" spans="1:27" x14ac:dyDescent="0.2">
      <c r="A372" s="1">
        <f ca="1">A371+M371</f>
        <v>413</v>
      </c>
      <c r="B372" s="2" t="str">
        <f t="shared" ca="1" si="97"/>
        <v>stack+341</v>
      </c>
      <c r="C372" s="3" t="str">
        <f ca="1">_xlfn.TEXTJOIN(" ",FALSE,OFFSET(program!$A$1,0,A372,1,M372))</f>
        <v/>
      </c>
      <c r="D372" s="4" t="str">
        <f ca="1">IF($H372="data",".dat "&amp;X372,
IF($H372="str",".str " &amp; _xlfn.TEXTJOIN("",FALSE,OFFSET(program!$A$2,0,A372+1,1,M372-1)),
$L372&amp;" "&amp;_xlfn.TEXTJOIN(", ",TRUE,$X372:$Z372)
))</f>
        <v>.dat 0</v>
      </c>
      <c r="E372" s="19" t="b">
        <f t="shared" ca="1" si="98"/>
        <v>1</v>
      </c>
      <c r="F372" s="5" t="str">
        <f t="shared" ca="1" si="99"/>
        <v>stack</v>
      </c>
      <c r="G372" s="5">
        <f t="shared" ca="1" si="100"/>
        <v>72</v>
      </c>
      <c r="H372" s="5" t="str">
        <f t="shared" si="101"/>
        <v>data</v>
      </c>
      <c r="I372" s="13" t="b">
        <f t="shared" si="102"/>
        <v>1</v>
      </c>
      <c r="J372" s="6">
        <f ca="1">OFFSET(program!$A$1,0,disasm!A372)</f>
        <v>0</v>
      </c>
      <c r="K372" s="7">
        <f t="shared" ca="1" si="103"/>
        <v>0</v>
      </c>
      <c r="L372" s="7" t="e">
        <f t="shared" ca="1" si="104"/>
        <v>#VALUE!</v>
      </c>
      <c r="M372" s="7">
        <f t="shared" si="105"/>
        <v>1</v>
      </c>
      <c r="N372" s="7">
        <f t="shared" si="106"/>
        <v>1</v>
      </c>
      <c r="O372" s="8">
        <f t="shared" si="107"/>
        <v>1</v>
      </c>
      <c r="P372" s="8" t="str">
        <f t="shared" si="108"/>
        <v/>
      </c>
      <c r="Q372" s="8" t="str">
        <f t="shared" si="109"/>
        <v/>
      </c>
      <c r="R372" s="8" t="str">
        <f t="shared" ca="1" si="110"/>
        <v>num</v>
      </c>
      <c r="S372" s="8" t="str">
        <f t="shared" si="111"/>
        <v/>
      </c>
      <c r="T372" s="8" t="str">
        <f t="shared" si="112"/>
        <v/>
      </c>
      <c r="U372" s="7">
        <f ca="1">IF(O372="","",OFFSET(program!$A$1,0,disasm!$A372+COLUMN()-COLUMN($U372)+IF($I372,0,1)))</f>
        <v>0</v>
      </c>
      <c r="V372" s="7" t="str">
        <f ca="1">IF(P372="","",OFFSET(program!$A$1,0,disasm!$A372+COLUMN()-COLUMN($U372)+IF($I372,0,1)))</f>
        <v/>
      </c>
      <c r="W372" s="7" t="str">
        <f ca="1">IF(Q372="","",OFFSET(program!$A$1,0,disasm!$A372+COLUMN()-COLUMN($U372)+IF($I372,0,1)))</f>
        <v/>
      </c>
      <c r="X372" s="3" t="str">
        <f t="shared" ca="1" si="113"/>
        <v>0</v>
      </c>
      <c r="Y372" s="3" t="str">
        <f t="shared" si="114"/>
        <v/>
      </c>
      <c r="Z372" s="3" t="str">
        <f t="shared" si="115"/>
        <v/>
      </c>
      <c r="AA372" s="3" t="str">
        <f ca="1">" "
&amp;AE372
&amp;IF(AND(OR(K372=5,K372=6),MOD(INT(J372/1000),10)=1)," A2","")
&amp;IF(AND(NOT(I372),J372=109,OFFSET(program!$A$1,0,disasm!$A372+1)&gt;0,NOT(ISNUMBER(FIND(" A1 "," "&amp;AE372&amp;" "))))," AUTOLABEL","")
&amp;" "</f>
        <v xml:space="preserve">  </v>
      </c>
    </row>
    <row r="373" spans="1:27" x14ac:dyDescent="0.2">
      <c r="A373" s="1">
        <f ca="1">A372+M372</f>
        <v>414</v>
      </c>
      <c r="B373" s="2" t="str">
        <f t="shared" ca="1" si="97"/>
        <v>stack+342</v>
      </c>
      <c r="C373" s="3" t="str">
        <f ca="1">_xlfn.TEXTJOIN(" ",FALSE,OFFSET(program!$A$1,0,A373,1,M373))</f>
        <v/>
      </c>
      <c r="D373" s="4" t="str">
        <f ca="1">IF($H373="data",".dat "&amp;X373,
IF($H373="str",".str " &amp; _xlfn.TEXTJOIN("",FALSE,OFFSET(program!$A$2,0,A373+1,1,M373-1)),
$L373&amp;" "&amp;_xlfn.TEXTJOIN(", ",TRUE,$X373:$Z373)
))</f>
        <v>.dat 0</v>
      </c>
      <c r="E373" s="19" t="b">
        <f t="shared" ca="1" si="98"/>
        <v>1</v>
      </c>
      <c r="F373" s="5" t="str">
        <f t="shared" ca="1" si="99"/>
        <v>stack</v>
      </c>
      <c r="G373" s="5">
        <f t="shared" ca="1" si="100"/>
        <v>72</v>
      </c>
      <c r="H373" s="5" t="str">
        <f t="shared" si="101"/>
        <v>data</v>
      </c>
      <c r="I373" s="13" t="b">
        <f t="shared" si="102"/>
        <v>1</v>
      </c>
      <c r="J373" s="6">
        <f ca="1">OFFSET(program!$A$1,0,disasm!A373)</f>
        <v>0</v>
      </c>
      <c r="K373" s="7">
        <f t="shared" ca="1" si="103"/>
        <v>0</v>
      </c>
      <c r="L373" s="7" t="e">
        <f t="shared" ca="1" si="104"/>
        <v>#VALUE!</v>
      </c>
      <c r="M373" s="7">
        <f t="shared" si="105"/>
        <v>1</v>
      </c>
      <c r="N373" s="7">
        <f t="shared" si="106"/>
        <v>1</v>
      </c>
      <c r="O373" s="8">
        <f t="shared" si="107"/>
        <v>1</v>
      </c>
      <c r="P373" s="8" t="str">
        <f t="shared" si="108"/>
        <v/>
      </c>
      <c r="Q373" s="8" t="str">
        <f t="shared" si="109"/>
        <v/>
      </c>
      <c r="R373" s="8" t="str">
        <f t="shared" ca="1" si="110"/>
        <v>num</v>
      </c>
      <c r="S373" s="8" t="str">
        <f t="shared" si="111"/>
        <v/>
      </c>
      <c r="T373" s="8" t="str">
        <f t="shared" si="112"/>
        <v/>
      </c>
      <c r="U373" s="7">
        <f ca="1">IF(O373="","",OFFSET(program!$A$1,0,disasm!$A373+COLUMN()-COLUMN($U373)+IF($I373,0,1)))</f>
        <v>0</v>
      </c>
      <c r="V373" s="7" t="str">
        <f ca="1">IF(P373="","",OFFSET(program!$A$1,0,disasm!$A373+COLUMN()-COLUMN($U373)+IF($I373,0,1)))</f>
        <v/>
      </c>
      <c r="W373" s="7" t="str">
        <f ca="1">IF(Q373="","",OFFSET(program!$A$1,0,disasm!$A373+COLUMN()-COLUMN($U373)+IF($I373,0,1)))</f>
        <v/>
      </c>
      <c r="X373" s="3" t="str">
        <f t="shared" ca="1" si="113"/>
        <v>0</v>
      </c>
      <c r="Y373" s="3" t="str">
        <f t="shared" si="114"/>
        <v/>
      </c>
      <c r="Z373" s="3" t="str">
        <f t="shared" si="115"/>
        <v/>
      </c>
      <c r="AA373" s="3" t="str">
        <f ca="1">" "
&amp;AE373
&amp;IF(AND(OR(K373=5,K373=6),MOD(INT(J373/1000),10)=1)," A2","")
&amp;IF(AND(NOT(I373),J373=109,OFFSET(program!$A$1,0,disasm!$A373+1)&gt;0,NOT(ISNUMBER(FIND(" A1 "," "&amp;AE373&amp;" "))))," AUTOLABEL","")
&amp;" "</f>
        <v xml:space="preserve">  </v>
      </c>
    </row>
    <row r="374" spans="1:27" x14ac:dyDescent="0.2">
      <c r="A374" s="1">
        <f ca="1">A373+M373</f>
        <v>415</v>
      </c>
      <c r="B374" s="2" t="str">
        <f t="shared" ca="1" si="97"/>
        <v>stack+343</v>
      </c>
      <c r="C374" s="3" t="str">
        <f ca="1">_xlfn.TEXTJOIN(" ",FALSE,OFFSET(program!$A$1,0,A374,1,M374))</f>
        <v/>
      </c>
      <c r="D374" s="4" t="str">
        <f ca="1">IF($H374="data",".dat "&amp;X374,
IF($H374="str",".str " &amp; _xlfn.TEXTJOIN("",FALSE,OFFSET(program!$A$2,0,A374+1,1,M374-1)),
$L374&amp;" "&amp;_xlfn.TEXTJOIN(", ",TRUE,$X374:$Z374)
))</f>
        <v>.dat 0</v>
      </c>
      <c r="E374" s="19" t="b">
        <f t="shared" ca="1" si="98"/>
        <v>1</v>
      </c>
      <c r="F374" s="5" t="str">
        <f t="shared" ca="1" si="99"/>
        <v>stack</v>
      </c>
      <c r="G374" s="5">
        <f t="shared" ca="1" si="100"/>
        <v>72</v>
      </c>
      <c r="H374" s="5" t="str">
        <f t="shared" si="101"/>
        <v>data</v>
      </c>
      <c r="I374" s="13" t="b">
        <f t="shared" si="102"/>
        <v>1</v>
      </c>
      <c r="J374" s="6">
        <f ca="1">OFFSET(program!$A$1,0,disasm!A374)</f>
        <v>0</v>
      </c>
      <c r="K374" s="7">
        <f t="shared" ca="1" si="103"/>
        <v>0</v>
      </c>
      <c r="L374" s="7" t="e">
        <f t="shared" ca="1" si="104"/>
        <v>#VALUE!</v>
      </c>
      <c r="M374" s="7">
        <f t="shared" si="105"/>
        <v>1</v>
      </c>
      <c r="N374" s="7">
        <f t="shared" si="106"/>
        <v>1</v>
      </c>
      <c r="O374" s="8">
        <f t="shared" si="107"/>
        <v>1</v>
      </c>
      <c r="P374" s="8" t="str">
        <f t="shared" si="108"/>
        <v/>
      </c>
      <c r="Q374" s="8" t="str">
        <f t="shared" si="109"/>
        <v/>
      </c>
      <c r="R374" s="8" t="str">
        <f t="shared" ca="1" si="110"/>
        <v>num</v>
      </c>
      <c r="S374" s="8" t="str">
        <f t="shared" si="111"/>
        <v/>
      </c>
      <c r="T374" s="8" t="str">
        <f t="shared" si="112"/>
        <v/>
      </c>
      <c r="U374" s="7">
        <f ca="1">IF(O374="","",OFFSET(program!$A$1,0,disasm!$A374+COLUMN()-COLUMN($U374)+IF($I374,0,1)))</f>
        <v>0</v>
      </c>
      <c r="V374" s="7" t="str">
        <f ca="1">IF(P374="","",OFFSET(program!$A$1,0,disasm!$A374+COLUMN()-COLUMN($U374)+IF($I374,0,1)))</f>
        <v/>
      </c>
      <c r="W374" s="7" t="str">
        <f ca="1">IF(Q374="","",OFFSET(program!$A$1,0,disasm!$A374+COLUMN()-COLUMN($U374)+IF($I374,0,1)))</f>
        <v/>
      </c>
      <c r="X374" s="3" t="str">
        <f t="shared" ca="1" si="113"/>
        <v>0</v>
      </c>
      <c r="Y374" s="3" t="str">
        <f t="shared" si="114"/>
        <v/>
      </c>
      <c r="Z374" s="3" t="str">
        <f t="shared" si="115"/>
        <v/>
      </c>
      <c r="AA374" s="3" t="str">
        <f ca="1">" "
&amp;AE374
&amp;IF(AND(OR(K374=5,K374=6),MOD(INT(J374/1000),10)=1)," A2","")
&amp;IF(AND(NOT(I374),J374=109,OFFSET(program!$A$1,0,disasm!$A374+1)&gt;0,NOT(ISNUMBER(FIND(" A1 "," "&amp;AE374&amp;" "))))," AUTOLABEL","")
&amp;" "</f>
        <v xml:space="preserve">  </v>
      </c>
    </row>
    <row r="375" spans="1:27" x14ac:dyDescent="0.2">
      <c r="A375" s="1">
        <f ca="1">A374+M374</f>
        <v>416</v>
      </c>
      <c r="B375" s="2" t="str">
        <f t="shared" ca="1" si="97"/>
        <v>stack+344</v>
      </c>
      <c r="C375" s="3" t="str">
        <f ca="1">_xlfn.TEXTJOIN(" ",FALSE,OFFSET(program!$A$1,0,A375,1,M375))</f>
        <v/>
      </c>
      <c r="D375" s="4" t="str">
        <f ca="1">IF($H375="data",".dat "&amp;X375,
IF($H375="str",".str " &amp; _xlfn.TEXTJOIN("",FALSE,OFFSET(program!$A$2,0,A375+1,1,M375-1)),
$L375&amp;" "&amp;_xlfn.TEXTJOIN(", ",TRUE,$X375:$Z375)
))</f>
        <v>.dat 0</v>
      </c>
      <c r="E375" s="19" t="b">
        <f t="shared" ca="1" si="98"/>
        <v>1</v>
      </c>
      <c r="F375" s="5" t="str">
        <f t="shared" ca="1" si="99"/>
        <v>stack</v>
      </c>
      <c r="G375" s="5">
        <f t="shared" ca="1" si="100"/>
        <v>72</v>
      </c>
      <c r="H375" s="5" t="str">
        <f t="shared" si="101"/>
        <v>data</v>
      </c>
      <c r="I375" s="13" t="b">
        <f t="shared" si="102"/>
        <v>1</v>
      </c>
      <c r="J375" s="6">
        <f ca="1">OFFSET(program!$A$1,0,disasm!A375)</f>
        <v>0</v>
      </c>
      <c r="K375" s="7">
        <f t="shared" ca="1" si="103"/>
        <v>0</v>
      </c>
      <c r="L375" s="7" t="e">
        <f t="shared" ca="1" si="104"/>
        <v>#VALUE!</v>
      </c>
      <c r="M375" s="7">
        <f t="shared" si="105"/>
        <v>1</v>
      </c>
      <c r="N375" s="7">
        <f t="shared" si="106"/>
        <v>1</v>
      </c>
      <c r="O375" s="8">
        <f t="shared" si="107"/>
        <v>1</v>
      </c>
      <c r="P375" s="8" t="str">
        <f t="shared" si="108"/>
        <v/>
      </c>
      <c r="Q375" s="8" t="str">
        <f t="shared" si="109"/>
        <v/>
      </c>
      <c r="R375" s="8" t="str">
        <f t="shared" ca="1" si="110"/>
        <v>num</v>
      </c>
      <c r="S375" s="8" t="str">
        <f t="shared" si="111"/>
        <v/>
      </c>
      <c r="T375" s="8" t="str">
        <f t="shared" si="112"/>
        <v/>
      </c>
      <c r="U375" s="7">
        <f ca="1">IF(O375="","",OFFSET(program!$A$1,0,disasm!$A375+COLUMN()-COLUMN($U375)+IF($I375,0,1)))</f>
        <v>0</v>
      </c>
      <c r="V375" s="7" t="str">
        <f ca="1">IF(P375="","",OFFSET(program!$A$1,0,disasm!$A375+COLUMN()-COLUMN($U375)+IF($I375,0,1)))</f>
        <v/>
      </c>
      <c r="W375" s="7" t="str">
        <f ca="1">IF(Q375="","",OFFSET(program!$A$1,0,disasm!$A375+COLUMN()-COLUMN($U375)+IF($I375,0,1)))</f>
        <v/>
      </c>
      <c r="X375" s="3" t="str">
        <f t="shared" ca="1" si="113"/>
        <v>0</v>
      </c>
      <c r="Y375" s="3" t="str">
        <f t="shared" si="114"/>
        <v/>
      </c>
      <c r="Z375" s="3" t="str">
        <f t="shared" si="115"/>
        <v/>
      </c>
      <c r="AA375" s="3" t="str">
        <f ca="1">" "
&amp;AE375
&amp;IF(AND(OR(K375=5,K375=6),MOD(INT(J375/1000),10)=1)," A2","")
&amp;IF(AND(NOT(I375),J375=109,OFFSET(program!$A$1,0,disasm!$A375+1)&gt;0,NOT(ISNUMBER(FIND(" A1 "," "&amp;AE375&amp;" "))))," AUTOLABEL","")
&amp;" "</f>
        <v xml:space="preserve">  </v>
      </c>
    </row>
    <row r="376" spans="1:27" x14ac:dyDescent="0.2">
      <c r="A376" s="1">
        <f ca="1">A375+M375</f>
        <v>417</v>
      </c>
      <c r="B376" s="2" t="str">
        <f t="shared" ca="1" si="97"/>
        <v>stack+345</v>
      </c>
      <c r="C376" s="3" t="str">
        <f ca="1">_xlfn.TEXTJOIN(" ",FALSE,OFFSET(program!$A$1,0,A376,1,M376))</f>
        <v/>
      </c>
      <c r="D376" s="4" t="str">
        <f ca="1">IF($H376="data",".dat "&amp;X376,
IF($H376="str",".str " &amp; _xlfn.TEXTJOIN("",FALSE,OFFSET(program!$A$2,0,A376+1,1,M376-1)),
$L376&amp;" "&amp;_xlfn.TEXTJOIN(", ",TRUE,$X376:$Z376)
))</f>
        <v>.dat 0</v>
      </c>
      <c r="E376" s="19" t="b">
        <f t="shared" ca="1" si="98"/>
        <v>1</v>
      </c>
      <c r="F376" s="5" t="str">
        <f t="shared" ca="1" si="99"/>
        <v>stack</v>
      </c>
      <c r="G376" s="5">
        <f t="shared" ca="1" si="100"/>
        <v>72</v>
      </c>
      <c r="H376" s="5" t="str">
        <f t="shared" si="101"/>
        <v>data</v>
      </c>
      <c r="I376" s="13" t="b">
        <f t="shared" si="102"/>
        <v>1</v>
      </c>
      <c r="J376" s="6">
        <f ca="1">OFFSET(program!$A$1,0,disasm!A376)</f>
        <v>0</v>
      </c>
      <c r="K376" s="7">
        <f t="shared" ca="1" si="103"/>
        <v>0</v>
      </c>
      <c r="L376" s="7" t="e">
        <f t="shared" ca="1" si="104"/>
        <v>#VALUE!</v>
      </c>
      <c r="M376" s="7">
        <f t="shared" si="105"/>
        <v>1</v>
      </c>
      <c r="N376" s="7">
        <f t="shared" si="106"/>
        <v>1</v>
      </c>
      <c r="O376" s="8">
        <f t="shared" si="107"/>
        <v>1</v>
      </c>
      <c r="P376" s="8" t="str">
        <f t="shared" si="108"/>
        <v/>
      </c>
      <c r="Q376" s="8" t="str">
        <f t="shared" si="109"/>
        <v/>
      </c>
      <c r="R376" s="8" t="str">
        <f t="shared" ca="1" si="110"/>
        <v>num</v>
      </c>
      <c r="S376" s="8" t="str">
        <f t="shared" si="111"/>
        <v/>
      </c>
      <c r="T376" s="8" t="str">
        <f t="shared" si="112"/>
        <v/>
      </c>
      <c r="U376" s="7">
        <f ca="1">IF(O376="","",OFFSET(program!$A$1,0,disasm!$A376+COLUMN()-COLUMN($U376)+IF($I376,0,1)))</f>
        <v>0</v>
      </c>
      <c r="V376" s="7" t="str">
        <f ca="1">IF(P376="","",OFFSET(program!$A$1,0,disasm!$A376+COLUMN()-COLUMN($U376)+IF($I376,0,1)))</f>
        <v/>
      </c>
      <c r="W376" s="7" t="str">
        <f ca="1">IF(Q376="","",OFFSET(program!$A$1,0,disasm!$A376+COLUMN()-COLUMN($U376)+IF($I376,0,1)))</f>
        <v/>
      </c>
      <c r="X376" s="3" t="str">
        <f t="shared" ca="1" si="113"/>
        <v>0</v>
      </c>
      <c r="Y376" s="3" t="str">
        <f t="shared" si="114"/>
        <v/>
      </c>
      <c r="Z376" s="3" t="str">
        <f t="shared" si="115"/>
        <v/>
      </c>
      <c r="AA376" s="3" t="str">
        <f ca="1">" "
&amp;AE376
&amp;IF(AND(OR(K376=5,K376=6),MOD(INT(J376/1000),10)=1)," A2","")
&amp;IF(AND(NOT(I376),J376=109,OFFSET(program!$A$1,0,disasm!$A376+1)&gt;0,NOT(ISNUMBER(FIND(" A1 "," "&amp;AE376&amp;" "))))," AUTOLABEL","")
&amp;" "</f>
        <v xml:space="preserve">  </v>
      </c>
    </row>
    <row r="377" spans="1:27" x14ac:dyDescent="0.2">
      <c r="A377" s="1">
        <f ca="1">A376+M376</f>
        <v>418</v>
      </c>
      <c r="B377" s="2" t="str">
        <f t="shared" ca="1" si="97"/>
        <v>stack+346</v>
      </c>
      <c r="C377" s="3" t="str">
        <f ca="1">_xlfn.TEXTJOIN(" ",FALSE,OFFSET(program!$A$1,0,A377,1,M377))</f>
        <v/>
      </c>
      <c r="D377" s="4" t="str">
        <f ca="1">IF($H377="data",".dat "&amp;X377,
IF($H377="str",".str " &amp; _xlfn.TEXTJOIN("",FALSE,OFFSET(program!$A$2,0,A377+1,1,M377-1)),
$L377&amp;" "&amp;_xlfn.TEXTJOIN(", ",TRUE,$X377:$Z377)
))</f>
        <v>.dat 0</v>
      </c>
      <c r="E377" s="19" t="b">
        <f t="shared" ca="1" si="98"/>
        <v>1</v>
      </c>
      <c r="F377" s="5" t="str">
        <f t="shared" ca="1" si="99"/>
        <v>stack</v>
      </c>
      <c r="G377" s="5">
        <f t="shared" ca="1" si="100"/>
        <v>72</v>
      </c>
      <c r="H377" s="5" t="str">
        <f t="shared" si="101"/>
        <v>data</v>
      </c>
      <c r="I377" s="13" t="b">
        <f t="shared" si="102"/>
        <v>1</v>
      </c>
      <c r="J377" s="6">
        <f ca="1">OFFSET(program!$A$1,0,disasm!A377)</f>
        <v>0</v>
      </c>
      <c r="K377" s="7">
        <f t="shared" ca="1" si="103"/>
        <v>0</v>
      </c>
      <c r="L377" s="7" t="e">
        <f t="shared" ca="1" si="104"/>
        <v>#VALUE!</v>
      </c>
      <c r="M377" s="7">
        <f t="shared" si="105"/>
        <v>1</v>
      </c>
      <c r="N377" s="7">
        <f t="shared" si="106"/>
        <v>1</v>
      </c>
      <c r="O377" s="8">
        <f t="shared" si="107"/>
        <v>1</v>
      </c>
      <c r="P377" s="8" t="str">
        <f t="shared" si="108"/>
        <v/>
      </c>
      <c r="Q377" s="8" t="str">
        <f t="shared" si="109"/>
        <v/>
      </c>
      <c r="R377" s="8" t="str">
        <f t="shared" ca="1" si="110"/>
        <v>num</v>
      </c>
      <c r="S377" s="8" t="str">
        <f t="shared" si="111"/>
        <v/>
      </c>
      <c r="T377" s="8" t="str">
        <f t="shared" si="112"/>
        <v/>
      </c>
      <c r="U377" s="7">
        <f ca="1">IF(O377="","",OFFSET(program!$A$1,0,disasm!$A377+COLUMN()-COLUMN($U377)+IF($I377,0,1)))</f>
        <v>0</v>
      </c>
      <c r="V377" s="7" t="str">
        <f ca="1">IF(P377="","",OFFSET(program!$A$1,0,disasm!$A377+COLUMN()-COLUMN($U377)+IF($I377,0,1)))</f>
        <v/>
      </c>
      <c r="W377" s="7" t="str">
        <f ca="1">IF(Q377="","",OFFSET(program!$A$1,0,disasm!$A377+COLUMN()-COLUMN($U377)+IF($I377,0,1)))</f>
        <v/>
      </c>
      <c r="X377" s="3" t="str">
        <f t="shared" ca="1" si="113"/>
        <v>0</v>
      </c>
      <c r="Y377" s="3" t="str">
        <f t="shared" si="114"/>
        <v/>
      </c>
      <c r="Z377" s="3" t="str">
        <f t="shared" si="115"/>
        <v/>
      </c>
      <c r="AA377" s="3" t="str">
        <f ca="1">" "
&amp;AE377
&amp;IF(AND(OR(K377=5,K377=6),MOD(INT(J377/1000),10)=1)," A2","")
&amp;IF(AND(NOT(I377),J377=109,OFFSET(program!$A$1,0,disasm!$A377+1)&gt;0,NOT(ISNUMBER(FIND(" A1 "," "&amp;AE377&amp;" "))))," AUTOLABEL","")
&amp;" "</f>
        <v xml:space="preserve">  </v>
      </c>
    </row>
    <row r="378" spans="1:27" x14ac:dyDescent="0.2">
      <c r="A378" s="1">
        <f ca="1">A377+M377</f>
        <v>419</v>
      </c>
      <c r="B378" s="2" t="str">
        <f t="shared" ca="1" si="97"/>
        <v>stack+347</v>
      </c>
      <c r="C378" s="3" t="str">
        <f ca="1">_xlfn.TEXTJOIN(" ",FALSE,OFFSET(program!$A$1,0,A378,1,M378))</f>
        <v/>
      </c>
      <c r="D378" s="4" t="str">
        <f ca="1">IF($H378="data",".dat "&amp;X378,
IF($H378="str",".str " &amp; _xlfn.TEXTJOIN("",FALSE,OFFSET(program!$A$2,0,A378+1,1,M378-1)),
$L378&amp;" "&amp;_xlfn.TEXTJOIN(", ",TRUE,$X378:$Z378)
))</f>
        <v>.dat 0</v>
      </c>
      <c r="E378" s="19" t="b">
        <f t="shared" ca="1" si="98"/>
        <v>1</v>
      </c>
      <c r="F378" s="5" t="str">
        <f t="shared" ca="1" si="99"/>
        <v>stack</v>
      </c>
      <c r="G378" s="5">
        <f t="shared" ca="1" si="100"/>
        <v>72</v>
      </c>
      <c r="H378" s="5" t="str">
        <f t="shared" si="101"/>
        <v>data</v>
      </c>
      <c r="I378" s="13" t="b">
        <f t="shared" si="102"/>
        <v>1</v>
      </c>
      <c r="J378" s="6">
        <f ca="1">OFFSET(program!$A$1,0,disasm!A378)</f>
        <v>0</v>
      </c>
      <c r="K378" s="7">
        <f t="shared" ca="1" si="103"/>
        <v>0</v>
      </c>
      <c r="L378" s="7" t="e">
        <f t="shared" ca="1" si="104"/>
        <v>#VALUE!</v>
      </c>
      <c r="M378" s="7">
        <f t="shared" si="105"/>
        <v>1</v>
      </c>
      <c r="N378" s="7">
        <f t="shared" si="106"/>
        <v>1</v>
      </c>
      <c r="O378" s="8">
        <f t="shared" si="107"/>
        <v>1</v>
      </c>
      <c r="P378" s="8" t="str">
        <f t="shared" si="108"/>
        <v/>
      </c>
      <c r="Q378" s="8" t="str">
        <f t="shared" si="109"/>
        <v/>
      </c>
      <c r="R378" s="8" t="str">
        <f t="shared" ca="1" si="110"/>
        <v>num</v>
      </c>
      <c r="S378" s="8" t="str">
        <f t="shared" si="111"/>
        <v/>
      </c>
      <c r="T378" s="8" t="str">
        <f t="shared" si="112"/>
        <v/>
      </c>
      <c r="U378" s="7">
        <f ca="1">IF(O378="","",OFFSET(program!$A$1,0,disasm!$A378+COLUMN()-COLUMN($U378)+IF($I378,0,1)))</f>
        <v>0</v>
      </c>
      <c r="V378" s="7" t="str">
        <f ca="1">IF(P378="","",OFFSET(program!$A$1,0,disasm!$A378+COLUMN()-COLUMN($U378)+IF($I378,0,1)))</f>
        <v/>
      </c>
      <c r="W378" s="7" t="str">
        <f ca="1">IF(Q378="","",OFFSET(program!$A$1,0,disasm!$A378+COLUMN()-COLUMN($U378)+IF($I378,0,1)))</f>
        <v/>
      </c>
      <c r="X378" s="3" t="str">
        <f t="shared" ca="1" si="113"/>
        <v>0</v>
      </c>
      <c r="Y378" s="3" t="str">
        <f t="shared" si="114"/>
        <v/>
      </c>
      <c r="Z378" s="3" t="str">
        <f t="shared" si="115"/>
        <v/>
      </c>
      <c r="AA378" s="3" t="str">
        <f ca="1">" "
&amp;AE378
&amp;IF(AND(OR(K378=5,K378=6),MOD(INT(J378/1000),10)=1)," A2","")
&amp;IF(AND(NOT(I378),J378=109,OFFSET(program!$A$1,0,disasm!$A378+1)&gt;0,NOT(ISNUMBER(FIND(" A1 "," "&amp;AE378&amp;" "))))," AUTOLABEL","")
&amp;" "</f>
        <v xml:space="preserve">  </v>
      </c>
    </row>
    <row r="379" spans="1:27" x14ac:dyDescent="0.2">
      <c r="A379" s="1">
        <f ca="1">A378+M378</f>
        <v>420</v>
      </c>
      <c r="B379" s="2" t="str">
        <f t="shared" ca="1" si="97"/>
        <v>stack+348</v>
      </c>
      <c r="C379" s="3" t="str">
        <f ca="1">_xlfn.TEXTJOIN(" ",FALSE,OFFSET(program!$A$1,0,A379,1,M379))</f>
        <v/>
      </c>
      <c r="D379" s="4" t="str">
        <f ca="1">IF($H379="data",".dat "&amp;X379,
IF($H379="str",".str " &amp; _xlfn.TEXTJOIN("",FALSE,OFFSET(program!$A$2,0,A379+1,1,M379-1)),
$L379&amp;" "&amp;_xlfn.TEXTJOIN(", ",TRUE,$X379:$Z379)
))</f>
        <v>.dat 0</v>
      </c>
      <c r="E379" s="19" t="b">
        <f t="shared" ca="1" si="98"/>
        <v>1</v>
      </c>
      <c r="F379" s="5" t="str">
        <f t="shared" ca="1" si="99"/>
        <v>stack</v>
      </c>
      <c r="G379" s="5">
        <f t="shared" ca="1" si="100"/>
        <v>72</v>
      </c>
      <c r="H379" s="5" t="str">
        <f t="shared" si="101"/>
        <v>data</v>
      </c>
      <c r="I379" s="13" t="b">
        <f t="shared" si="102"/>
        <v>1</v>
      </c>
      <c r="J379" s="6">
        <f ca="1">OFFSET(program!$A$1,0,disasm!A379)</f>
        <v>0</v>
      </c>
      <c r="K379" s="7">
        <f t="shared" ca="1" si="103"/>
        <v>0</v>
      </c>
      <c r="L379" s="7" t="e">
        <f t="shared" ca="1" si="104"/>
        <v>#VALUE!</v>
      </c>
      <c r="M379" s="7">
        <f t="shared" si="105"/>
        <v>1</v>
      </c>
      <c r="N379" s="7">
        <f t="shared" si="106"/>
        <v>1</v>
      </c>
      <c r="O379" s="8">
        <f t="shared" si="107"/>
        <v>1</v>
      </c>
      <c r="P379" s="8" t="str">
        <f t="shared" si="108"/>
        <v/>
      </c>
      <c r="Q379" s="8" t="str">
        <f t="shared" si="109"/>
        <v/>
      </c>
      <c r="R379" s="8" t="str">
        <f t="shared" ca="1" si="110"/>
        <v>num</v>
      </c>
      <c r="S379" s="8" t="str">
        <f t="shared" si="111"/>
        <v/>
      </c>
      <c r="T379" s="8" t="str">
        <f t="shared" si="112"/>
        <v/>
      </c>
      <c r="U379" s="7">
        <f ca="1">IF(O379="","",OFFSET(program!$A$1,0,disasm!$A379+COLUMN()-COLUMN($U379)+IF($I379,0,1)))</f>
        <v>0</v>
      </c>
      <c r="V379" s="7" t="str">
        <f ca="1">IF(P379="","",OFFSET(program!$A$1,0,disasm!$A379+COLUMN()-COLUMN($U379)+IF($I379,0,1)))</f>
        <v/>
      </c>
      <c r="W379" s="7" t="str">
        <f ca="1">IF(Q379="","",OFFSET(program!$A$1,0,disasm!$A379+COLUMN()-COLUMN($U379)+IF($I379,0,1)))</f>
        <v/>
      </c>
      <c r="X379" s="3" t="str">
        <f t="shared" ca="1" si="113"/>
        <v>0</v>
      </c>
      <c r="Y379" s="3" t="str">
        <f t="shared" si="114"/>
        <v/>
      </c>
      <c r="Z379" s="3" t="str">
        <f t="shared" si="115"/>
        <v/>
      </c>
      <c r="AA379" s="3" t="str">
        <f ca="1">" "
&amp;AE379
&amp;IF(AND(OR(K379=5,K379=6),MOD(INT(J379/1000),10)=1)," A2","")
&amp;IF(AND(NOT(I379),J379=109,OFFSET(program!$A$1,0,disasm!$A379+1)&gt;0,NOT(ISNUMBER(FIND(" A1 "," "&amp;AE379&amp;" "))))," AUTOLABEL","")
&amp;" "</f>
        <v xml:space="preserve">  </v>
      </c>
    </row>
    <row r="380" spans="1:27" x14ac:dyDescent="0.2">
      <c r="A380" s="1">
        <f ca="1">A379+M379</f>
        <v>421</v>
      </c>
      <c r="B380" s="2" t="str">
        <f t="shared" ca="1" si="97"/>
        <v>stack+349</v>
      </c>
      <c r="C380" s="3" t="str">
        <f ca="1">_xlfn.TEXTJOIN(" ",FALSE,OFFSET(program!$A$1,0,A380,1,M380))</f>
        <v/>
      </c>
      <c r="D380" s="4" t="str">
        <f ca="1">IF($H380="data",".dat "&amp;X380,
IF($H380="str",".str " &amp; _xlfn.TEXTJOIN("",FALSE,OFFSET(program!$A$2,0,A380+1,1,M380-1)),
$L380&amp;" "&amp;_xlfn.TEXTJOIN(", ",TRUE,$X380:$Z380)
))</f>
        <v>.dat 0</v>
      </c>
      <c r="E380" s="19" t="b">
        <f t="shared" ca="1" si="98"/>
        <v>1</v>
      </c>
      <c r="F380" s="5" t="str">
        <f t="shared" ca="1" si="99"/>
        <v>stack</v>
      </c>
      <c r="G380" s="5">
        <f t="shared" ca="1" si="100"/>
        <v>72</v>
      </c>
      <c r="H380" s="5" t="str">
        <f t="shared" si="101"/>
        <v>data</v>
      </c>
      <c r="I380" s="13" t="b">
        <f t="shared" si="102"/>
        <v>1</v>
      </c>
      <c r="J380" s="6">
        <f ca="1">OFFSET(program!$A$1,0,disasm!A380)</f>
        <v>0</v>
      </c>
      <c r="K380" s="7">
        <f t="shared" ca="1" si="103"/>
        <v>0</v>
      </c>
      <c r="L380" s="7" t="e">
        <f t="shared" ca="1" si="104"/>
        <v>#VALUE!</v>
      </c>
      <c r="M380" s="7">
        <f t="shared" si="105"/>
        <v>1</v>
      </c>
      <c r="N380" s="7">
        <f t="shared" si="106"/>
        <v>1</v>
      </c>
      <c r="O380" s="8">
        <f t="shared" si="107"/>
        <v>1</v>
      </c>
      <c r="P380" s="8" t="str">
        <f t="shared" si="108"/>
        <v/>
      </c>
      <c r="Q380" s="8" t="str">
        <f t="shared" si="109"/>
        <v/>
      </c>
      <c r="R380" s="8" t="str">
        <f t="shared" ca="1" si="110"/>
        <v>num</v>
      </c>
      <c r="S380" s="8" t="str">
        <f t="shared" si="111"/>
        <v/>
      </c>
      <c r="T380" s="8" t="str">
        <f t="shared" si="112"/>
        <v/>
      </c>
      <c r="U380" s="7">
        <f ca="1">IF(O380="","",OFFSET(program!$A$1,0,disasm!$A380+COLUMN()-COLUMN($U380)+IF($I380,0,1)))</f>
        <v>0</v>
      </c>
      <c r="V380" s="7" t="str">
        <f ca="1">IF(P380="","",OFFSET(program!$A$1,0,disasm!$A380+COLUMN()-COLUMN($U380)+IF($I380,0,1)))</f>
        <v/>
      </c>
      <c r="W380" s="7" t="str">
        <f ca="1">IF(Q380="","",OFFSET(program!$A$1,0,disasm!$A380+COLUMN()-COLUMN($U380)+IF($I380,0,1)))</f>
        <v/>
      </c>
      <c r="X380" s="3" t="str">
        <f t="shared" ca="1" si="113"/>
        <v>0</v>
      </c>
      <c r="Y380" s="3" t="str">
        <f t="shared" si="114"/>
        <v/>
      </c>
      <c r="Z380" s="3" t="str">
        <f t="shared" si="115"/>
        <v/>
      </c>
      <c r="AA380" s="3" t="str">
        <f ca="1">" "
&amp;AE380
&amp;IF(AND(OR(K380=5,K380=6),MOD(INT(J380/1000),10)=1)," A2","")
&amp;IF(AND(NOT(I380),J380=109,OFFSET(program!$A$1,0,disasm!$A380+1)&gt;0,NOT(ISNUMBER(FIND(" A1 "," "&amp;AE380&amp;" "))))," AUTOLABEL","")
&amp;" "</f>
        <v xml:space="preserve">  </v>
      </c>
    </row>
    <row r="381" spans="1:27" x14ac:dyDescent="0.2">
      <c r="A381" s="1">
        <f ca="1">A380+M380</f>
        <v>422</v>
      </c>
      <c r="B381" s="2" t="str">
        <f t="shared" ca="1" si="97"/>
        <v>stack+350</v>
      </c>
      <c r="C381" s="3" t="str">
        <f ca="1">_xlfn.TEXTJOIN(" ",FALSE,OFFSET(program!$A$1,0,A381,1,M381))</f>
        <v/>
      </c>
      <c r="D381" s="4" t="str">
        <f ca="1">IF($H381="data",".dat "&amp;X381,
IF($H381="str",".str " &amp; _xlfn.TEXTJOIN("",FALSE,OFFSET(program!$A$2,0,A381+1,1,M381-1)),
$L381&amp;" "&amp;_xlfn.TEXTJOIN(", ",TRUE,$X381:$Z381)
))</f>
        <v>.dat 0</v>
      </c>
      <c r="E381" s="19" t="b">
        <f t="shared" ca="1" si="98"/>
        <v>1</v>
      </c>
      <c r="F381" s="5" t="str">
        <f t="shared" ca="1" si="99"/>
        <v>stack</v>
      </c>
      <c r="G381" s="5">
        <f t="shared" ca="1" si="100"/>
        <v>72</v>
      </c>
      <c r="H381" s="5" t="str">
        <f t="shared" si="101"/>
        <v>data</v>
      </c>
      <c r="I381" s="13" t="b">
        <f t="shared" si="102"/>
        <v>1</v>
      </c>
      <c r="J381" s="6">
        <f ca="1">OFFSET(program!$A$1,0,disasm!A381)</f>
        <v>0</v>
      </c>
      <c r="K381" s="7">
        <f t="shared" ca="1" si="103"/>
        <v>0</v>
      </c>
      <c r="L381" s="7" t="e">
        <f t="shared" ca="1" si="104"/>
        <v>#VALUE!</v>
      </c>
      <c r="M381" s="7">
        <f t="shared" si="105"/>
        <v>1</v>
      </c>
      <c r="N381" s="7">
        <f t="shared" si="106"/>
        <v>1</v>
      </c>
      <c r="O381" s="8">
        <f t="shared" si="107"/>
        <v>1</v>
      </c>
      <c r="P381" s="8" t="str">
        <f t="shared" si="108"/>
        <v/>
      </c>
      <c r="Q381" s="8" t="str">
        <f t="shared" si="109"/>
        <v/>
      </c>
      <c r="R381" s="8" t="str">
        <f t="shared" ca="1" si="110"/>
        <v>num</v>
      </c>
      <c r="S381" s="8" t="str">
        <f t="shared" si="111"/>
        <v/>
      </c>
      <c r="T381" s="8" t="str">
        <f t="shared" si="112"/>
        <v/>
      </c>
      <c r="U381" s="7">
        <f ca="1">IF(O381="","",OFFSET(program!$A$1,0,disasm!$A381+COLUMN()-COLUMN($U381)+IF($I381,0,1)))</f>
        <v>0</v>
      </c>
      <c r="V381" s="7" t="str">
        <f ca="1">IF(P381="","",OFFSET(program!$A$1,0,disasm!$A381+COLUMN()-COLUMN($U381)+IF($I381,0,1)))</f>
        <v/>
      </c>
      <c r="W381" s="7" t="str">
        <f ca="1">IF(Q381="","",OFFSET(program!$A$1,0,disasm!$A381+COLUMN()-COLUMN($U381)+IF($I381,0,1)))</f>
        <v/>
      </c>
      <c r="X381" s="3" t="str">
        <f t="shared" ca="1" si="113"/>
        <v>0</v>
      </c>
      <c r="Y381" s="3" t="str">
        <f t="shared" si="114"/>
        <v/>
      </c>
      <c r="Z381" s="3" t="str">
        <f t="shared" si="115"/>
        <v/>
      </c>
      <c r="AA381" s="3" t="str">
        <f ca="1">" "
&amp;AE381
&amp;IF(AND(OR(K381=5,K381=6),MOD(INT(J381/1000),10)=1)," A2","")
&amp;IF(AND(NOT(I381),J381=109,OFFSET(program!$A$1,0,disasm!$A381+1)&gt;0,NOT(ISNUMBER(FIND(" A1 "," "&amp;AE381&amp;" "))))," AUTOLABEL","")
&amp;" "</f>
        <v xml:space="preserve">  </v>
      </c>
    </row>
    <row r="382" spans="1:27" x14ac:dyDescent="0.2">
      <c r="A382" s="1">
        <f ca="1">A381+M381</f>
        <v>423</v>
      </c>
      <c r="B382" s="2" t="str">
        <f t="shared" ca="1" si="97"/>
        <v>stack+351</v>
      </c>
      <c r="C382" s="3" t="str">
        <f ca="1">_xlfn.TEXTJOIN(" ",FALSE,OFFSET(program!$A$1,0,A382,1,M382))</f>
        <v/>
      </c>
      <c r="D382" s="4" t="str">
        <f ca="1">IF($H382="data",".dat "&amp;X382,
IF($H382="str",".str " &amp; _xlfn.TEXTJOIN("",FALSE,OFFSET(program!$A$2,0,A382+1,1,M382-1)),
$L382&amp;" "&amp;_xlfn.TEXTJOIN(", ",TRUE,$X382:$Z382)
))</f>
        <v>.dat 0</v>
      </c>
      <c r="E382" s="19" t="b">
        <f t="shared" ca="1" si="98"/>
        <v>1</v>
      </c>
      <c r="F382" s="5" t="str">
        <f t="shared" ca="1" si="99"/>
        <v>stack</v>
      </c>
      <c r="G382" s="5">
        <f t="shared" ca="1" si="100"/>
        <v>72</v>
      </c>
      <c r="H382" s="5" t="str">
        <f t="shared" si="101"/>
        <v>data</v>
      </c>
      <c r="I382" s="13" t="b">
        <f t="shared" si="102"/>
        <v>1</v>
      </c>
      <c r="J382" s="6">
        <f ca="1">OFFSET(program!$A$1,0,disasm!A382)</f>
        <v>0</v>
      </c>
      <c r="K382" s="7">
        <f t="shared" ca="1" si="103"/>
        <v>0</v>
      </c>
      <c r="L382" s="7" t="e">
        <f t="shared" ca="1" si="104"/>
        <v>#VALUE!</v>
      </c>
      <c r="M382" s="7">
        <f t="shared" si="105"/>
        <v>1</v>
      </c>
      <c r="N382" s="7">
        <f t="shared" si="106"/>
        <v>1</v>
      </c>
      <c r="O382" s="8">
        <f t="shared" si="107"/>
        <v>1</v>
      </c>
      <c r="P382" s="8" t="str">
        <f t="shared" si="108"/>
        <v/>
      </c>
      <c r="Q382" s="8" t="str">
        <f t="shared" si="109"/>
        <v/>
      </c>
      <c r="R382" s="8" t="str">
        <f t="shared" ca="1" si="110"/>
        <v>num</v>
      </c>
      <c r="S382" s="8" t="str">
        <f t="shared" si="111"/>
        <v/>
      </c>
      <c r="T382" s="8" t="str">
        <f t="shared" si="112"/>
        <v/>
      </c>
      <c r="U382" s="7">
        <f ca="1">IF(O382="","",OFFSET(program!$A$1,0,disasm!$A382+COLUMN()-COLUMN($U382)+IF($I382,0,1)))</f>
        <v>0</v>
      </c>
      <c r="V382" s="7" t="str">
        <f ca="1">IF(P382="","",OFFSET(program!$A$1,0,disasm!$A382+COLUMN()-COLUMN($U382)+IF($I382,0,1)))</f>
        <v/>
      </c>
      <c r="W382" s="7" t="str">
        <f ca="1">IF(Q382="","",OFFSET(program!$A$1,0,disasm!$A382+COLUMN()-COLUMN($U382)+IF($I382,0,1)))</f>
        <v/>
      </c>
      <c r="X382" s="3" t="str">
        <f t="shared" ca="1" si="113"/>
        <v>0</v>
      </c>
      <c r="Y382" s="3" t="str">
        <f t="shared" si="114"/>
        <v/>
      </c>
      <c r="Z382" s="3" t="str">
        <f t="shared" si="115"/>
        <v/>
      </c>
      <c r="AA382" s="3" t="str">
        <f ca="1">" "
&amp;AE382
&amp;IF(AND(OR(K382=5,K382=6),MOD(INT(J382/1000),10)=1)," A2","")
&amp;IF(AND(NOT(I382),J382=109,OFFSET(program!$A$1,0,disasm!$A382+1)&gt;0,NOT(ISNUMBER(FIND(" A1 "," "&amp;AE382&amp;" "))))," AUTOLABEL","")
&amp;" "</f>
        <v xml:space="preserve">  </v>
      </c>
    </row>
    <row r="383" spans="1:27" x14ac:dyDescent="0.2">
      <c r="A383" s="1">
        <f ca="1">A382+M382</f>
        <v>424</v>
      </c>
      <c r="B383" s="2" t="str">
        <f t="shared" ca="1" si="97"/>
        <v>stack+352</v>
      </c>
      <c r="C383" s="3" t="str">
        <f ca="1">_xlfn.TEXTJOIN(" ",FALSE,OFFSET(program!$A$1,0,A383,1,M383))</f>
        <v/>
      </c>
      <c r="D383" s="4" t="str">
        <f ca="1">IF($H383="data",".dat "&amp;X383,
IF($H383="str",".str " &amp; _xlfn.TEXTJOIN("",FALSE,OFFSET(program!$A$2,0,A383+1,1,M383-1)),
$L383&amp;" "&amp;_xlfn.TEXTJOIN(", ",TRUE,$X383:$Z383)
))</f>
        <v>.dat 0</v>
      </c>
      <c r="E383" s="19" t="b">
        <f t="shared" ca="1" si="98"/>
        <v>1</v>
      </c>
      <c r="F383" s="5" t="str">
        <f t="shared" ca="1" si="99"/>
        <v>stack</v>
      </c>
      <c r="G383" s="5">
        <f t="shared" ca="1" si="100"/>
        <v>72</v>
      </c>
      <c r="H383" s="5" t="str">
        <f t="shared" si="101"/>
        <v>data</v>
      </c>
      <c r="I383" s="13" t="b">
        <f t="shared" si="102"/>
        <v>1</v>
      </c>
      <c r="J383" s="6">
        <f ca="1">OFFSET(program!$A$1,0,disasm!A383)</f>
        <v>0</v>
      </c>
      <c r="K383" s="7">
        <f t="shared" ca="1" si="103"/>
        <v>0</v>
      </c>
      <c r="L383" s="7" t="e">
        <f t="shared" ca="1" si="104"/>
        <v>#VALUE!</v>
      </c>
      <c r="M383" s="7">
        <f t="shared" si="105"/>
        <v>1</v>
      </c>
      <c r="N383" s="7">
        <f t="shared" si="106"/>
        <v>1</v>
      </c>
      <c r="O383" s="8">
        <f t="shared" si="107"/>
        <v>1</v>
      </c>
      <c r="P383" s="8" t="str">
        <f t="shared" si="108"/>
        <v/>
      </c>
      <c r="Q383" s="8" t="str">
        <f t="shared" si="109"/>
        <v/>
      </c>
      <c r="R383" s="8" t="str">
        <f t="shared" ca="1" si="110"/>
        <v>num</v>
      </c>
      <c r="S383" s="8" t="str">
        <f t="shared" si="111"/>
        <v/>
      </c>
      <c r="T383" s="8" t="str">
        <f t="shared" si="112"/>
        <v/>
      </c>
      <c r="U383" s="7">
        <f ca="1">IF(O383="","",OFFSET(program!$A$1,0,disasm!$A383+COLUMN()-COLUMN($U383)+IF($I383,0,1)))</f>
        <v>0</v>
      </c>
      <c r="V383" s="7" t="str">
        <f ca="1">IF(P383="","",OFFSET(program!$A$1,0,disasm!$A383+COLUMN()-COLUMN($U383)+IF($I383,0,1)))</f>
        <v/>
      </c>
      <c r="W383" s="7" t="str">
        <f ca="1">IF(Q383="","",OFFSET(program!$A$1,0,disasm!$A383+COLUMN()-COLUMN($U383)+IF($I383,0,1)))</f>
        <v/>
      </c>
      <c r="X383" s="3" t="str">
        <f t="shared" ca="1" si="113"/>
        <v>0</v>
      </c>
      <c r="Y383" s="3" t="str">
        <f t="shared" si="114"/>
        <v/>
      </c>
      <c r="Z383" s="3" t="str">
        <f t="shared" si="115"/>
        <v/>
      </c>
      <c r="AA383" s="3" t="str">
        <f ca="1">" "
&amp;AE383
&amp;IF(AND(OR(K383=5,K383=6),MOD(INT(J383/1000),10)=1)," A2","")
&amp;IF(AND(NOT(I383),J383=109,OFFSET(program!$A$1,0,disasm!$A383+1)&gt;0,NOT(ISNUMBER(FIND(" A1 "," "&amp;AE383&amp;" "))))," AUTOLABEL","")
&amp;" "</f>
        <v xml:space="preserve">  </v>
      </c>
    </row>
    <row r="384" spans="1:27" x14ac:dyDescent="0.2">
      <c r="A384" s="1">
        <f ca="1">A383+M383</f>
        <v>425</v>
      </c>
      <c r="B384" s="2" t="str">
        <f t="shared" ca="1" si="97"/>
        <v>stack+353</v>
      </c>
      <c r="C384" s="3" t="str">
        <f ca="1">_xlfn.TEXTJOIN(" ",FALSE,OFFSET(program!$A$1,0,A384,1,M384))</f>
        <v/>
      </c>
      <c r="D384" s="4" t="str">
        <f ca="1">IF($H384="data",".dat "&amp;X384,
IF($H384="str",".str " &amp; _xlfn.TEXTJOIN("",FALSE,OFFSET(program!$A$2,0,A384+1,1,M384-1)),
$L384&amp;" "&amp;_xlfn.TEXTJOIN(", ",TRUE,$X384:$Z384)
))</f>
        <v>.dat 0</v>
      </c>
      <c r="E384" s="19" t="b">
        <f t="shared" ca="1" si="98"/>
        <v>1</v>
      </c>
      <c r="F384" s="5" t="str">
        <f t="shared" ca="1" si="99"/>
        <v>stack</v>
      </c>
      <c r="G384" s="5">
        <f t="shared" ca="1" si="100"/>
        <v>72</v>
      </c>
      <c r="H384" s="5" t="str">
        <f t="shared" si="101"/>
        <v>data</v>
      </c>
      <c r="I384" s="13" t="b">
        <f t="shared" si="102"/>
        <v>1</v>
      </c>
      <c r="J384" s="6">
        <f ca="1">OFFSET(program!$A$1,0,disasm!A384)</f>
        <v>0</v>
      </c>
      <c r="K384" s="7">
        <f t="shared" ca="1" si="103"/>
        <v>0</v>
      </c>
      <c r="L384" s="7" t="e">
        <f t="shared" ca="1" si="104"/>
        <v>#VALUE!</v>
      </c>
      <c r="M384" s="7">
        <f t="shared" si="105"/>
        <v>1</v>
      </c>
      <c r="N384" s="7">
        <f t="shared" si="106"/>
        <v>1</v>
      </c>
      <c r="O384" s="8">
        <f t="shared" si="107"/>
        <v>1</v>
      </c>
      <c r="P384" s="8" t="str">
        <f t="shared" si="108"/>
        <v/>
      </c>
      <c r="Q384" s="8" t="str">
        <f t="shared" si="109"/>
        <v/>
      </c>
      <c r="R384" s="8" t="str">
        <f t="shared" ca="1" si="110"/>
        <v>num</v>
      </c>
      <c r="S384" s="8" t="str">
        <f t="shared" si="111"/>
        <v/>
      </c>
      <c r="T384" s="8" t="str">
        <f t="shared" si="112"/>
        <v/>
      </c>
      <c r="U384" s="7">
        <f ca="1">IF(O384="","",OFFSET(program!$A$1,0,disasm!$A384+COLUMN()-COLUMN($U384)+IF($I384,0,1)))</f>
        <v>0</v>
      </c>
      <c r="V384" s="7" t="str">
        <f ca="1">IF(P384="","",OFFSET(program!$A$1,0,disasm!$A384+COLUMN()-COLUMN($U384)+IF($I384,0,1)))</f>
        <v/>
      </c>
      <c r="W384" s="7" t="str">
        <f ca="1">IF(Q384="","",OFFSET(program!$A$1,0,disasm!$A384+COLUMN()-COLUMN($U384)+IF($I384,0,1)))</f>
        <v/>
      </c>
      <c r="X384" s="3" t="str">
        <f t="shared" ca="1" si="113"/>
        <v>0</v>
      </c>
      <c r="Y384" s="3" t="str">
        <f t="shared" si="114"/>
        <v/>
      </c>
      <c r="Z384" s="3" t="str">
        <f t="shared" si="115"/>
        <v/>
      </c>
      <c r="AA384" s="3" t="str">
        <f ca="1">" "
&amp;AE384
&amp;IF(AND(OR(K384=5,K384=6),MOD(INT(J384/1000),10)=1)," A2","")
&amp;IF(AND(NOT(I384),J384=109,OFFSET(program!$A$1,0,disasm!$A384+1)&gt;0,NOT(ISNUMBER(FIND(" A1 "," "&amp;AE384&amp;" "))))," AUTOLABEL","")
&amp;" "</f>
        <v xml:space="preserve">  </v>
      </c>
    </row>
    <row r="385" spans="1:27" x14ac:dyDescent="0.2">
      <c r="A385" s="1">
        <f ca="1">A384+M384</f>
        <v>426</v>
      </c>
      <c r="B385" s="2" t="str">
        <f t="shared" ca="1" si="97"/>
        <v>stack+354</v>
      </c>
      <c r="C385" s="3" t="str">
        <f ca="1">_xlfn.TEXTJOIN(" ",FALSE,OFFSET(program!$A$1,0,A385,1,M385))</f>
        <v/>
      </c>
      <c r="D385" s="4" t="str">
        <f ca="1">IF($H385="data",".dat "&amp;X385,
IF($H385="str",".str " &amp; _xlfn.TEXTJOIN("",FALSE,OFFSET(program!$A$2,0,A385+1,1,M385-1)),
$L385&amp;" "&amp;_xlfn.TEXTJOIN(", ",TRUE,$X385:$Z385)
))</f>
        <v>.dat 0</v>
      </c>
      <c r="E385" s="19" t="b">
        <f t="shared" ca="1" si="98"/>
        <v>1</v>
      </c>
      <c r="F385" s="5" t="str">
        <f t="shared" ca="1" si="99"/>
        <v>stack</v>
      </c>
      <c r="G385" s="5">
        <f t="shared" ca="1" si="100"/>
        <v>72</v>
      </c>
      <c r="H385" s="5" t="str">
        <f t="shared" si="101"/>
        <v>data</v>
      </c>
      <c r="I385" s="13" t="b">
        <f t="shared" si="102"/>
        <v>1</v>
      </c>
      <c r="J385" s="6">
        <f ca="1">OFFSET(program!$A$1,0,disasm!A385)</f>
        <v>0</v>
      </c>
      <c r="K385" s="7">
        <f t="shared" ca="1" si="103"/>
        <v>0</v>
      </c>
      <c r="L385" s="7" t="e">
        <f t="shared" ca="1" si="104"/>
        <v>#VALUE!</v>
      </c>
      <c r="M385" s="7">
        <f t="shared" si="105"/>
        <v>1</v>
      </c>
      <c r="N385" s="7">
        <f t="shared" si="106"/>
        <v>1</v>
      </c>
      <c r="O385" s="8">
        <f t="shared" si="107"/>
        <v>1</v>
      </c>
      <c r="P385" s="8" t="str">
        <f t="shared" si="108"/>
        <v/>
      </c>
      <c r="Q385" s="8" t="str">
        <f t="shared" si="109"/>
        <v/>
      </c>
      <c r="R385" s="8" t="str">
        <f t="shared" ca="1" si="110"/>
        <v>num</v>
      </c>
      <c r="S385" s="8" t="str">
        <f t="shared" si="111"/>
        <v/>
      </c>
      <c r="T385" s="8" t="str">
        <f t="shared" si="112"/>
        <v/>
      </c>
      <c r="U385" s="7">
        <f ca="1">IF(O385="","",OFFSET(program!$A$1,0,disasm!$A385+COLUMN()-COLUMN($U385)+IF($I385,0,1)))</f>
        <v>0</v>
      </c>
      <c r="V385" s="7" t="str">
        <f ca="1">IF(P385="","",OFFSET(program!$A$1,0,disasm!$A385+COLUMN()-COLUMN($U385)+IF($I385,0,1)))</f>
        <v/>
      </c>
      <c r="W385" s="7" t="str">
        <f ca="1">IF(Q385="","",OFFSET(program!$A$1,0,disasm!$A385+COLUMN()-COLUMN($U385)+IF($I385,0,1)))</f>
        <v/>
      </c>
      <c r="X385" s="3" t="str">
        <f t="shared" ca="1" si="113"/>
        <v>0</v>
      </c>
      <c r="Y385" s="3" t="str">
        <f t="shared" si="114"/>
        <v/>
      </c>
      <c r="Z385" s="3" t="str">
        <f t="shared" si="115"/>
        <v/>
      </c>
      <c r="AA385" s="3" t="str">
        <f ca="1">" "
&amp;AE385
&amp;IF(AND(OR(K385=5,K385=6),MOD(INT(J385/1000),10)=1)," A2","")
&amp;IF(AND(NOT(I385),J385=109,OFFSET(program!$A$1,0,disasm!$A385+1)&gt;0,NOT(ISNUMBER(FIND(" A1 "," "&amp;AE385&amp;" "))))," AUTOLABEL","")
&amp;" "</f>
        <v xml:space="preserve">  </v>
      </c>
    </row>
    <row r="386" spans="1:27" x14ac:dyDescent="0.2">
      <c r="A386" s="1">
        <f ca="1">A385+M385</f>
        <v>427</v>
      </c>
      <c r="B386" s="2" t="str">
        <f t="shared" ca="1" si="97"/>
        <v>stack+355</v>
      </c>
      <c r="C386" s="3" t="str">
        <f ca="1">_xlfn.TEXTJOIN(" ",FALSE,OFFSET(program!$A$1,0,A386,1,M386))</f>
        <v/>
      </c>
      <c r="D386" s="4" t="str">
        <f ca="1">IF($H386="data",".dat "&amp;X386,
IF($H386="str",".str " &amp; _xlfn.TEXTJOIN("",FALSE,OFFSET(program!$A$2,0,A386+1,1,M386-1)),
$L386&amp;" "&amp;_xlfn.TEXTJOIN(", ",TRUE,$X386:$Z386)
))</f>
        <v>.dat 0</v>
      </c>
      <c r="E386" s="19" t="b">
        <f t="shared" ca="1" si="98"/>
        <v>1</v>
      </c>
      <c r="F386" s="5" t="str">
        <f t="shared" ca="1" si="99"/>
        <v>stack</v>
      </c>
      <c r="G386" s="5">
        <f t="shared" ca="1" si="100"/>
        <v>72</v>
      </c>
      <c r="H386" s="5" t="str">
        <f t="shared" si="101"/>
        <v>data</v>
      </c>
      <c r="I386" s="13" t="b">
        <f t="shared" si="102"/>
        <v>1</v>
      </c>
      <c r="J386" s="6">
        <f ca="1">OFFSET(program!$A$1,0,disasm!A386)</f>
        <v>0</v>
      </c>
      <c r="K386" s="7">
        <f t="shared" ca="1" si="103"/>
        <v>0</v>
      </c>
      <c r="L386" s="7" t="e">
        <f t="shared" ca="1" si="104"/>
        <v>#VALUE!</v>
      </c>
      <c r="M386" s="7">
        <f t="shared" si="105"/>
        <v>1</v>
      </c>
      <c r="N386" s="7">
        <f t="shared" si="106"/>
        <v>1</v>
      </c>
      <c r="O386" s="8">
        <f t="shared" si="107"/>
        <v>1</v>
      </c>
      <c r="P386" s="8" t="str">
        <f t="shared" si="108"/>
        <v/>
      </c>
      <c r="Q386" s="8" t="str">
        <f t="shared" si="109"/>
        <v/>
      </c>
      <c r="R386" s="8" t="str">
        <f t="shared" ca="1" si="110"/>
        <v>num</v>
      </c>
      <c r="S386" s="8" t="str">
        <f t="shared" si="111"/>
        <v/>
      </c>
      <c r="T386" s="8" t="str">
        <f t="shared" si="112"/>
        <v/>
      </c>
      <c r="U386" s="7">
        <f ca="1">IF(O386="","",OFFSET(program!$A$1,0,disasm!$A386+COLUMN()-COLUMN($U386)+IF($I386,0,1)))</f>
        <v>0</v>
      </c>
      <c r="V386" s="7" t="str">
        <f ca="1">IF(P386="","",OFFSET(program!$A$1,0,disasm!$A386+COLUMN()-COLUMN($U386)+IF($I386,0,1)))</f>
        <v/>
      </c>
      <c r="W386" s="7" t="str">
        <f ca="1">IF(Q386="","",OFFSET(program!$A$1,0,disasm!$A386+COLUMN()-COLUMN($U386)+IF($I386,0,1)))</f>
        <v/>
      </c>
      <c r="X386" s="3" t="str">
        <f t="shared" ca="1" si="113"/>
        <v>0</v>
      </c>
      <c r="Y386" s="3" t="str">
        <f t="shared" si="114"/>
        <v/>
      </c>
      <c r="Z386" s="3" t="str">
        <f t="shared" si="115"/>
        <v/>
      </c>
      <c r="AA386" s="3" t="str">
        <f ca="1">" "
&amp;AE386
&amp;IF(AND(OR(K386=5,K386=6),MOD(INT(J386/1000),10)=1)," A2","")
&amp;IF(AND(NOT(I386),J386=109,OFFSET(program!$A$1,0,disasm!$A386+1)&gt;0,NOT(ISNUMBER(FIND(" A1 "," "&amp;AE386&amp;" "))))," AUTOLABEL","")
&amp;" "</f>
        <v xml:space="preserve">  </v>
      </c>
    </row>
    <row r="387" spans="1:27" x14ac:dyDescent="0.2">
      <c r="A387" s="1">
        <f ca="1">A386+M386</f>
        <v>428</v>
      </c>
      <c r="B387" s="2" t="str">
        <f t="shared" ref="B387:B450" ca="1" si="116">$F387
&amp;IF(ISBLANK(AB387),
    IF($A387=$G387,
        "",
        "+"&amp;$A387-$G387
    ),
    "."&amp;AB387
)</f>
        <v>stack+356</v>
      </c>
      <c r="C387" s="3" t="str">
        <f ca="1">_xlfn.TEXTJOIN(" ",FALSE,OFFSET(program!$A$1,0,A387,1,M387))</f>
        <v/>
      </c>
      <c r="D387" s="4" t="str">
        <f ca="1">IF($H387="data",".dat "&amp;X387,
IF($H387="str",".str " &amp; _xlfn.TEXTJOIN("",FALSE,OFFSET(program!$A$2,0,A387+1,1,M387-1)),
$L387&amp;" "&amp;_xlfn.TEXTJOIN(", ",TRUE,$X387:$Z387)
))</f>
        <v>.dat 0</v>
      </c>
      <c r="E387" s="19" t="b">
        <f t="shared" ref="E387:E450" ca="1" si="117">IF(G387&lt;&gt;G386,NOT(E386),E386)</f>
        <v>1</v>
      </c>
      <c r="F387" s="5" t="str">
        <f t="shared" ref="F387:F450" ca="1" si="118">IF(ISBLANK($AD387),
    IF(ISNUMBER(FIND(" AUTOLABEL ",AA387)),IF(I387,"data","fun")&amp;A387,F386),
    $AD387
)</f>
        <v>stack</v>
      </c>
      <c r="G387" s="5">
        <f t="shared" ref="G387:G450" ca="1" si="119">IF(AND(ISBLANK($AD387),NOT(ISNUMBER(FIND(" AUTOLABEL ",AA387)))),G386,$A387)</f>
        <v>72</v>
      </c>
      <c r="H387" s="5" t="str">
        <f t="shared" ref="H387:H450" si="120">IF(ISNUMBER(FIND(" STR "," "&amp;AE387&amp;" ")),"str",
IF(ISNUMBER(FIND(" CODE "," "&amp;AE387&amp;" ")),"code",
IF(ISNUMBER(FIND(" DATA "," "&amp;AE387&amp;" ")),"data",
$H386
)))</f>
        <v>data</v>
      </c>
      <c r="I387" s="13" t="b">
        <f t="shared" ref="I387:I450" si="121">H387&lt;&gt;"code"</f>
        <v>1</v>
      </c>
      <c r="J387" s="6">
        <f ca="1">OFFSET(program!$A$1,0,disasm!A387)</f>
        <v>0</v>
      </c>
      <c r="K387" s="7">
        <f t="shared" ref="K387:K450" ca="1" si="122">MOD($J387,100)</f>
        <v>0</v>
      </c>
      <c r="L387" s="7" t="e">
        <f t="shared" ref="L387:L450" ca="1" si="123">IF(K387=99,"END",CHOOSE(K387,"ADD ","MUL ","IN  ","OUT ","J!=0","J=0 ","CMP&lt;","CMP=","SP+ "))</f>
        <v>#VALUE!</v>
      </c>
      <c r="M387" s="7">
        <f t="shared" ref="M387:M450" si="124">IF($H387="data",1,IF($H387="str",$J387+1,N387+1))</f>
        <v>1</v>
      </c>
      <c r="N387" s="7">
        <f t="shared" ref="N387:N450" si="125">IF($I387,1,IFERROR(CHOOSE($K387,3,3,1,1,2,2,3,3,1),0))</f>
        <v>1</v>
      </c>
      <c r="O387" s="8">
        <f t="shared" ref="O387:O450" si="126">IF(I387,1,IF($N387&gt;=1,MOD(INT($J387/100),10),""))</f>
        <v>1</v>
      </c>
      <c r="P387" s="8" t="str">
        <f t="shared" ref="P387:P450" si="127">IF($N387&gt;=2,MOD(INT($J387/1000),10),"")</f>
        <v/>
      </c>
      <c r="Q387" s="8" t="str">
        <f t="shared" ref="Q387:Q450" si="128">IF($N387&gt;=3,MOD(INT($J387/10000),10),"")</f>
        <v/>
      </c>
      <c r="R387" s="8" t="str">
        <f t="shared" ref="R387:R450" ca="1" si="129">IF(O387="","",
    IF(ISNUMBER(FIND(" A"&amp;R$1&amp;" ",$AA387)),"addr",
        IF(ISNUMBER(FIND(" C"&amp;R$1&amp;" ",$AA387)),"char",
            CHOOSE(O387+1,"addr","num","num")
        )
    )
)</f>
        <v>num</v>
      </c>
      <c r="S387" s="8" t="str">
        <f t="shared" ref="S387:S450" si="130">IF(P387="","",
    IF(ISNUMBER(FIND(" A"&amp;S$1&amp;" ",$AA387)),"addr",
        IF(ISNUMBER(FIND(" C"&amp;S$1&amp;" ",$AA387)),"char",
            CHOOSE(P387+1,"addr","num","num")
        )
    )
)</f>
        <v/>
      </c>
      <c r="T387" s="8" t="str">
        <f t="shared" ref="T387:T450" si="131">IF(Q387="","",
    IF(ISNUMBER(FIND(" A"&amp;T$1&amp;" ",$AA387)),"addr",
        IF(ISNUMBER(FIND(" C"&amp;T$1&amp;" ",$AA387)),"char",
            CHOOSE(Q387+1,"addr","num","num")
        )
    )
)</f>
        <v/>
      </c>
      <c r="U387" s="7">
        <f ca="1">IF(O387="","",OFFSET(program!$A$1,0,disasm!$A387+COLUMN()-COLUMN($U387)+IF($I387,0,1)))</f>
        <v>0</v>
      </c>
      <c r="V387" s="7" t="str">
        <f ca="1">IF(P387="","",OFFSET(program!$A$1,0,disasm!$A387+COLUMN()-COLUMN($U387)+IF($I387,0,1)))</f>
        <v/>
      </c>
      <c r="W387" s="7" t="str">
        <f ca="1">IF(Q387="","",OFFSET(program!$A$1,0,disasm!$A387+COLUMN()-COLUMN($U387)+IF($I387,0,1)))</f>
        <v/>
      </c>
      <c r="X387" s="3" t="str">
        <f t="shared" ref="X387:X450" ca="1" si="132">IF(O387="","",
  SUBSTITUTE(SUBSTITUTE(
    CHOOSE(1+O387,"[val]","val","[SP+val]"),
    "val",
    IF(R387="char","'"&amp;CHAR(U387)&amp;"'",
      IF(R387="addr",
        INDEX($B:$B,MATCH(U387,$A:$A,1))
          &amp; IF(INDEX($A:$A,MATCH(U387,$A:$A,1)) &lt; U387, ".a"&amp;(U387 - INDEX($A:$A,MATCH(U387,$A:$A,1))),""),
        U387
       )
    )
  ),"+-","-")
)</f>
        <v>0</v>
      </c>
      <c r="Y387" s="3" t="str">
        <f t="shared" ref="Y387:Y450" si="133">IF(P387="","",
  SUBSTITUTE(SUBSTITUTE(
    CHOOSE(1+P387,"[val]","val","[SP+val]"),
    "val",
    IF(S387="char","'"&amp;CHAR(V387)&amp;"'",
      IF(S387="addr",
        INDEX($B:$B,MATCH(V387,$A:$A,1))
          &amp; IF(INDEX($A:$A,MATCH(V387,$A:$A,1)) &lt; V387, ".a"&amp;(V387 - INDEX($A:$A,MATCH(V387,$A:$A,1))),""),
        V387
       )
    )
  ),"+-","-")
)</f>
        <v/>
      </c>
      <c r="Z387" s="3" t="str">
        <f t="shared" ref="Z387:Z450" si="134">IF(Q387="","",
  SUBSTITUTE(SUBSTITUTE(
    CHOOSE(1+Q387,"[val]","val","[SP+val]"),
    "val",
    IF(T387="char","'"&amp;CHAR(W387)&amp;"'",
      IF(T387="addr",
        INDEX($B:$B,MATCH(W387,$A:$A,1))
          &amp; IF(INDEX($A:$A,MATCH(W387,$A:$A,1)) &lt; W387, ".a"&amp;(W387 - INDEX($A:$A,MATCH(W387,$A:$A,1))),""),
        W387
       )
    )
  ),"+-","-")
)</f>
        <v/>
      </c>
      <c r="AA387" s="3" t="str">
        <f ca="1">" "
&amp;AE387
&amp;IF(AND(OR(K387=5,K387=6),MOD(INT(J387/1000),10)=1)," A2","")
&amp;IF(AND(NOT(I387),J387=109,OFFSET(program!$A$1,0,disasm!$A387+1)&gt;0,NOT(ISNUMBER(FIND(" A1 "," "&amp;AE387&amp;" "))))," AUTOLABEL","")
&amp;" "</f>
        <v xml:space="preserve">  </v>
      </c>
    </row>
    <row r="388" spans="1:27" x14ac:dyDescent="0.2">
      <c r="A388" s="1">
        <f ca="1">A387+M387</f>
        <v>429</v>
      </c>
      <c r="B388" s="2" t="str">
        <f t="shared" ca="1" si="116"/>
        <v>stack+357</v>
      </c>
      <c r="C388" s="3" t="str">
        <f ca="1">_xlfn.TEXTJOIN(" ",FALSE,OFFSET(program!$A$1,0,A388,1,M388))</f>
        <v/>
      </c>
      <c r="D388" s="4" t="str">
        <f ca="1">IF($H388="data",".dat "&amp;X388,
IF($H388="str",".str " &amp; _xlfn.TEXTJOIN("",FALSE,OFFSET(program!$A$2,0,A388+1,1,M388-1)),
$L388&amp;" "&amp;_xlfn.TEXTJOIN(", ",TRUE,$X388:$Z388)
))</f>
        <v>.dat 0</v>
      </c>
      <c r="E388" s="19" t="b">
        <f t="shared" ca="1" si="117"/>
        <v>1</v>
      </c>
      <c r="F388" s="5" t="str">
        <f t="shared" ca="1" si="118"/>
        <v>stack</v>
      </c>
      <c r="G388" s="5">
        <f t="shared" ca="1" si="119"/>
        <v>72</v>
      </c>
      <c r="H388" s="5" t="str">
        <f t="shared" si="120"/>
        <v>data</v>
      </c>
      <c r="I388" s="13" t="b">
        <f t="shared" si="121"/>
        <v>1</v>
      </c>
      <c r="J388" s="6">
        <f ca="1">OFFSET(program!$A$1,0,disasm!A388)</f>
        <v>0</v>
      </c>
      <c r="K388" s="7">
        <f t="shared" ca="1" si="122"/>
        <v>0</v>
      </c>
      <c r="L388" s="7" t="e">
        <f t="shared" ca="1" si="123"/>
        <v>#VALUE!</v>
      </c>
      <c r="M388" s="7">
        <f t="shared" si="124"/>
        <v>1</v>
      </c>
      <c r="N388" s="7">
        <f t="shared" si="125"/>
        <v>1</v>
      </c>
      <c r="O388" s="8">
        <f t="shared" si="126"/>
        <v>1</v>
      </c>
      <c r="P388" s="8" t="str">
        <f t="shared" si="127"/>
        <v/>
      </c>
      <c r="Q388" s="8" t="str">
        <f t="shared" si="128"/>
        <v/>
      </c>
      <c r="R388" s="8" t="str">
        <f t="shared" ca="1" si="129"/>
        <v>num</v>
      </c>
      <c r="S388" s="8" t="str">
        <f t="shared" si="130"/>
        <v/>
      </c>
      <c r="T388" s="8" t="str">
        <f t="shared" si="131"/>
        <v/>
      </c>
      <c r="U388" s="7">
        <f ca="1">IF(O388="","",OFFSET(program!$A$1,0,disasm!$A388+COLUMN()-COLUMN($U388)+IF($I388,0,1)))</f>
        <v>0</v>
      </c>
      <c r="V388" s="7" t="str">
        <f ca="1">IF(P388="","",OFFSET(program!$A$1,0,disasm!$A388+COLUMN()-COLUMN($U388)+IF($I388,0,1)))</f>
        <v/>
      </c>
      <c r="W388" s="7" t="str">
        <f ca="1">IF(Q388="","",OFFSET(program!$A$1,0,disasm!$A388+COLUMN()-COLUMN($U388)+IF($I388,0,1)))</f>
        <v/>
      </c>
      <c r="X388" s="3" t="str">
        <f t="shared" ca="1" si="132"/>
        <v>0</v>
      </c>
      <c r="Y388" s="3" t="str">
        <f t="shared" si="133"/>
        <v/>
      </c>
      <c r="Z388" s="3" t="str">
        <f t="shared" si="134"/>
        <v/>
      </c>
      <c r="AA388" s="3" t="str">
        <f ca="1">" "
&amp;AE388
&amp;IF(AND(OR(K388=5,K388=6),MOD(INT(J388/1000),10)=1)," A2","")
&amp;IF(AND(NOT(I388),J388=109,OFFSET(program!$A$1,0,disasm!$A388+1)&gt;0,NOT(ISNUMBER(FIND(" A1 "," "&amp;AE388&amp;" "))))," AUTOLABEL","")
&amp;" "</f>
        <v xml:space="preserve">  </v>
      </c>
    </row>
    <row r="389" spans="1:27" x14ac:dyDescent="0.2">
      <c r="A389" s="1">
        <f ca="1">A388+M388</f>
        <v>430</v>
      </c>
      <c r="B389" s="2" t="str">
        <f t="shared" ca="1" si="116"/>
        <v>stack+358</v>
      </c>
      <c r="C389" s="3" t="str">
        <f ca="1">_xlfn.TEXTJOIN(" ",FALSE,OFFSET(program!$A$1,0,A389,1,M389))</f>
        <v/>
      </c>
      <c r="D389" s="4" t="str">
        <f ca="1">IF($H389="data",".dat "&amp;X389,
IF($H389="str",".str " &amp; _xlfn.TEXTJOIN("",FALSE,OFFSET(program!$A$2,0,A389+1,1,M389-1)),
$L389&amp;" "&amp;_xlfn.TEXTJOIN(", ",TRUE,$X389:$Z389)
))</f>
        <v>.dat 0</v>
      </c>
      <c r="E389" s="19" t="b">
        <f t="shared" ca="1" si="117"/>
        <v>1</v>
      </c>
      <c r="F389" s="5" t="str">
        <f t="shared" ca="1" si="118"/>
        <v>stack</v>
      </c>
      <c r="G389" s="5">
        <f t="shared" ca="1" si="119"/>
        <v>72</v>
      </c>
      <c r="H389" s="5" t="str">
        <f t="shared" si="120"/>
        <v>data</v>
      </c>
      <c r="I389" s="13" t="b">
        <f t="shared" si="121"/>
        <v>1</v>
      </c>
      <c r="J389" s="6">
        <f ca="1">OFFSET(program!$A$1,0,disasm!A389)</f>
        <v>0</v>
      </c>
      <c r="K389" s="7">
        <f t="shared" ca="1" si="122"/>
        <v>0</v>
      </c>
      <c r="L389" s="7" t="e">
        <f t="shared" ca="1" si="123"/>
        <v>#VALUE!</v>
      </c>
      <c r="M389" s="7">
        <f t="shared" si="124"/>
        <v>1</v>
      </c>
      <c r="N389" s="7">
        <f t="shared" si="125"/>
        <v>1</v>
      </c>
      <c r="O389" s="8">
        <f t="shared" si="126"/>
        <v>1</v>
      </c>
      <c r="P389" s="8" t="str">
        <f t="shared" si="127"/>
        <v/>
      </c>
      <c r="Q389" s="8" t="str">
        <f t="shared" si="128"/>
        <v/>
      </c>
      <c r="R389" s="8" t="str">
        <f t="shared" ca="1" si="129"/>
        <v>num</v>
      </c>
      <c r="S389" s="8" t="str">
        <f t="shared" si="130"/>
        <v/>
      </c>
      <c r="T389" s="8" t="str">
        <f t="shared" si="131"/>
        <v/>
      </c>
      <c r="U389" s="7">
        <f ca="1">IF(O389="","",OFFSET(program!$A$1,0,disasm!$A389+COLUMN()-COLUMN($U389)+IF($I389,0,1)))</f>
        <v>0</v>
      </c>
      <c r="V389" s="7" t="str">
        <f ca="1">IF(P389="","",OFFSET(program!$A$1,0,disasm!$A389+COLUMN()-COLUMN($U389)+IF($I389,0,1)))</f>
        <v/>
      </c>
      <c r="W389" s="7" t="str">
        <f ca="1">IF(Q389="","",OFFSET(program!$A$1,0,disasm!$A389+COLUMN()-COLUMN($U389)+IF($I389,0,1)))</f>
        <v/>
      </c>
      <c r="X389" s="3" t="str">
        <f t="shared" ca="1" si="132"/>
        <v>0</v>
      </c>
      <c r="Y389" s="3" t="str">
        <f t="shared" si="133"/>
        <v/>
      </c>
      <c r="Z389" s="3" t="str">
        <f t="shared" si="134"/>
        <v/>
      </c>
      <c r="AA389" s="3" t="str">
        <f ca="1">" "
&amp;AE389
&amp;IF(AND(OR(K389=5,K389=6),MOD(INT(J389/1000),10)=1)," A2","")
&amp;IF(AND(NOT(I389),J389=109,OFFSET(program!$A$1,0,disasm!$A389+1)&gt;0,NOT(ISNUMBER(FIND(" A1 "," "&amp;AE389&amp;" "))))," AUTOLABEL","")
&amp;" "</f>
        <v xml:space="preserve">  </v>
      </c>
    </row>
    <row r="390" spans="1:27" x14ac:dyDescent="0.2">
      <c r="A390" s="1">
        <f ca="1">A389+M389</f>
        <v>431</v>
      </c>
      <c r="B390" s="2" t="str">
        <f t="shared" ca="1" si="116"/>
        <v>stack+359</v>
      </c>
      <c r="C390" s="3" t="str">
        <f ca="1">_xlfn.TEXTJOIN(" ",FALSE,OFFSET(program!$A$1,0,A390,1,M390))</f>
        <v/>
      </c>
      <c r="D390" s="4" t="str">
        <f ca="1">IF($H390="data",".dat "&amp;X390,
IF($H390="str",".str " &amp; _xlfn.TEXTJOIN("",FALSE,OFFSET(program!$A$2,0,A390+1,1,M390-1)),
$L390&amp;" "&amp;_xlfn.TEXTJOIN(", ",TRUE,$X390:$Z390)
))</f>
        <v>.dat 0</v>
      </c>
      <c r="E390" s="19" t="b">
        <f t="shared" ca="1" si="117"/>
        <v>1</v>
      </c>
      <c r="F390" s="5" t="str">
        <f t="shared" ca="1" si="118"/>
        <v>stack</v>
      </c>
      <c r="G390" s="5">
        <f t="shared" ca="1" si="119"/>
        <v>72</v>
      </c>
      <c r="H390" s="5" t="str">
        <f t="shared" si="120"/>
        <v>data</v>
      </c>
      <c r="I390" s="13" t="b">
        <f t="shared" si="121"/>
        <v>1</v>
      </c>
      <c r="J390" s="6">
        <f ca="1">OFFSET(program!$A$1,0,disasm!A390)</f>
        <v>0</v>
      </c>
      <c r="K390" s="7">
        <f t="shared" ca="1" si="122"/>
        <v>0</v>
      </c>
      <c r="L390" s="7" t="e">
        <f t="shared" ca="1" si="123"/>
        <v>#VALUE!</v>
      </c>
      <c r="M390" s="7">
        <f t="shared" si="124"/>
        <v>1</v>
      </c>
      <c r="N390" s="7">
        <f t="shared" si="125"/>
        <v>1</v>
      </c>
      <c r="O390" s="8">
        <f t="shared" si="126"/>
        <v>1</v>
      </c>
      <c r="P390" s="8" t="str">
        <f t="shared" si="127"/>
        <v/>
      </c>
      <c r="Q390" s="8" t="str">
        <f t="shared" si="128"/>
        <v/>
      </c>
      <c r="R390" s="8" t="str">
        <f t="shared" ca="1" si="129"/>
        <v>num</v>
      </c>
      <c r="S390" s="8" t="str">
        <f t="shared" si="130"/>
        <v/>
      </c>
      <c r="T390" s="8" t="str">
        <f t="shared" si="131"/>
        <v/>
      </c>
      <c r="U390" s="7">
        <f ca="1">IF(O390="","",OFFSET(program!$A$1,0,disasm!$A390+COLUMN()-COLUMN($U390)+IF($I390,0,1)))</f>
        <v>0</v>
      </c>
      <c r="V390" s="7" t="str">
        <f ca="1">IF(P390="","",OFFSET(program!$A$1,0,disasm!$A390+COLUMN()-COLUMN($U390)+IF($I390,0,1)))</f>
        <v/>
      </c>
      <c r="W390" s="7" t="str">
        <f ca="1">IF(Q390="","",OFFSET(program!$A$1,0,disasm!$A390+COLUMN()-COLUMN($U390)+IF($I390,0,1)))</f>
        <v/>
      </c>
      <c r="X390" s="3" t="str">
        <f t="shared" ca="1" si="132"/>
        <v>0</v>
      </c>
      <c r="Y390" s="3" t="str">
        <f t="shared" si="133"/>
        <v/>
      </c>
      <c r="Z390" s="3" t="str">
        <f t="shared" si="134"/>
        <v/>
      </c>
      <c r="AA390" s="3" t="str">
        <f ca="1">" "
&amp;AE390
&amp;IF(AND(OR(K390=5,K390=6),MOD(INT(J390/1000),10)=1)," A2","")
&amp;IF(AND(NOT(I390),J390=109,OFFSET(program!$A$1,0,disasm!$A390+1)&gt;0,NOT(ISNUMBER(FIND(" A1 "," "&amp;AE390&amp;" "))))," AUTOLABEL","")
&amp;" "</f>
        <v xml:space="preserve">  </v>
      </c>
    </row>
    <row r="391" spans="1:27" x14ac:dyDescent="0.2">
      <c r="A391" s="1">
        <f ca="1">A390+M390</f>
        <v>432</v>
      </c>
      <c r="B391" s="2" t="str">
        <f t="shared" ca="1" si="116"/>
        <v>stack+360</v>
      </c>
      <c r="C391" s="3" t="str">
        <f ca="1">_xlfn.TEXTJOIN(" ",FALSE,OFFSET(program!$A$1,0,A391,1,M391))</f>
        <v/>
      </c>
      <c r="D391" s="4" t="str">
        <f ca="1">IF($H391="data",".dat "&amp;X391,
IF($H391="str",".str " &amp; _xlfn.TEXTJOIN("",FALSE,OFFSET(program!$A$2,0,A391+1,1,M391-1)),
$L391&amp;" "&amp;_xlfn.TEXTJOIN(", ",TRUE,$X391:$Z391)
))</f>
        <v>.dat 0</v>
      </c>
      <c r="E391" s="19" t="b">
        <f t="shared" ca="1" si="117"/>
        <v>1</v>
      </c>
      <c r="F391" s="5" t="str">
        <f t="shared" ca="1" si="118"/>
        <v>stack</v>
      </c>
      <c r="G391" s="5">
        <f t="shared" ca="1" si="119"/>
        <v>72</v>
      </c>
      <c r="H391" s="5" t="str">
        <f t="shared" si="120"/>
        <v>data</v>
      </c>
      <c r="I391" s="13" t="b">
        <f t="shared" si="121"/>
        <v>1</v>
      </c>
      <c r="J391" s="6">
        <f ca="1">OFFSET(program!$A$1,0,disasm!A391)</f>
        <v>0</v>
      </c>
      <c r="K391" s="7">
        <f t="shared" ca="1" si="122"/>
        <v>0</v>
      </c>
      <c r="L391" s="7" t="e">
        <f t="shared" ca="1" si="123"/>
        <v>#VALUE!</v>
      </c>
      <c r="M391" s="7">
        <f t="shared" si="124"/>
        <v>1</v>
      </c>
      <c r="N391" s="7">
        <f t="shared" si="125"/>
        <v>1</v>
      </c>
      <c r="O391" s="8">
        <f t="shared" si="126"/>
        <v>1</v>
      </c>
      <c r="P391" s="8" t="str">
        <f t="shared" si="127"/>
        <v/>
      </c>
      <c r="Q391" s="8" t="str">
        <f t="shared" si="128"/>
        <v/>
      </c>
      <c r="R391" s="8" t="str">
        <f t="shared" ca="1" si="129"/>
        <v>num</v>
      </c>
      <c r="S391" s="8" t="str">
        <f t="shared" si="130"/>
        <v/>
      </c>
      <c r="T391" s="8" t="str">
        <f t="shared" si="131"/>
        <v/>
      </c>
      <c r="U391" s="7">
        <f ca="1">IF(O391="","",OFFSET(program!$A$1,0,disasm!$A391+COLUMN()-COLUMN($U391)+IF($I391,0,1)))</f>
        <v>0</v>
      </c>
      <c r="V391" s="7" t="str">
        <f ca="1">IF(P391="","",OFFSET(program!$A$1,0,disasm!$A391+COLUMN()-COLUMN($U391)+IF($I391,0,1)))</f>
        <v/>
      </c>
      <c r="W391" s="7" t="str">
        <f ca="1">IF(Q391="","",OFFSET(program!$A$1,0,disasm!$A391+COLUMN()-COLUMN($U391)+IF($I391,0,1)))</f>
        <v/>
      </c>
      <c r="X391" s="3" t="str">
        <f t="shared" ca="1" si="132"/>
        <v>0</v>
      </c>
      <c r="Y391" s="3" t="str">
        <f t="shared" si="133"/>
        <v/>
      </c>
      <c r="Z391" s="3" t="str">
        <f t="shared" si="134"/>
        <v/>
      </c>
      <c r="AA391" s="3" t="str">
        <f ca="1">" "
&amp;AE391
&amp;IF(AND(OR(K391=5,K391=6),MOD(INT(J391/1000),10)=1)," A2","")
&amp;IF(AND(NOT(I391),J391=109,OFFSET(program!$A$1,0,disasm!$A391+1)&gt;0,NOT(ISNUMBER(FIND(" A1 "," "&amp;AE391&amp;" "))))," AUTOLABEL","")
&amp;" "</f>
        <v xml:space="preserve">  </v>
      </c>
    </row>
    <row r="392" spans="1:27" x14ac:dyDescent="0.2">
      <c r="A392" s="1">
        <f ca="1">A391+M391</f>
        <v>433</v>
      </c>
      <c r="B392" s="2" t="str">
        <f t="shared" ca="1" si="116"/>
        <v>stack+361</v>
      </c>
      <c r="C392" s="3" t="str">
        <f ca="1">_xlfn.TEXTJOIN(" ",FALSE,OFFSET(program!$A$1,0,A392,1,M392))</f>
        <v/>
      </c>
      <c r="D392" s="4" t="str">
        <f ca="1">IF($H392="data",".dat "&amp;X392,
IF($H392="str",".str " &amp; _xlfn.TEXTJOIN("",FALSE,OFFSET(program!$A$2,0,A392+1,1,M392-1)),
$L392&amp;" "&amp;_xlfn.TEXTJOIN(", ",TRUE,$X392:$Z392)
))</f>
        <v>.dat 0</v>
      </c>
      <c r="E392" s="19" t="b">
        <f t="shared" ca="1" si="117"/>
        <v>1</v>
      </c>
      <c r="F392" s="5" t="str">
        <f t="shared" ca="1" si="118"/>
        <v>stack</v>
      </c>
      <c r="G392" s="5">
        <f t="shared" ca="1" si="119"/>
        <v>72</v>
      </c>
      <c r="H392" s="5" t="str">
        <f t="shared" si="120"/>
        <v>data</v>
      </c>
      <c r="I392" s="13" t="b">
        <f t="shared" si="121"/>
        <v>1</v>
      </c>
      <c r="J392" s="6">
        <f ca="1">OFFSET(program!$A$1,0,disasm!A392)</f>
        <v>0</v>
      </c>
      <c r="K392" s="7">
        <f t="shared" ca="1" si="122"/>
        <v>0</v>
      </c>
      <c r="L392" s="7" t="e">
        <f t="shared" ca="1" si="123"/>
        <v>#VALUE!</v>
      </c>
      <c r="M392" s="7">
        <f t="shared" si="124"/>
        <v>1</v>
      </c>
      <c r="N392" s="7">
        <f t="shared" si="125"/>
        <v>1</v>
      </c>
      <c r="O392" s="8">
        <f t="shared" si="126"/>
        <v>1</v>
      </c>
      <c r="P392" s="8" t="str">
        <f t="shared" si="127"/>
        <v/>
      </c>
      <c r="Q392" s="8" t="str">
        <f t="shared" si="128"/>
        <v/>
      </c>
      <c r="R392" s="8" t="str">
        <f t="shared" ca="1" si="129"/>
        <v>num</v>
      </c>
      <c r="S392" s="8" t="str">
        <f t="shared" si="130"/>
        <v/>
      </c>
      <c r="T392" s="8" t="str">
        <f t="shared" si="131"/>
        <v/>
      </c>
      <c r="U392" s="7">
        <f ca="1">IF(O392="","",OFFSET(program!$A$1,0,disasm!$A392+COLUMN()-COLUMN($U392)+IF($I392,0,1)))</f>
        <v>0</v>
      </c>
      <c r="V392" s="7" t="str">
        <f ca="1">IF(P392="","",OFFSET(program!$A$1,0,disasm!$A392+COLUMN()-COLUMN($U392)+IF($I392,0,1)))</f>
        <v/>
      </c>
      <c r="W392" s="7" t="str">
        <f ca="1">IF(Q392="","",OFFSET(program!$A$1,0,disasm!$A392+COLUMN()-COLUMN($U392)+IF($I392,0,1)))</f>
        <v/>
      </c>
      <c r="X392" s="3" t="str">
        <f t="shared" ca="1" si="132"/>
        <v>0</v>
      </c>
      <c r="Y392" s="3" t="str">
        <f t="shared" si="133"/>
        <v/>
      </c>
      <c r="Z392" s="3" t="str">
        <f t="shared" si="134"/>
        <v/>
      </c>
      <c r="AA392" s="3" t="str">
        <f ca="1">" "
&amp;AE392
&amp;IF(AND(OR(K392=5,K392=6),MOD(INT(J392/1000),10)=1)," A2","")
&amp;IF(AND(NOT(I392),J392=109,OFFSET(program!$A$1,0,disasm!$A392+1)&gt;0,NOT(ISNUMBER(FIND(" A1 "," "&amp;AE392&amp;" "))))," AUTOLABEL","")
&amp;" "</f>
        <v xml:space="preserve">  </v>
      </c>
    </row>
    <row r="393" spans="1:27" x14ac:dyDescent="0.2">
      <c r="A393" s="1">
        <f ca="1">A392+M392</f>
        <v>434</v>
      </c>
      <c r="B393" s="2" t="str">
        <f t="shared" ca="1" si="116"/>
        <v>stack+362</v>
      </c>
      <c r="C393" s="3" t="str">
        <f ca="1">_xlfn.TEXTJOIN(" ",FALSE,OFFSET(program!$A$1,0,A393,1,M393))</f>
        <v/>
      </c>
      <c r="D393" s="4" t="str">
        <f ca="1">IF($H393="data",".dat "&amp;X393,
IF($H393="str",".str " &amp; _xlfn.TEXTJOIN("",FALSE,OFFSET(program!$A$2,0,A393+1,1,M393-1)),
$L393&amp;" "&amp;_xlfn.TEXTJOIN(", ",TRUE,$X393:$Z393)
))</f>
        <v>.dat 0</v>
      </c>
      <c r="E393" s="19" t="b">
        <f t="shared" ca="1" si="117"/>
        <v>1</v>
      </c>
      <c r="F393" s="5" t="str">
        <f t="shared" ca="1" si="118"/>
        <v>stack</v>
      </c>
      <c r="G393" s="5">
        <f t="shared" ca="1" si="119"/>
        <v>72</v>
      </c>
      <c r="H393" s="5" t="str">
        <f t="shared" si="120"/>
        <v>data</v>
      </c>
      <c r="I393" s="13" t="b">
        <f t="shared" si="121"/>
        <v>1</v>
      </c>
      <c r="J393" s="6">
        <f ca="1">OFFSET(program!$A$1,0,disasm!A393)</f>
        <v>0</v>
      </c>
      <c r="K393" s="7">
        <f t="shared" ca="1" si="122"/>
        <v>0</v>
      </c>
      <c r="L393" s="7" t="e">
        <f t="shared" ca="1" si="123"/>
        <v>#VALUE!</v>
      </c>
      <c r="M393" s="7">
        <f t="shared" si="124"/>
        <v>1</v>
      </c>
      <c r="N393" s="7">
        <f t="shared" si="125"/>
        <v>1</v>
      </c>
      <c r="O393" s="8">
        <f t="shared" si="126"/>
        <v>1</v>
      </c>
      <c r="P393" s="8" t="str">
        <f t="shared" si="127"/>
        <v/>
      </c>
      <c r="Q393" s="8" t="str">
        <f t="shared" si="128"/>
        <v/>
      </c>
      <c r="R393" s="8" t="str">
        <f t="shared" ca="1" si="129"/>
        <v>num</v>
      </c>
      <c r="S393" s="8" t="str">
        <f t="shared" si="130"/>
        <v/>
      </c>
      <c r="T393" s="8" t="str">
        <f t="shared" si="131"/>
        <v/>
      </c>
      <c r="U393" s="7">
        <f ca="1">IF(O393="","",OFFSET(program!$A$1,0,disasm!$A393+COLUMN()-COLUMN($U393)+IF($I393,0,1)))</f>
        <v>0</v>
      </c>
      <c r="V393" s="7" t="str">
        <f ca="1">IF(P393="","",OFFSET(program!$A$1,0,disasm!$A393+COLUMN()-COLUMN($U393)+IF($I393,0,1)))</f>
        <v/>
      </c>
      <c r="W393" s="7" t="str">
        <f ca="1">IF(Q393="","",OFFSET(program!$A$1,0,disasm!$A393+COLUMN()-COLUMN($U393)+IF($I393,0,1)))</f>
        <v/>
      </c>
      <c r="X393" s="3" t="str">
        <f t="shared" ca="1" si="132"/>
        <v>0</v>
      </c>
      <c r="Y393" s="3" t="str">
        <f t="shared" si="133"/>
        <v/>
      </c>
      <c r="Z393" s="3" t="str">
        <f t="shared" si="134"/>
        <v/>
      </c>
      <c r="AA393" s="3" t="str">
        <f ca="1">" "
&amp;AE393
&amp;IF(AND(OR(K393=5,K393=6),MOD(INT(J393/1000),10)=1)," A2","")
&amp;IF(AND(NOT(I393),J393=109,OFFSET(program!$A$1,0,disasm!$A393+1)&gt;0,NOT(ISNUMBER(FIND(" A1 "," "&amp;AE393&amp;" "))))," AUTOLABEL","")
&amp;" "</f>
        <v xml:space="preserve">  </v>
      </c>
    </row>
    <row r="394" spans="1:27" x14ac:dyDescent="0.2">
      <c r="A394" s="1">
        <f ca="1">A393+M393</f>
        <v>435</v>
      </c>
      <c r="B394" s="2" t="str">
        <f t="shared" ca="1" si="116"/>
        <v>stack+363</v>
      </c>
      <c r="C394" s="3" t="str">
        <f ca="1">_xlfn.TEXTJOIN(" ",FALSE,OFFSET(program!$A$1,0,A394,1,M394))</f>
        <v/>
      </c>
      <c r="D394" s="4" t="str">
        <f ca="1">IF($H394="data",".dat "&amp;X394,
IF($H394="str",".str " &amp; _xlfn.TEXTJOIN("",FALSE,OFFSET(program!$A$2,0,A394+1,1,M394-1)),
$L394&amp;" "&amp;_xlfn.TEXTJOIN(", ",TRUE,$X394:$Z394)
))</f>
        <v>.dat 0</v>
      </c>
      <c r="E394" s="19" t="b">
        <f t="shared" ca="1" si="117"/>
        <v>1</v>
      </c>
      <c r="F394" s="5" t="str">
        <f t="shared" ca="1" si="118"/>
        <v>stack</v>
      </c>
      <c r="G394" s="5">
        <f t="shared" ca="1" si="119"/>
        <v>72</v>
      </c>
      <c r="H394" s="5" t="str">
        <f t="shared" si="120"/>
        <v>data</v>
      </c>
      <c r="I394" s="13" t="b">
        <f t="shared" si="121"/>
        <v>1</v>
      </c>
      <c r="J394" s="6">
        <f ca="1">OFFSET(program!$A$1,0,disasm!A394)</f>
        <v>0</v>
      </c>
      <c r="K394" s="7">
        <f t="shared" ca="1" si="122"/>
        <v>0</v>
      </c>
      <c r="L394" s="7" t="e">
        <f t="shared" ca="1" si="123"/>
        <v>#VALUE!</v>
      </c>
      <c r="M394" s="7">
        <f t="shared" si="124"/>
        <v>1</v>
      </c>
      <c r="N394" s="7">
        <f t="shared" si="125"/>
        <v>1</v>
      </c>
      <c r="O394" s="8">
        <f t="shared" si="126"/>
        <v>1</v>
      </c>
      <c r="P394" s="8" t="str">
        <f t="shared" si="127"/>
        <v/>
      </c>
      <c r="Q394" s="8" t="str">
        <f t="shared" si="128"/>
        <v/>
      </c>
      <c r="R394" s="8" t="str">
        <f t="shared" ca="1" si="129"/>
        <v>num</v>
      </c>
      <c r="S394" s="8" t="str">
        <f t="shared" si="130"/>
        <v/>
      </c>
      <c r="T394" s="8" t="str">
        <f t="shared" si="131"/>
        <v/>
      </c>
      <c r="U394" s="7">
        <f ca="1">IF(O394="","",OFFSET(program!$A$1,0,disasm!$A394+COLUMN()-COLUMN($U394)+IF($I394,0,1)))</f>
        <v>0</v>
      </c>
      <c r="V394" s="7" t="str">
        <f ca="1">IF(P394="","",OFFSET(program!$A$1,0,disasm!$A394+COLUMN()-COLUMN($U394)+IF($I394,0,1)))</f>
        <v/>
      </c>
      <c r="W394" s="7" t="str">
        <f ca="1">IF(Q394="","",OFFSET(program!$A$1,0,disasm!$A394+COLUMN()-COLUMN($U394)+IF($I394,0,1)))</f>
        <v/>
      </c>
      <c r="X394" s="3" t="str">
        <f t="shared" ca="1" si="132"/>
        <v>0</v>
      </c>
      <c r="Y394" s="3" t="str">
        <f t="shared" si="133"/>
        <v/>
      </c>
      <c r="Z394" s="3" t="str">
        <f t="shared" si="134"/>
        <v/>
      </c>
      <c r="AA394" s="3" t="str">
        <f ca="1">" "
&amp;AE394
&amp;IF(AND(OR(K394=5,K394=6),MOD(INT(J394/1000),10)=1)," A2","")
&amp;IF(AND(NOT(I394),J394=109,OFFSET(program!$A$1,0,disasm!$A394+1)&gt;0,NOT(ISNUMBER(FIND(" A1 "," "&amp;AE394&amp;" "))))," AUTOLABEL","")
&amp;" "</f>
        <v xml:space="preserve">  </v>
      </c>
    </row>
    <row r="395" spans="1:27" x14ac:dyDescent="0.2">
      <c r="A395" s="1">
        <f ca="1">A394+M394</f>
        <v>436</v>
      </c>
      <c r="B395" s="2" t="str">
        <f t="shared" ca="1" si="116"/>
        <v>stack+364</v>
      </c>
      <c r="C395" s="3" t="str">
        <f ca="1">_xlfn.TEXTJOIN(" ",FALSE,OFFSET(program!$A$1,0,A395,1,M395))</f>
        <v/>
      </c>
      <c r="D395" s="4" t="str">
        <f ca="1">IF($H395="data",".dat "&amp;X395,
IF($H395="str",".str " &amp; _xlfn.TEXTJOIN("",FALSE,OFFSET(program!$A$2,0,A395+1,1,M395-1)),
$L395&amp;" "&amp;_xlfn.TEXTJOIN(", ",TRUE,$X395:$Z395)
))</f>
        <v>.dat 0</v>
      </c>
      <c r="E395" s="19" t="b">
        <f t="shared" ca="1" si="117"/>
        <v>1</v>
      </c>
      <c r="F395" s="5" t="str">
        <f t="shared" ca="1" si="118"/>
        <v>stack</v>
      </c>
      <c r="G395" s="5">
        <f t="shared" ca="1" si="119"/>
        <v>72</v>
      </c>
      <c r="H395" s="5" t="str">
        <f t="shared" si="120"/>
        <v>data</v>
      </c>
      <c r="I395" s="13" t="b">
        <f t="shared" si="121"/>
        <v>1</v>
      </c>
      <c r="J395" s="6">
        <f ca="1">OFFSET(program!$A$1,0,disasm!A395)</f>
        <v>0</v>
      </c>
      <c r="K395" s="7">
        <f t="shared" ca="1" si="122"/>
        <v>0</v>
      </c>
      <c r="L395" s="7" t="e">
        <f t="shared" ca="1" si="123"/>
        <v>#VALUE!</v>
      </c>
      <c r="M395" s="7">
        <f t="shared" si="124"/>
        <v>1</v>
      </c>
      <c r="N395" s="7">
        <f t="shared" si="125"/>
        <v>1</v>
      </c>
      <c r="O395" s="8">
        <f t="shared" si="126"/>
        <v>1</v>
      </c>
      <c r="P395" s="8" t="str">
        <f t="shared" si="127"/>
        <v/>
      </c>
      <c r="Q395" s="8" t="str">
        <f t="shared" si="128"/>
        <v/>
      </c>
      <c r="R395" s="8" t="str">
        <f t="shared" ca="1" si="129"/>
        <v>num</v>
      </c>
      <c r="S395" s="8" t="str">
        <f t="shared" si="130"/>
        <v/>
      </c>
      <c r="T395" s="8" t="str">
        <f t="shared" si="131"/>
        <v/>
      </c>
      <c r="U395" s="7">
        <f ca="1">IF(O395="","",OFFSET(program!$A$1,0,disasm!$A395+COLUMN()-COLUMN($U395)+IF($I395,0,1)))</f>
        <v>0</v>
      </c>
      <c r="V395" s="7" t="str">
        <f ca="1">IF(P395="","",OFFSET(program!$A$1,0,disasm!$A395+COLUMN()-COLUMN($U395)+IF($I395,0,1)))</f>
        <v/>
      </c>
      <c r="W395" s="7" t="str">
        <f ca="1">IF(Q395="","",OFFSET(program!$A$1,0,disasm!$A395+COLUMN()-COLUMN($U395)+IF($I395,0,1)))</f>
        <v/>
      </c>
      <c r="X395" s="3" t="str">
        <f t="shared" ca="1" si="132"/>
        <v>0</v>
      </c>
      <c r="Y395" s="3" t="str">
        <f t="shared" si="133"/>
        <v/>
      </c>
      <c r="Z395" s="3" t="str">
        <f t="shared" si="134"/>
        <v/>
      </c>
      <c r="AA395" s="3" t="str">
        <f ca="1">" "
&amp;AE395
&amp;IF(AND(OR(K395=5,K395=6),MOD(INT(J395/1000),10)=1)," A2","")
&amp;IF(AND(NOT(I395),J395=109,OFFSET(program!$A$1,0,disasm!$A395+1)&gt;0,NOT(ISNUMBER(FIND(" A1 "," "&amp;AE395&amp;" "))))," AUTOLABEL","")
&amp;" "</f>
        <v xml:space="preserve">  </v>
      </c>
    </row>
    <row r="396" spans="1:27" x14ac:dyDescent="0.2">
      <c r="A396" s="1">
        <f ca="1">A395+M395</f>
        <v>437</v>
      </c>
      <c r="B396" s="2" t="str">
        <f t="shared" ca="1" si="116"/>
        <v>stack+365</v>
      </c>
      <c r="C396" s="3" t="str">
        <f ca="1">_xlfn.TEXTJOIN(" ",FALSE,OFFSET(program!$A$1,0,A396,1,M396))</f>
        <v/>
      </c>
      <c r="D396" s="4" t="str">
        <f ca="1">IF($H396="data",".dat "&amp;X396,
IF($H396="str",".str " &amp; _xlfn.TEXTJOIN("",FALSE,OFFSET(program!$A$2,0,A396+1,1,M396-1)),
$L396&amp;" "&amp;_xlfn.TEXTJOIN(", ",TRUE,$X396:$Z396)
))</f>
        <v>.dat 0</v>
      </c>
      <c r="E396" s="19" t="b">
        <f t="shared" ca="1" si="117"/>
        <v>1</v>
      </c>
      <c r="F396" s="5" t="str">
        <f t="shared" ca="1" si="118"/>
        <v>stack</v>
      </c>
      <c r="G396" s="5">
        <f t="shared" ca="1" si="119"/>
        <v>72</v>
      </c>
      <c r="H396" s="5" t="str">
        <f t="shared" si="120"/>
        <v>data</v>
      </c>
      <c r="I396" s="13" t="b">
        <f t="shared" si="121"/>
        <v>1</v>
      </c>
      <c r="J396" s="6">
        <f ca="1">OFFSET(program!$A$1,0,disasm!A396)</f>
        <v>0</v>
      </c>
      <c r="K396" s="7">
        <f t="shared" ca="1" si="122"/>
        <v>0</v>
      </c>
      <c r="L396" s="7" t="e">
        <f t="shared" ca="1" si="123"/>
        <v>#VALUE!</v>
      </c>
      <c r="M396" s="7">
        <f t="shared" si="124"/>
        <v>1</v>
      </c>
      <c r="N396" s="7">
        <f t="shared" si="125"/>
        <v>1</v>
      </c>
      <c r="O396" s="8">
        <f t="shared" si="126"/>
        <v>1</v>
      </c>
      <c r="P396" s="8" t="str">
        <f t="shared" si="127"/>
        <v/>
      </c>
      <c r="Q396" s="8" t="str">
        <f t="shared" si="128"/>
        <v/>
      </c>
      <c r="R396" s="8" t="str">
        <f t="shared" ca="1" si="129"/>
        <v>num</v>
      </c>
      <c r="S396" s="8" t="str">
        <f t="shared" si="130"/>
        <v/>
      </c>
      <c r="T396" s="8" t="str">
        <f t="shared" si="131"/>
        <v/>
      </c>
      <c r="U396" s="7">
        <f ca="1">IF(O396="","",OFFSET(program!$A$1,0,disasm!$A396+COLUMN()-COLUMN($U396)+IF($I396,0,1)))</f>
        <v>0</v>
      </c>
      <c r="V396" s="7" t="str">
        <f ca="1">IF(P396="","",OFFSET(program!$A$1,0,disasm!$A396+COLUMN()-COLUMN($U396)+IF($I396,0,1)))</f>
        <v/>
      </c>
      <c r="W396" s="7" t="str">
        <f ca="1">IF(Q396="","",OFFSET(program!$A$1,0,disasm!$A396+COLUMN()-COLUMN($U396)+IF($I396,0,1)))</f>
        <v/>
      </c>
      <c r="X396" s="3" t="str">
        <f t="shared" ca="1" si="132"/>
        <v>0</v>
      </c>
      <c r="Y396" s="3" t="str">
        <f t="shared" si="133"/>
        <v/>
      </c>
      <c r="Z396" s="3" t="str">
        <f t="shared" si="134"/>
        <v/>
      </c>
      <c r="AA396" s="3" t="str">
        <f ca="1">" "
&amp;AE396
&amp;IF(AND(OR(K396=5,K396=6),MOD(INT(J396/1000),10)=1)," A2","")
&amp;IF(AND(NOT(I396),J396=109,OFFSET(program!$A$1,0,disasm!$A396+1)&gt;0,NOT(ISNUMBER(FIND(" A1 "," "&amp;AE396&amp;" "))))," AUTOLABEL","")
&amp;" "</f>
        <v xml:space="preserve">  </v>
      </c>
    </row>
    <row r="397" spans="1:27" x14ac:dyDescent="0.2">
      <c r="A397" s="1">
        <f ca="1">A396+M396</f>
        <v>438</v>
      </c>
      <c r="B397" s="2" t="str">
        <f t="shared" ca="1" si="116"/>
        <v>stack+366</v>
      </c>
      <c r="C397" s="3" t="str">
        <f ca="1">_xlfn.TEXTJOIN(" ",FALSE,OFFSET(program!$A$1,0,A397,1,M397))</f>
        <v/>
      </c>
      <c r="D397" s="4" t="str">
        <f ca="1">IF($H397="data",".dat "&amp;X397,
IF($H397="str",".str " &amp; _xlfn.TEXTJOIN("",FALSE,OFFSET(program!$A$2,0,A397+1,1,M397-1)),
$L397&amp;" "&amp;_xlfn.TEXTJOIN(", ",TRUE,$X397:$Z397)
))</f>
        <v>.dat 0</v>
      </c>
      <c r="E397" s="19" t="b">
        <f t="shared" ca="1" si="117"/>
        <v>1</v>
      </c>
      <c r="F397" s="5" t="str">
        <f t="shared" ca="1" si="118"/>
        <v>stack</v>
      </c>
      <c r="G397" s="5">
        <f t="shared" ca="1" si="119"/>
        <v>72</v>
      </c>
      <c r="H397" s="5" t="str">
        <f t="shared" si="120"/>
        <v>data</v>
      </c>
      <c r="I397" s="13" t="b">
        <f t="shared" si="121"/>
        <v>1</v>
      </c>
      <c r="J397" s="6">
        <f ca="1">OFFSET(program!$A$1,0,disasm!A397)</f>
        <v>0</v>
      </c>
      <c r="K397" s="7">
        <f t="shared" ca="1" si="122"/>
        <v>0</v>
      </c>
      <c r="L397" s="7" t="e">
        <f t="shared" ca="1" si="123"/>
        <v>#VALUE!</v>
      </c>
      <c r="M397" s="7">
        <f t="shared" si="124"/>
        <v>1</v>
      </c>
      <c r="N397" s="7">
        <f t="shared" si="125"/>
        <v>1</v>
      </c>
      <c r="O397" s="8">
        <f t="shared" si="126"/>
        <v>1</v>
      </c>
      <c r="P397" s="8" t="str">
        <f t="shared" si="127"/>
        <v/>
      </c>
      <c r="Q397" s="8" t="str">
        <f t="shared" si="128"/>
        <v/>
      </c>
      <c r="R397" s="8" t="str">
        <f t="shared" ca="1" si="129"/>
        <v>num</v>
      </c>
      <c r="S397" s="8" t="str">
        <f t="shared" si="130"/>
        <v/>
      </c>
      <c r="T397" s="8" t="str">
        <f t="shared" si="131"/>
        <v/>
      </c>
      <c r="U397" s="7">
        <f ca="1">IF(O397="","",OFFSET(program!$A$1,0,disasm!$A397+COLUMN()-COLUMN($U397)+IF($I397,0,1)))</f>
        <v>0</v>
      </c>
      <c r="V397" s="7" t="str">
        <f ca="1">IF(P397="","",OFFSET(program!$A$1,0,disasm!$A397+COLUMN()-COLUMN($U397)+IF($I397,0,1)))</f>
        <v/>
      </c>
      <c r="W397" s="7" t="str">
        <f ca="1">IF(Q397="","",OFFSET(program!$A$1,0,disasm!$A397+COLUMN()-COLUMN($U397)+IF($I397,0,1)))</f>
        <v/>
      </c>
      <c r="X397" s="3" t="str">
        <f t="shared" ca="1" si="132"/>
        <v>0</v>
      </c>
      <c r="Y397" s="3" t="str">
        <f t="shared" si="133"/>
        <v/>
      </c>
      <c r="Z397" s="3" t="str">
        <f t="shared" si="134"/>
        <v/>
      </c>
      <c r="AA397" s="3" t="str">
        <f ca="1">" "
&amp;AE397
&amp;IF(AND(OR(K397=5,K397=6),MOD(INT(J397/1000),10)=1)," A2","")
&amp;IF(AND(NOT(I397),J397=109,OFFSET(program!$A$1,0,disasm!$A397+1)&gt;0,NOT(ISNUMBER(FIND(" A1 "," "&amp;AE397&amp;" "))))," AUTOLABEL","")
&amp;" "</f>
        <v xml:space="preserve">  </v>
      </c>
    </row>
    <row r="398" spans="1:27" x14ac:dyDescent="0.2">
      <c r="A398" s="1">
        <f ca="1">A397+M397</f>
        <v>439</v>
      </c>
      <c r="B398" s="2" t="str">
        <f t="shared" ca="1" si="116"/>
        <v>stack+367</v>
      </c>
      <c r="C398" s="3" t="str">
        <f ca="1">_xlfn.TEXTJOIN(" ",FALSE,OFFSET(program!$A$1,0,A398,1,M398))</f>
        <v/>
      </c>
      <c r="D398" s="4" t="str">
        <f ca="1">IF($H398="data",".dat "&amp;X398,
IF($H398="str",".str " &amp; _xlfn.TEXTJOIN("",FALSE,OFFSET(program!$A$2,0,A398+1,1,M398-1)),
$L398&amp;" "&amp;_xlfn.TEXTJOIN(", ",TRUE,$X398:$Z398)
))</f>
        <v>.dat 0</v>
      </c>
      <c r="E398" s="19" t="b">
        <f t="shared" ca="1" si="117"/>
        <v>1</v>
      </c>
      <c r="F398" s="5" t="str">
        <f t="shared" ca="1" si="118"/>
        <v>stack</v>
      </c>
      <c r="G398" s="5">
        <f t="shared" ca="1" si="119"/>
        <v>72</v>
      </c>
      <c r="H398" s="5" t="str">
        <f t="shared" si="120"/>
        <v>data</v>
      </c>
      <c r="I398" s="13" t="b">
        <f t="shared" si="121"/>
        <v>1</v>
      </c>
      <c r="J398" s="6">
        <f ca="1">OFFSET(program!$A$1,0,disasm!A398)</f>
        <v>0</v>
      </c>
      <c r="K398" s="7">
        <f t="shared" ca="1" si="122"/>
        <v>0</v>
      </c>
      <c r="L398" s="7" t="e">
        <f t="shared" ca="1" si="123"/>
        <v>#VALUE!</v>
      </c>
      <c r="M398" s="7">
        <f t="shared" si="124"/>
        <v>1</v>
      </c>
      <c r="N398" s="7">
        <f t="shared" si="125"/>
        <v>1</v>
      </c>
      <c r="O398" s="8">
        <f t="shared" si="126"/>
        <v>1</v>
      </c>
      <c r="P398" s="8" t="str">
        <f t="shared" si="127"/>
        <v/>
      </c>
      <c r="Q398" s="8" t="str">
        <f t="shared" si="128"/>
        <v/>
      </c>
      <c r="R398" s="8" t="str">
        <f t="shared" ca="1" si="129"/>
        <v>num</v>
      </c>
      <c r="S398" s="8" t="str">
        <f t="shared" si="130"/>
        <v/>
      </c>
      <c r="T398" s="8" t="str">
        <f t="shared" si="131"/>
        <v/>
      </c>
      <c r="U398" s="7">
        <f ca="1">IF(O398="","",OFFSET(program!$A$1,0,disasm!$A398+COLUMN()-COLUMN($U398)+IF($I398,0,1)))</f>
        <v>0</v>
      </c>
      <c r="V398" s="7" t="str">
        <f ca="1">IF(P398="","",OFFSET(program!$A$1,0,disasm!$A398+COLUMN()-COLUMN($U398)+IF($I398,0,1)))</f>
        <v/>
      </c>
      <c r="W398" s="7" t="str">
        <f ca="1">IF(Q398="","",OFFSET(program!$A$1,0,disasm!$A398+COLUMN()-COLUMN($U398)+IF($I398,0,1)))</f>
        <v/>
      </c>
      <c r="X398" s="3" t="str">
        <f t="shared" ca="1" si="132"/>
        <v>0</v>
      </c>
      <c r="Y398" s="3" t="str">
        <f t="shared" si="133"/>
        <v/>
      </c>
      <c r="Z398" s="3" t="str">
        <f t="shared" si="134"/>
        <v/>
      </c>
      <c r="AA398" s="3" t="str">
        <f ca="1">" "
&amp;AE398
&amp;IF(AND(OR(K398=5,K398=6),MOD(INT(J398/1000),10)=1)," A2","")
&amp;IF(AND(NOT(I398),J398=109,OFFSET(program!$A$1,0,disasm!$A398+1)&gt;0,NOT(ISNUMBER(FIND(" A1 "," "&amp;AE398&amp;" "))))," AUTOLABEL","")
&amp;" "</f>
        <v xml:space="preserve">  </v>
      </c>
    </row>
    <row r="399" spans="1:27" x14ac:dyDescent="0.2">
      <c r="A399" s="1">
        <f ca="1">A398+M398</f>
        <v>440</v>
      </c>
      <c r="B399" s="2" t="str">
        <f t="shared" ca="1" si="116"/>
        <v>stack+368</v>
      </c>
      <c r="C399" s="3" t="str">
        <f ca="1">_xlfn.TEXTJOIN(" ",FALSE,OFFSET(program!$A$1,0,A399,1,M399))</f>
        <v/>
      </c>
      <c r="D399" s="4" t="str">
        <f ca="1">IF($H399="data",".dat "&amp;X399,
IF($H399="str",".str " &amp; _xlfn.TEXTJOIN("",FALSE,OFFSET(program!$A$2,0,A399+1,1,M399-1)),
$L399&amp;" "&amp;_xlfn.TEXTJOIN(", ",TRUE,$X399:$Z399)
))</f>
        <v>.dat 0</v>
      </c>
      <c r="E399" s="19" t="b">
        <f t="shared" ca="1" si="117"/>
        <v>1</v>
      </c>
      <c r="F399" s="5" t="str">
        <f t="shared" ca="1" si="118"/>
        <v>stack</v>
      </c>
      <c r="G399" s="5">
        <f t="shared" ca="1" si="119"/>
        <v>72</v>
      </c>
      <c r="H399" s="5" t="str">
        <f t="shared" si="120"/>
        <v>data</v>
      </c>
      <c r="I399" s="13" t="b">
        <f t="shared" si="121"/>
        <v>1</v>
      </c>
      <c r="J399" s="6">
        <f ca="1">OFFSET(program!$A$1,0,disasm!A399)</f>
        <v>0</v>
      </c>
      <c r="K399" s="7">
        <f t="shared" ca="1" si="122"/>
        <v>0</v>
      </c>
      <c r="L399" s="7" t="e">
        <f t="shared" ca="1" si="123"/>
        <v>#VALUE!</v>
      </c>
      <c r="M399" s="7">
        <f t="shared" si="124"/>
        <v>1</v>
      </c>
      <c r="N399" s="7">
        <f t="shared" si="125"/>
        <v>1</v>
      </c>
      <c r="O399" s="8">
        <f t="shared" si="126"/>
        <v>1</v>
      </c>
      <c r="P399" s="8" t="str">
        <f t="shared" si="127"/>
        <v/>
      </c>
      <c r="Q399" s="8" t="str">
        <f t="shared" si="128"/>
        <v/>
      </c>
      <c r="R399" s="8" t="str">
        <f t="shared" ca="1" si="129"/>
        <v>num</v>
      </c>
      <c r="S399" s="8" t="str">
        <f t="shared" si="130"/>
        <v/>
      </c>
      <c r="T399" s="8" t="str">
        <f t="shared" si="131"/>
        <v/>
      </c>
      <c r="U399" s="7">
        <f ca="1">IF(O399="","",OFFSET(program!$A$1,0,disasm!$A399+COLUMN()-COLUMN($U399)+IF($I399,0,1)))</f>
        <v>0</v>
      </c>
      <c r="V399" s="7" t="str">
        <f ca="1">IF(P399="","",OFFSET(program!$A$1,0,disasm!$A399+COLUMN()-COLUMN($U399)+IF($I399,0,1)))</f>
        <v/>
      </c>
      <c r="W399" s="7" t="str">
        <f ca="1">IF(Q399="","",OFFSET(program!$A$1,0,disasm!$A399+COLUMN()-COLUMN($U399)+IF($I399,0,1)))</f>
        <v/>
      </c>
      <c r="X399" s="3" t="str">
        <f t="shared" ca="1" si="132"/>
        <v>0</v>
      </c>
      <c r="Y399" s="3" t="str">
        <f t="shared" si="133"/>
        <v/>
      </c>
      <c r="Z399" s="3" t="str">
        <f t="shared" si="134"/>
        <v/>
      </c>
      <c r="AA399" s="3" t="str">
        <f ca="1">" "
&amp;AE399
&amp;IF(AND(OR(K399=5,K399=6),MOD(INT(J399/1000),10)=1)," A2","")
&amp;IF(AND(NOT(I399),J399=109,OFFSET(program!$A$1,0,disasm!$A399+1)&gt;0,NOT(ISNUMBER(FIND(" A1 "," "&amp;AE399&amp;" "))))," AUTOLABEL","")
&amp;" "</f>
        <v xml:space="preserve">  </v>
      </c>
    </row>
    <row r="400" spans="1:27" x14ac:dyDescent="0.2">
      <c r="A400" s="1">
        <f ca="1">A399+M399</f>
        <v>441</v>
      </c>
      <c r="B400" s="2" t="str">
        <f t="shared" ca="1" si="116"/>
        <v>stack+369</v>
      </c>
      <c r="C400" s="3" t="str">
        <f ca="1">_xlfn.TEXTJOIN(" ",FALSE,OFFSET(program!$A$1,0,A400,1,M400))</f>
        <v/>
      </c>
      <c r="D400" s="4" t="str">
        <f ca="1">IF($H400="data",".dat "&amp;X400,
IF($H400="str",".str " &amp; _xlfn.TEXTJOIN("",FALSE,OFFSET(program!$A$2,0,A400+1,1,M400-1)),
$L400&amp;" "&amp;_xlfn.TEXTJOIN(", ",TRUE,$X400:$Z400)
))</f>
        <v>.dat 0</v>
      </c>
      <c r="E400" s="19" t="b">
        <f t="shared" ca="1" si="117"/>
        <v>1</v>
      </c>
      <c r="F400" s="5" t="str">
        <f t="shared" ca="1" si="118"/>
        <v>stack</v>
      </c>
      <c r="G400" s="5">
        <f t="shared" ca="1" si="119"/>
        <v>72</v>
      </c>
      <c r="H400" s="5" t="str">
        <f t="shared" si="120"/>
        <v>data</v>
      </c>
      <c r="I400" s="13" t="b">
        <f t="shared" si="121"/>
        <v>1</v>
      </c>
      <c r="J400" s="6">
        <f ca="1">OFFSET(program!$A$1,0,disasm!A400)</f>
        <v>0</v>
      </c>
      <c r="K400" s="7">
        <f t="shared" ca="1" si="122"/>
        <v>0</v>
      </c>
      <c r="L400" s="7" t="e">
        <f t="shared" ca="1" si="123"/>
        <v>#VALUE!</v>
      </c>
      <c r="M400" s="7">
        <f t="shared" si="124"/>
        <v>1</v>
      </c>
      <c r="N400" s="7">
        <f t="shared" si="125"/>
        <v>1</v>
      </c>
      <c r="O400" s="8">
        <f t="shared" si="126"/>
        <v>1</v>
      </c>
      <c r="P400" s="8" t="str">
        <f t="shared" si="127"/>
        <v/>
      </c>
      <c r="Q400" s="8" t="str">
        <f t="shared" si="128"/>
        <v/>
      </c>
      <c r="R400" s="8" t="str">
        <f t="shared" ca="1" si="129"/>
        <v>num</v>
      </c>
      <c r="S400" s="8" t="str">
        <f t="shared" si="130"/>
        <v/>
      </c>
      <c r="T400" s="8" t="str">
        <f t="shared" si="131"/>
        <v/>
      </c>
      <c r="U400" s="7">
        <f ca="1">IF(O400="","",OFFSET(program!$A$1,0,disasm!$A400+COLUMN()-COLUMN($U400)+IF($I400,0,1)))</f>
        <v>0</v>
      </c>
      <c r="V400" s="7" t="str">
        <f ca="1">IF(P400="","",OFFSET(program!$A$1,0,disasm!$A400+COLUMN()-COLUMN($U400)+IF($I400,0,1)))</f>
        <v/>
      </c>
      <c r="W400" s="7" t="str">
        <f ca="1">IF(Q400="","",OFFSET(program!$A$1,0,disasm!$A400+COLUMN()-COLUMN($U400)+IF($I400,0,1)))</f>
        <v/>
      </c>
      <c r="X400" s="3" t="str">
        <f t="shared" ca="1" si="132"/>
        <v>0</v>
      </c>
      <c r="Y400" s="3" t="str">
        <f t="shared" si="133"/>
        <v/>
      </c>
      <c r="Z400" s="3" t="str">
        <f t="shared" si="134"/>
        <v/>
      </c>
      <c r="AA400" s="3" t="str">
        <f ca="1">" "
&amp;AE400
&amp;IF(AND(OR(K400=5,K400=6),MOD(INT(J400/1000),10)=1)," A2","")
&amp;IF(AND(NOT(I400),J400=109,OFFSET(program!$A$1,0,disasm!$A400+1)&gt;0,NOT(ISNUMBER(FIND(" A1 "," "&amp;AE400&amp;" "))))," AUTOLABEL","")
&amp;" "</f>
        <v xml:space="preserve">  </v>
      </c>
    </row>
    <row r="401" spans="1:27" x14ac:dyDescent="0.2">
      <c r="A401" s="1">
        <f ca="1">A400+M400</f>
        <v>442</v>
      </c>
      <c r="B401" s="2" t="str">
        <f t="shared" ca="1" si="116"/>
        <v>stack+370</v>
      </c>
      <c r="C401" s="3" t="str">
        <f ca="1">_xlfn.TEXTJOIN(" ",FALSE,OFFSET(program!$A$1,0,A401,1,M401))</f>
        <v/>
      </c>
      <c r="D401" s="4" t="str">
        <f ca="1">IF($H401="data",".dat "&amp;X401,
IF($H401="str",".str " &amp; _xlfn.TEXTJOIN("",FALSE,OFFSET(program!$A$2,0,A401+1,1,M401-1)),
$L401&amp;" "&amp;_xlfn.TEXTJOIN(", ",TRUE,$X401:$Z401)
))</f>
        <v>.dat 0</v>
      </c>
      <c r="E401" s="19" t="b">
        <f t="shared" ca="1" si="117"/>
        <v>1</v>
      </c>
      <c r="F401" s="5" t="str">
        <f t="shared" ca="1" si="118"/>
        <v>stack</v>
      </c>
      <c r="G401" s="5">
        <f t="shared" ca="1" si="119"/>
        <v>72</v>
      </c>
      <c r="H401" s="5" t="str">
        <f t="shared" si="120"/>
        <v>data</v>
      </c>
      <c r="I401" s="13" t="b">
        <f t="shared" si="121"/>
        <v>1</v>
      </c>
      <c r="J401" s="6">
        <f ca="1">OFFSET(program!$A$1,0,disasm!A401)</f>
        <v>0</v>
      </c>
      <c r="K401" s="7">
        <f t="shared" ca="1" si="122"/>
        <v>0</v>
      </c>
      <c r="L401" s="7" t="e">
        <f t="shared" ca="1" si="123"/>
        <v>#VALUE!</v>
      </c>
      <c r="M401" s="7">
        <f t="shared" si="124"/>
        <v>1</v>
      </c>
      <c r="N401" s="7">
        <f t="shared" si="125"/>
        <v>1</v>
      </c>
      <c r="O401" s="8">
        <f t="shared" si="126"/>
        <v>1</v>
      </c>
      <c r="P401" s="8" t="str">
        <f t="shared" si="127"/>
        <v/>
      </c>
      <c r="Q401" s="8" t="str">
        <f t="shared" si="128"/>
        <v/>
      </c>
      <c r="R401" s="8" t="str">
        <f t="shared" ca="1" si="129"/>
        <v>num</v>
      </c>
      <c r="S401" s="8" t="str">
        <f t="shared" si="130"/>
        <v/>
      </c>
      <c r="T401" s="8" t="str">
        <f t="shared" si="131"/>
        <v/>
      </c>
      <c r="U401" s="7">
        <f ca="1">IF(O401="","",OFFSET(program!$A$1,0,disasm!$A401+COLUMN()-COLUMN($U401)+IF($I401,0,1)))</f>
        <v>0</v>
      </c>
      <c r="V401" s="7" t="str">
        <f ca="1">IF(P401="","",OFFSET(program!$A$1,0,disasm!$A401+COLUMN()-COLUMN($U401)+IF($I401,0,1)))</f>
        <v/>
      </c>
      <c r="W401" s="7" t="str">
        <f ca="1">IF(Q401="","",OFFSET(program!$A$1,0,disasm!$A401+COLUMN()-COLUMN($U401)+IF($I401,0,1)))</f>
        <v/>
      </c>
      <c r="X401" s="3" t="str">
        <f t="shared" ca="1" si="132"/>
        <v>0</v>
      </c>
      <c r="Y401" s="3" t="str">
        <f t="shared" si="133"/>
        <v/>
      </c>
      <c r="Z401" s="3" t="str">
        <f t="shared" si="134"/>
        <v/>
      </c>
      <c r="AA401" s="3" t="str">
        <f ca="1">" "
&amp;AE401
&amp;IF(AND(OR(K401=5,K401=6),MOD(INT(J401/1000),10)=1)," A2","")
&amp;IF(AND(NOT(I401),J401=109,OFFSET(program!$A$1,0,disasm!$A401+1)&gt;0,NOT(ISNUMBER(FIND(" A1 "," "&amp;AE401&amp;" "))))," AUTOLABEL","")
&amp;" "</f>
        <v xml:space="preserve">  </v>
      </c>
    </row>
    <row r="402" spans="1:27" x14ac:dyDescent="0.2">
      <c r="A402" s="1">
        <f ca="1">A401+M401</f>
        <v>443</v>
      </c>
      <c r="B402" s="2" t="str">
        <f t="shared" ca="1" si="116"/>
        <v>stack+371</v>
      </c>
      <c r="C402" s="3" t="str">
        <f ca="1">_xlfn.TEXTJOIN(" ",FALSE,OFFSET(program!$A$1,0,A402,1,M402))</f>
        <v/>
      </c>
      <c r="D402" s="4" t="str">
        <f ca="1">IF($H402="data",".dat "&amp;X402,
IF($H402="str",".str " &amp; _xlfn.TEXTJOIN("",FALSE,OFFSET(program!$A$2,0,A402+1,1,M402-1)),
$L402&amp;" "&amp;_xlfn.TEXTJOIN(", ",TRUE,$X402:$Z402)
))</f>
        <v>.dat 0</v>
      </c>
      <c r="E402" s="19" t="b">
        <f t="shared" ca="1" si="117"/>
        <v>1</v>
      </c>
      <c r="F402" s="5" t="str">
        <f t="shared" ca="1" si="118"/>
        <v>stack</v>
      </c>
      <c r="G402" s="5">
        <f t="shared" ca="1" si="119"/>
        <v>72</v>
      </c>
      <c r="H402" s="5" t="str">
        <f t="shared" si="120"/>
        <v>data</v>
      </c>
      <c r="I402" s="13" t="b">
        <f t="shared" si="121"/>
        <v>1</v>
      </c>
      <c r="J402" s="6">
        <f ca="1">OFFSET(program!$A$1,0,disasm!A402)</f>
        <v>0</v>
      </c>
      <c r="K402" s="7">
        <f t="shared" ca="1" si="122"/>
        <v>0</v>
      </c>
      <c r="L402" s="7" t="e">
        <f t="shared" ca="1" si="123"/>
        <v>#VALUE!</v>
      </c>
      <c r="M402" s="7">
        <f t="shared" si="124"/>
        <v>1</v>
      </c>
      <c r="N402" s="7">
        <f t="shared" si="125"/>
        <v>1</v>
      </c>
      <c r="O402" s="8">
        <f t="shared" si="126"/>
        <v>1</v>
      </c>
      <c r="P402" s="8" t="str">
        <f t="shared" si="127"/>
        <v/>
      </c>
      <c r="Q402" s="8" t="str">
        <f t="shared" si="128"/>
        <v/>
      </c>
      <c r="R402" s="8" t="str">
        <f t="shared" ca="1" si="129"/>
        <v>num</v>
      </c>
      <c r="S402" s="8" t="str">
        <f t="shared" si="130"/>
        <v/>
      </c>
      <c r="T402" s="8" t="str">
        <f t="shared" si="131"/>
        <v/>
      </c>
      <c r="U402" s="7">
        <f ca="1">IF(O402="","",OFFSET(program!$A$1,0,disasm!$A402+COLUMN()-COLUMN($U402)+IF($I402,0,1)))</f>
        <v>0</v>
      </c>
      <c r="V402" s="7" t="str">
        <f ca="1">IF(P402="","",OFFSET(program!$A$1,0,disasm!$A402+COLUMN()-COLUMN($U402)+IF($I402,0,1)))</f>
        <v/>
      </c>
      <c r="W402" s="7" t="str">
        <f ca="1">IF(Q402="","",OFFSET(program!$A$1,0,disasm!$A402+COLUMN()-COLUMN($U402)+IF($I402,0,1)))</f>
        <v/>
      </c>
      <c r="X402" s="3" t="str">
        <f t="shared" ca="1" si="132"/>
        <v>0</v>
      </c>
      <c r="Y402" s="3" t="str">
        <f t="shared" si="133"/>
        <v/>
      </c>
      <c r="Z402" s="3" t="str">
        <f t="shared" si="134"/>
        <v/>
      </c>
      <c r="AA402" s="3" t="str">
        <f ca="1">" "
&amp;AE402
&amp;IF(AND(OR(K402=5,K402=6),MOD(INT(J402/1000),10)=1)," A2","")
&amp;IF(AND(NOT(I402),J402=109,OFFSET(program!$A$1,0,disasm!$A402+1)&gt;0,NOT(ISNUMBER(FIND(" A1 "," "&amp;AE402&amp;" "))))," AUTOLABEL","")
&amp;" "</f>
        <v xml:space="preserve">  </v>
      </c>
    </row>
    <row r="403" spans="1:27" x14ac:dyDescent="0.2">
      <c r="A403" s="1">
        <f ca="1">A402+M402</f>
        <v>444</v>
      </c>
      <c r="B403" s="2" t="str">
        <f t="shared" ca="1" si="116"/>
        <v>stack+372</v>
      </c>
      <c r="C403" s="3" t="str">
        <f ca="1">_xlfn.TEXTJOIN(" ",FALSE,OFFSET(program!$A$1,0,A403,1,M403))</f>
        <v/>
      </c>
      <c r="D403" s="4" t="str">
        <f ca="1">IF($H403="data",".dat "&amp;X403,
IF($H403="str",".str " &amp; _xlfn.TEXTJOIN("",FALSE,OFFSET(program!$A$2,0,A403+1,1,M403-1)),
$L403&amp;" "&amp;_xlfn.TEXTJOIN(", ",TRUE,$X403:$Z403)
))</f>
        <v>.dat 0</v>
      </c>
      <c r="E403" s="19" t="b">
        <f t="shared" ca="1" si="117"/>
        <v>1</v>
      </c>
      <c r="F403" s="5" t="str">
        <f t="shared" ca="1" si="118"/>
        <v>stack</v>
      </c>
      <c r="G403" s="5">
        <f t="shared" ca="1" si="119"/>
        <v>72</v>
      </c>
      <c r="H403" s="5" t="str">
        <f t="shared" si="120"/>
        <v>data</v>
      </c>
      <c r="I403" s="13" t="b">
        <f t="shared" si="121"/>
        <v>1</v>
      </c>
      <c r="J403" s="6">
        <f ca="1">OFFSET(program!$A$1,0,disasm!A403)</f>
        <v>0</v>
      </c>
      <c r="K403" s="7">
        <f t="shared" ca="1" si="122"/>
        <v>0</v>
      </c>
      <c r="L403" s="7" t="e">
        <f t="shared" ca="1" si="123"/>
        <v>#VALUE!</v>
      </c>
      <c r="M403" s="7">
        <f t="shared" si="124"/>
        <v>1</v>
      </c>
      <c r="N403" s="7">
        <f t="shared" si="125"/>
        <v>1</v>
      </c>
      <c r="O403" s="8">
        <f t="shared" si="126"/>
        <v>1</v>
      </c>
      <c r="P403" s="8" t="str">
        <f t="shared" si="127"/>
        <v/>
      </c>
      <c r="Q403" s="8" t="str">
        <f t="shared" si="128"/>
        <v/>
      </c>
      <c r="R403" s="8" t="str">
        <f t="shared" ca="1" si="129"/>
        <v>num</v>
      </c>
      <c r="S403" s="8" t="str">
        <f t="shared" si="130"/>
        <v/>
      </c>
      <c r="T403" s="8" t="str">
        <f t="shared" si="131"/>
        <v/>
      </c>
      <c r="U403" s="7">
        <f ca="1">IF(O403="","",OFFSET(program!$A$1,0,disasm!$A403+COLUMN()-COLUMN($U403)+IF($I403,0,1)))</f>
        <v>0</v>
      </c>
      <c r="V403" s="7" t="str">
        <f ca="1">IF(P403="","",OFFSET(program!$A$1,0,disasm!$A403+COLUMN()-COLUMN($U403)+IF($I403,0,1)))</f>
        <v/>
      </c>
      <c r="W403" s="7" t="str">
        <f ca="1">IF(Q403="","",OFFSET(program!$A$1,0,disasm!$A403+COLUMN()-COLUMN($U403)+IF($I403,0,1)))</f>
        <v/>
      </c>
      <c r="X403" s="3" t="str">
        <f t="shared" ca="1" si="132"/>
        <v>0</v>
      </c>
      <c r="Y403" s="3" t="str">
        <f t="shared" si="133"/>
        <v/>
      </c>
      <c r="Z403" s="3" t="str">
        <f t="shared" si="134"/>
        <v/>
      </c>
      <c r="AA403" s="3" t="str">
        <f ca="1">" "
&amp;AE403
&amp;IF(AND(OR(K403=5,K403=6),MOD(INT(J403/1000),10)=1)," A2","")
&amp;IF(AND(NOT(I403),J403=109,OFFSET(program!$A$1,0,disasm!$A403+1)&gt;0,NOT(ISNUMBER(FIND(" A1 "," "&amp;AE403&amp;" "))))," AUTOLABEL","")
&amp;" "</f>
        <v xml:space="preserve">  </v>
      </c>
    </row>
    <row r="404" spans="1:27" x14ac:dyDescent="0.2">
      <c r="A404" s="1">
        <f ca="1">A403+M403</f>
        <v>445</v>
      </c>
      <c r="B404" s="2" t="str">
        <f t="shared" ca="1" si="116"/>
        <v>stack+373</v>
      </c>
      <c r="C404" s="3" t="str">
        <f ca="1">_xlfn.TEXTJOIN(" ",FALSE,OFFSET(program!$A$1,0,A404,1,M404))</f>
        <v/>
      </c>
      <c r="D404" s="4" t="str">
        <f ca="1">IF($H404="data",".dat "&amp;X404,
IF($H404="str",".str " &amp; _xlfn.TEXTJOIN("",FALSE,OFFSET(program!$A$2,0,A404+1,1,M404-1)),
$L404&amp;" "&amp;_xlfn.TEXTJOIN(", ",TRUE,$X404:$Z404)
))</f>
        <v>.dat 0</v>
      </c>
      <c r="E404" s="19" t="b">
        <f t="shared" ca="1" si="117"/>
        <v>1</v>
      </c>
      <c r="F404" s="5" t="str">
        <f t="shared" ca="1" si="118"/>
        <v>stack</v>
      </c>
      <c r="G404" s="5">
        <f t="shared" ca="1" si="119"/>
        <v>72</v>
      </c>
      <c r="H404" s="5" t="str">
        <f t="shared" si="120"/>
        <v>data</v>
      </c>
      <c r="I404" s="13" t="b">
        <f t="shared" si="121"/>
        <v>1</v>
      </c>
      <c r="J404" s="6">
        <f ca="1">OFFSET(program!$A$1,0,disasm!A404)</f>
        <v>0</v>
      </c>
      <c r="K404" s="7">
        <f t="shared" ca="1" si="122"/>
        <v>0</v>
      </c>
      <c r="L404" s="7" t="e">
        <f t="shared" ca="1" si="123"/>
        <v>#VALUE!</v>
      </c>
      <c r="M404" s="7">
        <f t="shared" si="124"/>
        <v>1</v>
      </c>
      <c r="N404" s="7">
        <f t="shared" si="125"/>
        <v>1</v>
      </c>
      <c r="O404" s="8">
        <f t="shared" si="126"/>
        <v>1</v>
      </c>
      <c r="P404" s="8" t="str">
        <f t="shared" si="127"/>
        <v/>
      </c>
      <c r="Q404" s="8" t="str">
        <f t="shared" si="128"/>
        <v/>
      </c>
      <c r="R404" s="8" t="str">
        <f t="shared" ca="1" si="129"/>
        <v>num</v>
      </c>
      <c r="S404" s="8" t="str">
        <f t="shared" si="130"/>
        <v/>
      </c>
      <c r="T404" s="8" t="str">
        <f t="shared" si="131"/>
        <v/>
      </c>
      <c r="U404" s="7">
        <f ca="1">IF(O404="","",OFFSET(program!$A$1,0,disasm!$A404+COLUMN()-COLUMN($U404)+IF($I404,0,1)))</f>
        <v>0</v>
      </c>
      <c r="V404" s="7" t="str">
        <f ca="1">IF(P404="","",OFFSET(program!$A$1,0,disasm!$A404+COLUMN()-COLUMN($U404)+IF($I404,0,1)))</f>
        <v/>
      </c>
      <c r="W404" s="7" t="str">
        <f ca="1">IF(Q404="","",OFFSET(program!$A$1,0,disasm!$A404+COLUMN()-COLUMN($U404)+IF($I404,0,1)))</f>
        <v/>
      </c>
      <c r="X404" s="3" t="str">
        <f t="shared" ca="1" si="132"/>
        <v>0</v>
      </c>
      <c r="Y404" s="3" t="str">
        <f t="shared" si="133"/>
        <v/>
      </c>
      <c r="Z404" s="3" t="str">
        <f t="shared" si="134"/>
        <v/>
      </c>
      <c r="AA404" s="3" t="str">
        <f ca="1">" "
&amp;AE404
&amp;IF(AND(OR(K404=5,K404=6),MOD(INT(J404/1000),10)=1)," A2","")
&amp;IF(AND(NOT(I404),J404=109,OFFSET(program!$A$1,0,disasm!$A404+1)&gt;0,NOT(ISNUMBER(FIND(" A1 "," "&amp;AE404&amp;" "))))," AUTOLABEL","")
&amp;" "</f>
        <v xml:space="preserve">  </v>
      </c>
    </row>
    <row r="405" spans="1:27" x14ac:dyDescent="0.2">
      <c r="A405" s="1">
        <f ca="1">A404+M404</f>
        <v>446</v>
      </c>
      <c r="B405" s="2" t="str">
        <f t="shared" ca="1" si="116"/>
        <v>stack+374</v>
      </c>
      <c r="C405" s="3" t="str">
        <f ca="1">_xlfn.TEXTJOIN(" ",FALSE,OFFSET(program!$A$1,0,A405,1,M405))</f>
        <v/>
      </c>
      <c r="D405" s="4" t="str">
        <f ca="1">IF($H405="data",".dat "&amp;X405,
IF($H405="str",".str " &amp; _xlfn.TEXTJOIN("",FALSE,OFFSET(program!$A$2,0,A405+1,1,M405-1)),
$L405&amp;" "&amp;_xlfn.TEXTJOIN(", ",TRUE,$X405:$Z405)
))</f>
        <v>.dat 0</v>
      </c>
      <c r="E405" s="19" t="b">
        <f t="shared" ca="1" si="117"/>
        <v>1</v>
      </c>
      <c r="F405" s="5" t="str">
        <f t="shared" ca="1" si="118"/>
        <v>stack</v>
      </c>
      <c r="G405" s="5">
        <f t="shared" ca="1" si="119"/>
        <v>72</v>
      </c>
      <c r="H405" s="5" t="str">
        <f t="shared" si="120"/>
        <v>data</v>
      </c>
      <c r="I405" s="13" t="b">
        <f t="shared" si="121"/>
        <v>1</v>
      </c>
      <c r="J405" s="6">
        <f ca="1">OFFSET(program!$A$1,0,disasm!A405)</f>
        <v>0</v>
      </c>
      <c r="K405" s="7">
        <f t="shared" ca="1" si="122"/>
        <v>0</v>
      </c>
      <c r="L405" s="7" t="e">
        <f t="shared" ca="1" si="123"/>
        <v>#VALUE!</v>
      </c>
      <c r="M405" s="7">
        <f t="shared" si="124"/>
        <v>1</v>
      </c>
      <c r="N405" s="7">
        <f t="shared" si="125"/>
        <v>1</v>
      </c>
      <c r="O405" s="8">
        <f t="shared" si="126"/>
        <v>1</v>
      </c>
      <c r="P405" s="8" t="str">
        <f t="shared" si="127"/>
        <v/>
      </c>
      <c r="Q405" s="8" t="str">
        <f t="shared" si="128"/>
        <v/>
      </c>
      <c r="R405" s="8" t="str">
        <f t="shared" ca="1" si="129"/>
        <v>num</v>
      </c>
      <c r="S405" s="8" t="str">
        <f t="shared" si="130"/>
        <v/>
      </c>
      <c r="T405" s="8" t="str">
        <f t="shared" si="131"/>
        <v/>
      </c>
      <c r="U405" s="7">
        <f ca="1">IF(O405="","",OFFSET(program!$A$1,0,disasm!$A405+COLUMN()-COLUMN($U405)+IF($I405,0,1)))</f>
        <v>0</v>
      </c>
      <c r="V405" s="7" t="str">
        <f ca="1">IF(P405="","",OFFSET(program!$A$1,0,disasm!$A405+COLUMN()-COLUMN($U405)+IF($I405,0,1)))</f>
        <v/>
      </c>
      <c r="W405" s="7" t="str">
        <f ca="1">IF(Q405="","",OFFSET(program!$A$1,0,disasm!$A405+COLUMN()-COLUMN($U405)+IF($I405,0,1)))</f>
        <v/>
      </c>
      <c r="X405" s="3" t="str">
        <f t="shared" ca="1" si="132"/>
        <v>0</v>
      </c>
      <c r="Y405" s="3" t="str">
        <f t="shared" si="133"/>
        <v/>
      </c>
      <c r="Z405" s="3" t="str">
        <f t="shared" si="134"/>
        <v/>
      </c>
      <c r="AA405" s="3" t="str">
        <f ca="1">" "
&amp;AE405
&amp;IF(AND(OR(K405=5,K405=6),MOD(INT(J405/1000),10)=1)," A2","")
&amp;IF(AND(NOT(I405),J405=109,OFFSET(program!$A$1,0,disasm!$A405+1)&gt;0,NOT(ISNUMBER(FIND(" A1 "," "&amp;AE405&amp;" "))))," AUTOLABEL","")
&amp;" "</f>
        <v xml:space="preserve">  </v>
      </c>
    </row>
    <row r="406" spans="1:27" x14ac:dyDescent="0.2">
      <c r="A406" s="1">
        <f ca="1">A405+M405</f>
        <v>447</v>
      </c>
      <c r="B406" s="2" t="str">
        <f t="shared" ca="1" si="116"/>
        <v>stack+375</v>
      </c>
      <c r="C406" s="3" t="str">
        <f ca="1">_xlfn.TEXTJOIN(" ",FALSE,OFFSET(program!$A$1,0,A406,1,M406))</f>
        <v/>
      </c>
      <c r="D406" s="4" t="str">
        <f ca="1">IF($H406="data",".dat "&amp;X406,
IF($H406="str",".str " &amp; _xlfn.TEXTJOIN("",FALSE,OFFSET(program!$A$2,0,A406+1,1,M406-1)),
$L406&amp;" "&amp;_xlfn.TEXTJOIN(", ",TRUE,$X406:$Z406)
))</f>
        <v>.dat 0</v>
      </c>
      <c r="E406" s="19" t="b">
        <f t="shared" ca="1" si="117"/>
        <v>1</v>
      </c>
      <c r="F406" s="5" t="str">
        <f t="shared" ca="1" si="118"/>
        <v>stack</v>
      </c>
      <c r="G406" s="5">
        <f t="shared" ca="1" si="119"/>
        <v>72</v>
      </c>
      <c r="H406" s="5" t="str">
        <f t="shared" si="120"/>
        <v>data</v>
      </c>
      <c r="I406" s="13" t="b">
        <f t="shared" si="121"/>
        <v>1</v>
      </c>
      <c r="J406" s="6">
        <f ca="1">OFFSET(program!$A$1,0,disasm!A406)</f>
        <v>0</v>
      </c>
      <c r="K406" s="7">
        <f t="shared" ca="1" si="122"/>
        <v>0</v>
      </c>
      <c r="L406" s="7" t="e">
        <f t="shared" ca="1" si="123"/>
        <v>#VALUE!</v>
      </c>
      <c r="M406" s="7">
        <f t="shared" si="124"/>
        <v>1</v>
      </c>
      <c r="N406" s="7">
        <f t="shared" si="125"/>
        <v>1</v>
      </c>
      <c r="O406" s="8">
        <f t="shared" si="126"/>
        <v>1</v>
      </c>
      <c r="P406" s="8" t="str">
        <f t="shared" si="127"/>
        <v/>
      </c>
      <c r="Q406" s="8" t="str">
        <f t="shared" si="128"/>
        <v/>
      </c>
      <c r="R406" s="8" t="str">
        <f t="shared" ca="1" si="129"/>
        <v>num</v>
      </c>
      <c r="S406" s="8" t="str">
        <f t="shared" si="130"/>
        <v/>
      </c>
      <c r="T406" s="8" t="str">
        <f t="shared" si="131"/>
        <v/>
      </c>
      <c r="U406" s="7">
        <f ca="1">IF(O406="","",OFFSET(program!$A$1,0,disasm!$A406+COLUMN()-COLUMN($U406)+IF($I406,0,1)))</f>
        <v>0</v>
      </c>
      <c r="V406" s="7" t="str">
        <f ca="1">IF(P406="","",OFFSET(program!$A$1,0,disasm!$A406+COLUMN()-COLUMN($U406)+IF($I406,0,1)))</f>
        <v/>
      </c>
      <c r="W406" s="7" t="str">
        <f ca="1">IF(Q406="","",OFFSET(program!$A$1,0,disasm!$A406+COLUMN()-COLUMN($U406)+IF($I406,0,1)))</f>
        <v/>
      </c>
      <c r="X406" s="3" t="str">
        <f t="shared" ca="1" si="132"/>
        <v>0</v>
      </c>
      <c r="Y406" s="3" t="str">
        <f t="shared" si="133"/>
        <v/>
      </c>
      <c r="Z406" s="3" t="str">
        <f t="shared" si="134"/>
        <v/>
      </c>
      <c r="AA406" s="3" t="str">
        <f ca="1">" "
&amp;AE406
&amp;IF(AND(OR(K406=5,K406=6),MOD(INT(J406/1000),10)=1)," A2","")
&amp;IF(AND(NOT(I406),J406=109,OFFSET(program!$A$1,0,disasm!$A406+1)&gt;0,NOT(ISNUMBER(FIND(" A1 "," "&amp;AE406&amp;" "))))," AUTOLABEL","")
&amp;" "</f>
        <v xml:space="preserve">  </v>
      </c>
    </row>
    <row r="407" spans="1:27" x14ac:dyDescent="0.2">
      <c r="A407" s="1">
        <f ca="1">A406+M406</f>
        <v>448</v>
      </c>
      <c r="B407" s="2" t="str">
        <f t="shared" ca="1" si="116"/>
        <v>stack+376</v>
      </c>
      <c r="C407" s="3" t="str">
        <f ca="1">_xlfn.TEXTJOIN(" ",FALSE,OFFSET(program!$A$1,0,A407,1,M407))</f>
        <v/>
      </c>
      <c r="D407" s="4" t="str">
        <f ca="1">IF($H407="data",".dat "&amp;X407,
IF($H407="str",".str " &amp; _xlfn.TEXTJOIN("",FALSE,OFFSET(program!$A$2,0,A407+1,1,M407-1)),
$L407&amp;" "&amp;_xlfn.TEXTJOIN(", ",TRUE,$X407:$Z407)
))</f>
        <v>.dat 0</v>
      </c>
      <c r="E407" s="19" t="b">
        <f t="shared" ca="1" si="117"/>
        <v>1</v>
      </c>
      <c r="F407" s="5" t="str">
        <f t="shared" ca="1" si="118"/>
        <v>stack</v>
      </c>
      <c r="G407" s="5">
        <f t="shared" ca="1" si="119"/>
        <v>72</v>
      </c>
      <c r="H407" s="5" t="str">
        <f t="shared" si="120"/>
        <v>data</v>
      </c>
      <c r="I407" s="13" t="b">
        <f t="shared" si="121"/>
        <v>1</v>
      </c>
      <c r="J407" s="6">
        <f ca="1">OFFSET(program!$A$1,0,disasm!A407)</f>
        <v>0</v>
      </c>
      <c r="K407" s="7">
        <f t="shared" ca="1" si="122"/>
        <v>0</v>
      </c>
      <c r="L407" s="7" t="e">
        <f t="shared" ca="1" si="123"/>
        <v>#VALUE!</v>
      </c>
      <c r="M407" s="7">
        <f t="shared" si="124"/>
        <v>1</v>
      </c>
      <c r="N407" s="7">
        <f t="shared" si="125"/>
        <v>1</v>
      </c>
      <c r="O407" s="8">
        <f t="shared" si="126"/>
        <v>1</v>
      </c>
      <c r="P407" s="8" t="str">
        <f t="shared" si="127"/>
        <v/>
      </c>
      <c r="Q407" s="8" t="str">
        <f t="shared" si="128"/>
        <v/>
      </c>
      <c r="R407" s="8" t="str">
        <f t="shared" ca="1" si="129"/>
        <v>num</v>
      </c>
      <c r="S407" s="8" t="str">
        <f t="shared" si="130"/>
        <v/>
      </c>
      <c r="T407" s="8" t="str">
        <f t="shared" si="131"/>
        <v/>
      </c>
      <c r="U407" s="7">
        <f ca="1">IF(O407="","",OFFSET(program!$A$1,0,disasm!$A407+COLUMN()-COLUMN($U407)+IF($I407,0,1)))</f>
        <v>0</v>
      </c>
      <c r="V407" s="7" t="str">
        <f ca="1">IF(P407="","",OFFSET(program!$A$1,0,disasm!$A407+COLUMN()-COLUMN($U407)+IF($I407,0,1)))</f>
        <v/>
      </c>
      <c r="W407" s="7" t="str">
        <f ca="1">IF(Q407="","",OFFSET(program!$A$1,0,disasm!$A407+COLUMN()-COLUMN($U407)+IF($I407,0,1)))</f>
        <v/>
      </c>
      <c r="X407" s="3" t="str">
        <f t="shared" ca="1" si="132"/>
        <v>0</v>
      </c>
      <c r="Y407" s="3" t="str">
        <f t="shared" si="133"/>
        <v/>
      </c>
      <c r="Z407" s="3" t="str">
        <f t="shared" si="134"/>
        <v/>
      </c>
      <c r="AA407" s="3" t="str">
        <f ca="1">" "
&amp;AE407
&amp;IF(AND(OR(K407=5,K407=6),MOD(INT(J407/1000),10)=1)," A2","")
&amp;IF(AND(NOT(I407),J407=109,OFFSET(program!$A$1,0,disasm!$A407+1)&gt;0,NOT(ISNUMBER(FIND(" A1 "," "&amp;AE407&amp;" "))))," AUTOLABEL","")
&amp;" "</f>
        <v xml:space="preserve">  </v>
      </c>
    </row>
    <row r="408" spans="1:27" x14ac:dyDescent="0.2">
      <c r="A408" s="1">
        <f ca="1">A407+M407</f>
        <v>449</v>
      </c>
      <c r="B408" s="2" t="str">
        <f t="shared" ca="1" si="116"/>
        <v>stack+377</v>
      </c>
      <c r="C408" s="3" t="str">
        <f ca="1">_xlfn.TEXTJOIN(" ",FALSE,OFFSET(program!$A$1,0,A408,1,M408))</f>
        <v/>
      </c>
      <c r="D408" s="4" t="str">
        <f ca="1">IF($H408="data",".dat "&amp;X408,
IF($H408="str",".str " &amp; _xlfn.TEXTJOIN("",FALSE,OFFSET(program!$A$2,0,A408+1,1,M408-1)),
$L408&amp;" "&amp;_xlfn.TEXTJOIN(", ",TRUE,$X408:$Z408)
))</f>
        <v>.dat 0</v>
      </c>
      <c r="E408" s="19" t="b">
        <f t="shared" ca="1" si="117"/>
        <v>1</v>
      </c>
      <c r="F408" s="5" t="str">
        <f t="shared" ca="1" si="118"/>
        <v>stack</v>
      </c>
      <c r="G408" s="5">
        <f t="shared" ca="1" si="119"/>
        <v>72</v>
      </c>
      <c r="H408" s="5" t="str">
        <f t="shared" si="120"/>
        <v>data</v>
      </c>
      <c r="I408" s="13" t="b">
        <f t="shared" si="121"/>
        <v>1</v>
      </c>
      <c r="J408" s="6">
        <f ca="1">OFFSET(program!$A$1,0,disasm!A408)</f>
        <v>0</v>
      </c>
      <c r="K408" s="7">
        <f t="shared" ca="1" si="122"/>
        <v>0</v>
      </c>
      <c r="L408" s="7" t="e">
        <f t="shared" ca="1" si="123"/>
        <v>#VALUE!</v>
      </c>
      <c r="M408" s="7">
        <f t="shared" si="124"/>
        <v>1</v>
      </c>
      <c r="N408" s="7">
        <f t="shared" si="125"/>
        <v>1</v>
      </c>
      <c r="O408" s="8">
        <f t="shared" si="126"/>
        <v>1</v>
      </c>
      <c r="P408" s="8" t="str">
        <f t="shared" si="127"/>
        <v/>
      </c>
      <c r="Q408" s="8" t="str">
        <f t="shared" si="128"/>
        <v/>
      </c>
      <c r="R408" s="8" t="str">
        <f t="shared" ca="1" si="129"/>
        <v>num</v>
      </c>
      <c r="S408" s="8" t="str">
        <f t="shared" si="130"/>
        <v/>
      </c>
      <c r="T408" s="8" t="str">
        <f t="shared" si="131"/>
        <v/>
      </c>
      <c r="U408" s="7">
        <f ca="1">IF(O408="","",OFFSET(program!$A$1,0,disasm!$A408+COLUMN()-COLUMN($U408)+IF($I408,0,1)))</f>
        <v>0</v>
      </c>
      <c r="V408" s="7" t="str">
        <f ca="1">IF(P408="","",OFFSET(program!$A$1,0,disasm!$A408+COLUMN()-COLUMN($U408)+IF($I408,0,1)))</f>
        <v/>
      </c>
      <c r="W408" s="7" t="str">
        <f ca="1">IF(Q408="","",OFFSET(program!$A$1,0,disasm!$A408+COLUMN()-COLUMN($U408)+IF($I408,0,1)))</f>
        <v/>
      </c>
      <c r="X408" s="3" t="str">
        <f t="shared" ca="1" si="132"/>
        <v>0</v>
      </c>
      <c r="Y408" s="3" t="str">
        <f t="shared" si="133"/>
        <v/>
      </c>
      <c r="Z408" s="3" t="str">
        <f t="shared" si="134"/>
        <v/>
      </c>
      <c r="AA408" s="3" t="str">
        <f ca="1">" "
&amp;AE408
&amp;IF(AND(OR(K408=5,K408=6),MOD(INT(J408/1000),10)=1)," A2","")
&amp;IF(AND(NOT(I408),J408=109,OFFSET(program!$A$1,0,disasm!$A408+1)&gt;0,NOT(ISNUMBER(FIND(" A1 "," "&amp;AE408&amp;" "))))," AUTOLABEL","")
&amp;" "</f>
        <v xml:space="preserve">  </v>
      </c>
    </row>
    <row r="409" spans="1:27" x14ac:dyDescent="0.2">
      <c r="A409" s="1">
        <f ca="1">A408+M408</f>
        <v>450</v>
      </c>
      <c r="B409" s="2" t="str">
        <f t="shared" ca="1" si="116"/>
        <v>stack+378</v>
      </c>
      <c r="C409" s="3" t="str">
        <f ca="1">_xlfn.TEXTJOIN(" ",FALSE,OFFSET(program!$A$1,0,A409,1,M409))</f>
        <v/>
      </c>
      <c r="D409" s="4" t="str">
        <f ca="1">IF($H409="data",".dat "&amp;X409,
IF($H409="str",".str " &amp; _xlfn.TEXTJOIN("",FALSE,OFFSET(program!$A$2,0,A409+1,1,M409-1)),
$L409&amp;" "&amp;_xlfn.TEXTJOIN(", ",TRUE,$X409:$Z409)
))</f>
        <v>.dat 0</v>
      </c>
      <c r="E409" s="19" t="b">
        <f t="shared" ca="1" si="117"/>
        <v>1</v>
      </c>
      <c r="F409" s="5" t="str">
        <f t="shared" ca="1" si="118"/>
        <v>stack</v>
      </c>
      <c r="G409" s="5">
        <f t="shared" ca="1" si="119"/>
        <v>72</v>
      </c>
      <c r="H409" s="5" t="str">
        <f t="shared" si="120"/>
        <v>data</v>
      </c>
      <c r="I409" s="13" t="b">
        <f t="shared" si="121"/>
        <v>1</v>
      </c>
      <c r="J409" s="6">
        <f ca="1">OFFSET(program!$A$1,0,disasm!A409)</f>
        <v>0</v>
      </c>
      <c r="K409" s="7">
        <f t="shared" ca="1" si="122"/>
        <v>0</v>
      </c>
      <c r="L409" s="7" t="e">
        <f t="shared" ca="1" si="123"/>
        <v>#VALUE!</v>
      </c>
      <c r="M409" s="7">
        <f t="shared" si="124"/>
        <v>1</v>
      </c>
      <c r="N409" s="7">
        <f t="shared" si="125"/>
        <v>1</v>
      </c>
      <c r="O409" s="8">
        <f t="shared" si="126"/>
        <v>1</v>
      </c>
      <c r="P409" s="8" t="str">
        <f t="shared" si="127"/>
        <v/>
      </c>
      <c r="Q409" s="8" t="str">
        <f t="shared" si="128"/>
        <v/>
      </c>
      <c r="R409" s="8" t="str">
        <f t="shared" ca="1" si="129"/>
        <v>num</v>
      </c>
      <c r="S409" s="8" t="str">
        <f t="shared" si="130"/>
        <v/>
      </c>
      <c r="T409" s="8" t="str">
        <f t="shared" si="131"/>
        <v/>
      </c>
      <c r="U409" s="7">
        <f ca="1">IF(O409="","",OFFSET(program!$A$1,0,disasm!$A409+COLUMN()-COLUMN($U409)+IF($I409,0,1)))</f>
        <v>0</v>
      </c>
      <c r="V409" s="7" t="str">
        <f ca="1">IF(P409="","",OFFSET(program!$A$1,0,disasm!$A409+COLUMN()-COLUMN($U409)+IF($I409,0,1)))</f>
        <v/>
      </c>
      <c r="W409" s="7" t="str">
        <f ca="1">IF(Q409="","",OFFSET(program!$A$1,0,disasm!$A409+COLUMN()-COLUMN($U409)+IF($I409,0,1)))</f>
        <v/>
      </c>
      <c r="X409" s="3" t="str">
        <f t="shared" ca="1" si="132"/>
        <v>0</v>
      </c>
      <c r="Y409" s="3" t="str">
        <f t="shared" si="133"/>
        <v/>
      </c>
      <c r="Z409" s="3" t="str">
        <f t="shared" si="134"/>
        <v/>
      </c>
      <c r="AA409" s="3" t="str">
        <f ca="1">" "
&amp;AE409
&amp;IF(AND(OR(K409=5,K409=6),MOD(INT(J409/1000),10)=1)," A2","")
&amp;IF(AND(NOT(I409),J409=109,OFFSET(program!$A$1,0,disasm!$A409+1)&gt;0,NOT(ISNUMBER(FIND(" A1 "," "&amp;AE409&amp;" "))))," AUTOLABEL","")
&amp;" "</f>
        <v xml:space="preserve">  </v>
      </c>
    </row>
    <row r="410" spans="1:27" x14ac:dyDescent="0.2">
      <c r="A410" s="1">
        <f ca="1">A409+M409</f>
        <v>451</v>
      </c>
      <c r="B410" s="2" t="str">
        <f t="shared" ca="1" si="116"/>
        <v>stack+379</v>
      </c>
      <c r="C410" s="3" t="str">
        <f ca="1">_xlfn.TEXTJOIN(" ",FALSE,OFFSET(program!$A$1,0,A410,1,M410))</f>
        <v/>
      </c>
      <c r="D410" s="4" t="str">
        <f ca="1">IF($H410="data",".dat "&amp;X410,
IF($H410="str",".str " &amp; _xlfn.TEXTJOIN("",FALSE,OFFSET(program!$A$2,0,A410+1,1,M410-1)),
$L410&amp;" "&amp;_xlfn.TEXTJOIN(", ",TRUE,$X410:$Z410)
))</f>
        <v>.dat 0</v>
      </c>
      <c r="E410" s="19" t="b">
        <f t="shared" ca="1" si="117"/>
        <v>1</v>
      </c>
      <c r="F410" s="5" t="str">
        <f t="shared" ca="1" si="118"/>
        <v>stack</v>
      </c>
      <c r="G410" s="5">
        <f t="shared" ca="1" si="119"/>
        <v>72</v>
      </c>
      <c r="H410" s="5" t="str">
        <f t="shared" si="120"/>
        <v>data</v>
      </c>
      <c r="I410" s="13" t="b">
        <f t="shared" si="121"/>
        <v>1</v>
      </c>
      <c r="J410" s="6">
        <f ca="1">OFFSET(program!$A$1,0,disasm!A410)</f>
        <v>0</v>
      </c>
      <c r="K410" s="7">
        <f t="shared" ca="1" si="122"/>
        <v>0</v>
      </c>
      <c r="L410" s="7" t="e">
        <f t="shared" ca="1" si="123"/>
        <v>#VALUE!</v>
      </c>
      <c r="M410" s="7">
        <f t="shared" si="124"/>
        <v>1</v>
      </c>
      <c r="N410" s="7">
        <f t="shared" si="125"/>
        <v>1</v>
      </c>
      <c r="O410" s="8">
        <f t="shared" si="126"/>
        <v>1</v>
      </c>
      <c r="P410" s="8" t="str">
        <f t="shared" si="127"/>
        <v/>
      </c>
      <c r="Q410" s="8" t="str">
        <f t="shared" si="128"/>
        <v/>
      </c>
      <c r="R410" s="8" t="str">
        <f t="shared" ca="1" si="129"/>
        <v>num</v>
      </c>
      <c r="S410" s="8" t="str">
        <f t="shared" si="130"/>
        <v/>
      </c>
      <c r="T410" s="8" t="str">
        <f t="shared" si="131"/>
        <v/>
      </c>
      <c r="U410" s="7">
        <f ca="1">IF(O410="","",OFFSET(program!$A$1,0,disasm!$A410+COLUMN()-COLUMN($U410)+IF($I410,0,1)))</f>
        <v>0</v>
      </c>
      <c r="V410" s="7" t="str">
        <f ca="1">IF(P410="","",OFFSET(program!$A$1,0,disasm!$A410+COLUMN()-COLUMN($U410)+IF($I410,0,1)))</f>
        <v/>
      </c>
      <c r="W410" s="7" t="str">
        <f ca="1">IF(Q410="","",OFFSET(program!$A$1,0,disasm!$A410+COLUMN()-COLUMN($U410)+IF($I410,0,1)))</f>
        <v/>
      </c>
      <c r="X410" s="3" t="str">
        <f t="shared" ca="1" si="132"/>
        <v>0</v>
      </c>
      <c r="Y410" s="3" t="str">
        <f t="shared" si="133"/>
        <v/>
      </c>
      <c r="Z410" s="3" t="str">
        <f t="shared" si="134"/>
        <v/>
      </c>
      <c r="AA410" s="3" t="str">
        <f ca="1">" "
&amp;AE410
&amp;IF(AND(OR(K410=5,K410=6),MOD(INT(J410/1000),10)=1)," A2","")
&amp;IF(AND(NOT(I410),J410=109,OFFSET(program!$A$1,0,disasm!$A410+1)&gt;0,NOT(ISNUMBER(FIND(" A1 "," "&amp;AE410&amp;" "))))," AUTOLABEL","")
&amp;" "</f>
        <v xml:space="preserve">  </v>
      </c>
    </row>
    <row r="411" spans="1:27" x14ac:dyDescent="0.2">
      <c r="A411" s="1">
        <f ca="1">A410+M410</f>
        <v>452</v>
      </c>
      <c r="B411" s="2" t="str">
        <f t="shared" ca="1" si="116"/>
        <v>stack+380</v>
      </c>
      <c r="C411" s="3" t="str">
        <f ca="1">_xlfn.TEXTJOIN(" ",FALSE,OFFSET(program!$A$1,0,A411,1,M411))</f>
        <v/>
      </c>
      <c r="D411" s="4" t="str">
        <f ca="1">IF($H411="data",".dat "&amp;X411,
IF($H411="str",".str " &amp; _xlfn.TEXTJOIN("",FALSE,OFFSET(program!$A$2,0,A411+1,1,M411-1)),
$L411&amp;" "&amp;_xlfn.TEXTJOIN(", ",TRUE,$X411:$Z411)
))</f>
        <v>.dat 0</v>
      </c>
      <c r="E411" s="19" t="b">
        <f t="shared" ca="1" si="117"/>
        <v>1</v>
      </c>
      <c r="F411" s="5" t="str">
        <f t="shared" ca="1" si="118"/>
        <v>stack</v>
      </c>
      <c r="G411" s="5">
        <f t="shared" ca="1" si="119"/>
        <v>72</v>
      </c>
      <c r="H411" s="5" t="str">
        <f t="shared" si="120"/>
        <v>data</v>
      </c>
      <c r="I411" s="13" t="b">
        <f t="shared" si="121"/>
        <v>1</v>
      </c>
      <c r="J411" s="6">
        <f ca="1">OFFSET(program!$A$1,0,disasm!A411)</f>
        <v>0</v>
      </c>
      <c r="K411" s="7">
        <f t="shared" ca="1" si="122"/>
        <v>0</v>
      </c>
      <c r="L411" s="7" t="e">
        <f t="shared" ca="1" si="123"/>
        <v>#VALUE!</v>
      </c>
      <c r="M411" s="7">
        <f t="shared" si="124"/>
        <v>1</v>
      </c>
      <c r="N411" s="7">
        <f t="shared" si="125"/>
        <v>1</v>
      </c>
      <c r="O411" s="8">
        <f t="shared" si="126"/>
        <v>1</v>
      </c>
      <c r="P411" s="8" t="str">
        <f t="shared" si="127"/>
        <v/>
      </c>
      <c r="Q411" s="8" t="str">
        <f t="shared" si="128"/>
        <v/>
      </c>
      <c r="R411" s="8" t="str">
        <f t="shared" ca="1" si="129"/>
        <v>num</v>
      </c>
      <c r="S411" s="8" t="str">
        <f t="shared" si="130"/>
        <v/>
      </c>
      <c r="T411" s="8" t="str">
        <f t="shared" si="131"/>
        <v/>
      </c>
      <c r="U411" s="7">
        <f ca="1">IF(O411="","",OFFSET(program!$A$1,0,disasm!$A411+COLUMN()-COLUMN($U411)+IF($I411,0,1)))</f>
        <v>0</v>
      </c>
      <c r="V411" s="7" t="str">
        <f ca="1">IF(P411="","",OFFSET(program!$A$1,0,disasm!$A411+COLUMN()-COLUMN($U411)+IF($I411,0,1)))</f>
        <v/>
      </c>
      <c r="W411" s="7" t="str">
        <f ca="1">IF(Q411="","",OFFSET(program!$A$1,0,disasm!$A411+COLUMN()-COLUMN($U411)+IF($I411,0,1)))</f>
        <v/>
      </c>
      <c r="X411" s="3" t="str">
        <f t="shared" ca="1" si="132"/>
        <v>0</v>
      </c>
      <c r="Y411" s="3" t="str">
        <f t="shared" si="133"/>
        <v/>
      </c>
      <c r="Z411" s="3" t="str">
        <f t="shared" si="134"/>
        <v/>
      </c>
      <c r="AA411" s="3" t="str">
        <f ca="1">" "
&amp;AE411
&amp;IF(AND(OR(K411=5,K411=6),MOD(INT(J411/1000),10)=1)," A2","")
&amp;IF(AND(NOT(I411),J411=109,OFFSET(program!$A$1,0,disasm!$A411+1)&gt;0,NOT(ISNUMBER(FIND(" A1 "," "&amp;AE411&amp;" "))))," AUTOLABEL","")
&amp;" "</f>
        <v xml:space="preserve">  </v>
      </c>
    </row>
    <row r="412" spans="1:27" x14ac:dyDescent="0.2">
      <c r="A412" s="1">
        <f ca="1">A411+M411</f>
        <v>453</v>
      </c>
      <c r="B412" s="2" t="str">
        <f t="shared" ca="1" si="116"/>
        <v>stack+381</v>
      </c>
      <c r="C412" s="3" t="str">
        <f ca="1">_xlfn.TEXTJOIN(" ",FALSE,OFFSET(program!$A$1,0,A412,1,M412))</f>
        <v/>
      </c>
      <c r="D412" s="4" t="str">
        <f ca="1">IF($H412="data",".dat "&amp;X412,
IF($H412="str",".str " &amp; _xlfn.TEXTJOIN("",FALSE,OFFSET(program!$A$2,0,A412+1,1,M412-1)),
$L412&amp;" "&amp;_xlfn.TEXTJOIN(", ",TRUE,$X412:$Z412)
))</f>
        <v>.dat 0</v>
      </c>
      <c r="E412" s="19" t="b">
        <f t="shared" ca="1" si="117"/>
        <v>1</v>
      </c>
      <c r="F412" s="5" t="str">
        <f t="shared" ca="1" si="118"/>
        <v>stack</v>
      </c>
      <c r="G412" s="5">
        <f t="shared" ca="1" si="119"/>
        <v>72</v>
      </c>
      <c r="H412" s="5" t="str">
        <f t="shared" si="120"/>
        <v>data</v>
      </c>
      <c r="I412" s="13" t="b">
        <f t="shared" si="121"/>
        <v>1</v>
      </c>
      <c r="J412" s="6">
        <f ca="1">OFFSET(program!$A$1,0,disasm!A412)</f>
        <v>0</v>
      </c>
      <c r="K412" s="7">
        <f t="shared" ca="1" si="122"/>
        <v>0</v>
      </c>
      <c r="L412" s="7" t="e">
        <f t="shared" ca="1" si="123"/>
        <v>#VALUE!</v>
      </c>
      <c r="M412" s="7">
        <f t="shared" si="124"/>
        <v>1</v>
      </c>
      <c r="N412" s="7">
        <f t="shared" si="125"/>
        <v>1</v>
      </c>
      <c r="O412" s="8">
        <f t="shared" si="126"/>
        <v>1</v>
      </c>
      <c r="P412" s="8" t="str">
        <f t="shared" si="127"/>
        <v/>
      </c>
      <c r="Q412" s="8" t="str">
        <f t="shared" si="128"/>
        <v/>
      </c>
      <c r="R412" s="8" t="str">
        <f t="shared" ca="1" si="129"/>
        <v>num</v>
      </c>
      <c r="S412" s="8" t="str">
        <f t="shared" si="130"/>
        <v/>
      </c>
      <c r="T412" s="8" t="str">
        <f t="shared" si="131"/>
        <v/>
      </c>
      <c r="U412" s="7">
        <f ca="1">IF(O412="","",OFFSET(program!$A$1,0,disasm!$A412+COLUMN()-COLUMN($U412)+IF($I412,0,1)))</f>
        <v>0</v>
      </c>
      <c r="V412" s="7" t="str">
        <f ca="1">IF(P412="","",OFFSET(program!$A$1,0,disasm!$A412+COLUMN()-COLUMN($U412)+IF($I412,0,1)))</f>
        <v/>
      </c>
      <c r="W412" s="7" t="str">
        <f ca="1">IF(Q412="","",OFFSET(program!$A$1,0,disasm!$A412+COLUMN()-COLUMN($U412)+IF($I412,0,1)))</f>
        <v/>
      </c>
      <c r="X412" s="3" t="str">
        <f t="shared" ca="1" si="132"/>
        <v>0</v>
      </c>
      <c r="Y412" s="3" t="str">
        <f t="shared" si="133"/>
        <v/>
      </c>
      <c r="Z412" s="3" t="str">
        <f t="shared" si="134"/>
        <v/>
      </c>
      <c r="AA412" s="3" t="str">
        <f ca="1">" "
&amp;AE412
&amp;IF(AND(OR(K412=5,K412=6),MOD(INT(J412/1000),10)=1)," A2","")
&amp;IF(AND(NOT(I412),J412=109,OFFSET(program!$A$1,0,disasm!$A412+1)&gt;0,NOT(ISNUMBER(FIND(" A1 "," "&amp;AE412&amp;" "))))," AUTOLABEL","")
&amp;" "</f>
        <v xml:space="preserve">  </v>
      </c>
    </row>
    <row r="413" spans="1:27" x14ac:dyDescent="0.2">
      <c r="A413" s="1">
        <f ca="1">A412+M412</f>
        <v>454</v>
      </c>
      <c r="B413" s="2" t="str">
        <f t="shared" ca="1" si="116"/>
        <v>stack+382</v>
      </c>
      <c r="C413" s="3" t="str">
        <f ca="1">_xlfn.TEXTJOIN(" ",FALSE,OFFSET(program!$A$1,0,A413,1,M413))</f>
        <v/>
      </c>
      <c r="D413" s="4" t="str">
        <f ca="1">IF($H413="data",".dat "&amp;X413,
IF($H413="str",".str " &amp; _xlfn.TEXTJOIN("",FALSE,OFFSET(program!$A$2,0,A413+1,1,M413-1)),
$L413&amp;" "&amp;_xlfn.TEXTJOIN(", ",TRUE,$X413:$Z413)
))</f>
        <v>.dat 0</v>
      </c>
      <c r="E413" s="19" t="b">
        <f t="shared" ca="1" si="117"/>
        <v>1</v>
      </c>
      <c r="F413" s="5" t="str">
        <f t="shared" ca="1" si="118"/>
        <v>stack</v>
      </c>
      <c r="G413" s="5">
        <f t="shared" ca="1" si="119"/>
        <v>72</v>
      </c>
      <c r="H413" s="5" t="str">
        <f t="shared" si="120"/>
        <v>data</v>
      </c>
      <c r="I413" s="13" t="b">
        <f t="shared" si="121"/>
        <v>1</v>
      </c>
      <c r="J413" s="6">
        <f ca="1">OFFSET(program!$A$1,0,disasm!A413)</f>
        <v>0</v>
      </c>
      <c r="K413" s="7">
        <f t="shared" ca="1" si="122"/>
        <v>0</v>
      </c>
      <c r="L413" s="7" t="e">
        <f t="shared" ca="1" si="123"/>
        <v>#VALUE!</v>
      </c>
      <c r="M413" s="7">
        <f t="shared" si="124"/>
        <v>1</v>
      </c>
      <c r="N413" s="7">
        <f t="shared" si="125"/>
        <v>1</v>
      </c>
      <c r="O413" s="8">
        <f t="shared" si="126"/>
        <v>1</v>
      </c>
      <c r="P413" s="8" t="str">
        <f t="shared" si="127"/>
        <v/>
      </c>
      <c r="Q413" s="8" t="str">
        <f t="shared" si="128"/>
        <v/>
      </c>
      <c r="R413" s="8" t="str">
        <f t="shared" ca="1" si="129"/>
        <v>num</v>
      </c>
      <c r="S413" s="8" t="str">
        <f t="shared" si="130"/>
        <v/>
      </c>
      <c r="T413" s="8" t="str">
        <f t="shared" si="131"/>
        <v/>
      </c>
      <c r="U413" s="7">
        <f ca="1">IF(O413="","",OFFSET(program!$A$1,0,disasm!$A413+COLUMN()-COLUMN($U413)+IF($I413,0,1)))</f>
        <v>0</v>
      </c>
      <c r="V413" s="7" t="str">
        <f ca="1">IF(P413="","",OFFSET(program!$A$1,0,disasm!$A413+COLUMN()-COLUMN($U413)+IF($I413,0,1)))</f>
        <v/>
      </c>
      <c r="W413" s="7" t="str">
        <f ca="1">IF(Q413="","",OFFSET(program!$A$1,0,disasm!$A413+COLUMN()-COLUMN($U413)+IF($I413,0,1)))</f>
        <v/>
      </c>
      <c r="X413" s="3" t="str">
        <f t="shared" ca="1" si="132"/>
        <v>0</v>
      </c>
      <c r="Y413" s="3" t="str">
        <f t="shared" si="133"/>
        <v/>
      </c>
      <c r="Z413" s="3" t="str">
        <f t="shared" si="134"/>
        <v/>
      </c>
      <c r="AA413" s="3" t="str">
        <f ca="1">" "
&amp;AE413
&amp;IF(AND(OR(K413=5,K413=6),MOD(INT(J413/1000),10)=1)," A2","")
&amp;IF(AND(NOT(I413),J413=109,OFFSET(program!$A$1,0,disasm!$A413+1)&gt;0,NOT(ISNUMBER(FIND(" A1 "," "&amp;AE413&amp;" "))))," AUTOLABEL","")
&amp;" "</f>
        <v xml:space="preserve">  </v>
      </c>
    </row>
    <row r="414" spans="1:27" x14ac:dyDescent="0.2">
      <c r="A414" s="1">
        <f ca="1">A413+M413</f>
        <v>455</v>
      </c>
      <c r="B414" s="2" t="str">
        <f t="shared" ca="1" si="116"/>
        <v>stack+383</v>
      </c>
      <c r="C414" s="3" t="str">
        <f ca="1">_xlfn.TEXTJOIN(" ",FALSE,OFFSET(program!$A$1,0,A414,1,M414))</f>
        <v/>
      </c>
      <c r="D414" s="4" t="str">
        <f ca="1">IF($H414="data",".dat "&amp;X414,
IF($H414="str",".str " &amp; _xlfn.TEXTJOIN("",FALSE,OFFSET(program!$A$2,0,A414+1,1,M414-1)),
$L414&amp;" "&amp;_xlfn.TEXTJOIN(", ",TRUE,$X414:$Z414)
))</f>
        <v>.dat 0</v>
      </c>
      <c r="E414" s="19" t="b">
        <f t="shared" ca="1" si="117"/>
        <v>1</v>
      </c>
      <c r="F414" s="5" t="str">
        <f t="shared" ca="1" si="118"/>
        <v>stack</v>
      </c>
      <c r="G414" s="5">
        <f t="shared" ca="1" si="119"/>
        <v>72</v>
      </c>
      <c r="H414" s="5" t="str">
        <f t="shared" si="120"/>
        <v>data</v>
      </c>
      <c r="I414" s="13" t="b">
        <f t="shared" si="121"/>
        <v>1</v>
      </c>
      <c r="J414" s="6">
        <f ca="1">OFFSET(program!$A$1,0,disasm!A414)</f>
        <v>0</v>
      </c>
      <c r="K414" s="7">
        <f t="shared" ca="1" si="122"/>
        <v>0</v>
      </c>
      <c r="L414" s="7" t="e">
        <f t="shared" ca="1" si="123"/>
        <v>#VALUE!</v>
      </c>
      <c r="M414" s="7">
        <f t="shared" si="124"/>
        <v>1</v>
      </c>
      <c r="N414" s="7">
        <f t="shared" si="125"/>
        <v>1</v>
      </c>
      <c r="O414" s="8">
        <f t="shared" si="126"/>
        <v>1</v>
      </c>
      <c r="P414" s="8" t="str">
        <f t="shared" si="127"/>
        <v/>
      </c>
      <c r="Q414" s="8" t="str">
        <f t="shared" si="128"/>
        <v/>
      </c>
      <c r="R414" s="8" t="str">
        <f t="shared" ca="1" si="129"/>
        <v>num</v>
      </c>
      <c r="S414" s="8" t="str">
        <f t="shared" si="130"/>
        <v/>
      </c>
      <c r="T414" s="8" t="str">
        <f t="shared" si="131"/>
        <v/>
      </c>
      <c r="U414" s="7">
        <f ca="1">IF(O414="","",OFFSET(program!$A$1,0,disasm!$A414+COLUMN()-COLUMN($U414)+IF($I414,0,1)))</f>
        <v>0</v>
      </c>
      <c r="V414" s="7" t="str">
        <f ca="1">IF(P414="","",OFFSET(program!$A$1,0,disasm!$A414+COLUMN()-COLUMN($U414)+IF($I414,0,1)))</f>
        <v/>
      </c>
      <c r="W414" s="7" t="str">
        <f ca="1">IF(Q414="","",OFFSET(program!$A$1,0,disasm!$A414+COLUMN()-COLUMN($U414)+IF($I414,0,1)))</f>
        <v/>
      </c>
      <c r="X414" s="3" t="str">
        <f t="shared" ca="1" si="132"/>
        <v>0</v>
      </c>
      <c r="Y414" s="3" t="str">
        <f t="shared" si="133"/>
        <v/>
      </c>
      <c r="Z414" s="3" t="str">
        <f t="shared" si="134"/>
        <v/>
      </c>
      <c r="AA414" s="3" t="str">
        <f ca="1">" "
&amp;AE414
&amp;IF(AND(OR(K414=5,K414=6),MOD(INT(J414/1000),10)=1)," A2","")
&amp;IF(AND(NOT(I414),J414=109,OFFSET(program!$A$1,0,disasm!$A414+1)&gt;0,NOT(ISNUMBER(FIND(" A1 "," "&amp;AE414&amp;" "))))," AUTOLABEL","")
&amp;" "</f>
        <v xml:space="preserve">  </v>
      </c>
    </row>
    <row r="415" spans="1:27" x14ac:dyDescent="0.2">
      <c r="A415" s="1">
        <f ca="1">A414+M414</f>
        <v>456</v>
      </c>
      <c r="B415" s="2" t="str">
        <f t="shared" ca="1" si="116"/>
        <v>stack+384</v>
      </c>
      <c r="C415" s="3" t="str">
        <f ca="1">_xlfn.TEXTJOIN(" ",FALSE,OFFSET(program!$A$1,0,A415,1,M415))</f>
        <v/>
      </c>
      <c r="D415" s="4" t="str">
        <f ca="1">IF($H415="data",".dat "&amp;X415,
IF($H415="str",".str " &amp; _xlfn.TEXTJOIN("",FALSE,OFFSET(program!$A$2,0,A415+1,1,M415-1)),
$L415&amp;" "&amp;_xlfn.TEXTJOIN(", ",TRUE,$X415:$Z415)
))</f>
        <v>.dat 0</v>
      </c>
      <c r="E415" s="19" t="b">
        <f t="shared" ca="1" si="117"/>
        <v>1</v>
      </c>
      <c r="F415" s="5" t="str">
        <f t="shared" ca="1" si="118"/>
        <v>stack</v>
      </c>
      <c r="G415" s="5">
        <f t="shared" ca="1" si="119"/>
        <v>72</v>
      </c>
      <c r="H415" s="5" t="str">
        <f t="shared" si="120"/>
        <v>data</v>
      </c>
      <c r="I415" s="13" t="b">
        <f t="shared" si="121"/>
        <v>1</v>
      </c>
      <c r="J415" s="6">
        <f ca="1">OFFSET(program!$A$1,0,disasm!A415)</f>
        <v>0</v>
      </c>
      <c r="K415" s="7">
        <f t="shared" ca="1" si="122"/>
        <v>0</v>
      </c>
      <c r="L415" s="7" t="e">
        <f t="shared" ca="1" si="123"/>
        <v>#VALUE!</v>
      </c>
      <c r="M415" s="7">
        <f t="shared" si="124"/>
        <v>1</v>
      </c>
      <c r="N415" s="7">
        <f t="shared" si="125"/>
        <v>1</v>
      </c>
      <c r="O415" s="8">
        <f t="shared" si="126"/>
        <v>1</v>
      </c>
      <c r="P415" s="8" t="str">
        <f t="shared" si="127"/>
        <v/>
      </c>
      <c r="Q415" s="8" t="str">
        <f t="shared" si="128"/>
        <v/>
      </c>
      <c r="R415" s="8" t="str">
        <f t="shared" ca="1" si="129"/>
        <v>num</v>
      </c>
      <c r="S415" s="8" t="str">
        <f t="shared" si="130"/>
        <v/>
      </c>
      <c r="T415" s="8" t="str">
        <f t="shared" si="131"/>
        <v/>
      </c>
      <c r="U415" s="7">
        <f ca="1">IF(O415="","",OFFSET(program!$A$1,0,disasm!$A415+COLUMN()-COLUMN($U415)+IF($I415,0,1)))</f>
        <v>0</v>
      </c>
      <c r="V415" s="7" t="str">
        <f ca="1">IF(P415="","",OFFSET(program!$A$1,0,disasm!$A415+COLUMN()-COLUMN($U415)+IF($I415,0,1)))</f>
        <v/>
      </c>
      <c r="W415" s="7" t="str">
        <f ca="1">IF(Q415="","",OFFSET(program!$A$1,0,disasm!$A415+COLUMN()-COLUMN($U415)+IF($I415,0,1)))</f>
        <v/>
      </c>
      <c r="X415" s="3" t="str">
        <f t="shared" ca="1" si="132"/>
        <v>0</v>
      </c>
      <c r="Y415" s="3" t="str">
        <f t="shared" si="133"/>
        <v/>
      </c>
      <c r="Z415" s="3" t="str">
        <f t="shared" si="134"/>
        <v/>
      </c>
      <c r="AA415" s="3" t="str">
        <f ca="1">" "
&amp;AE415
&amp;IF(AND(OR(K415=5,K415=6),MOD(INT(J415/1000),10)=1)," A2","")
&amp;IF(AND(NOT(I415),J415=109,OFFSET(program!$A$1,0,disasm!$A415+1)&gt;0,NOT(ISNUMBER(FIND(" A1 "," "&amp;AE415&amp;" "))))," AUTOLABEL","")
&amp;" "</f>
        <v xml:space="preserve">  </v>
      </c>
    </row>
    <row r="416" spans="1:27" x14ac:dyDescent="0.2">
      <c r="A416" s="1">
        <f ca="1">A415+M415</f>
        <v>457</v>
      </c>
      <c r="B416" s="2" t="str">
        <f t="shared" ca="1" si="116"/>
        <v>stack+385</v>
      </c>
      <c r="C416" s="3" t="str">
        <f ca="1">_xlfn.TEXTJOIN(" ",FALSE,OFFSET(program!$A$1,0,A416,1,M416))</f>
        <v/>
      </c>
      <c r="D416" s="4" t="str">
        <f ca="1">IF($H416="data",".dat "&amp;X416,
IF($H416="str",".str " &amp; _xlfn.TEXTJOIN("",FALSE,OFFSET(program!$A$2,0,A416+1,1,M416-1)),
$L416&amp;" "&amp;_xlfn.TEXTJOIN(", ",TRUE,$X416:$Z416)
))</f>
        <v>.dat 0</v>
      </c>
      <c r="E416" s="19" t="b">
        <f t="shared" ca="1" si="117"/>
        <v>1</v>
      </c>
      <c r="F416" s="5" t="str">
        <f t="shared" ca="1" si="118"/>
        <v>stack</v>
      </c>
      <c r="G416" s="5">
        <f t="shared" ca="1" si="119"/>
        <v>72</v>
      </c>
      <c r="H416" s="5" t="str">
        <f t="shared" si="120"/>
        <v>data</v>
      </c>
      <c r="I416" s="13" t="b">
        <f t="shared" si="121"/>
        <v>1</v>
      </c>
      <c r="J416" s="6">
        <f ca="1">OFFSET(program!$A$1,0,disasm!A416)</f>
        <v>0</v>
      </c>
      <c r="K416" s="7">
        <f t="shared" ca="1" si="122"/>
        <v>0</v>
      </c>
      <c r="L416" s="7" t="e">
        <f t="shared" ca="1" si="123"/>
        <v>#VALUE!</v>
      </c>
      <c r="M416" s="7">
        <f t="shared" si="124"/>
        <v>1</v>
      </c>
      <c r="N416" s="7">
        <f t="shared" si="125"/>
        <v>1</v>
      </c>
      <c r="O416" s="8">
        <f t="shared" si="126"/>
        <v>1</v>
      </c>
      <c r="P416" s="8" t="str">
        <f t="shared" si="127"/>
        <v/>
      </c>
      <c r="Q416" s="8" t="str">
        <f t="shared" si="128"/>
        <v/>
      </c>
      <c r="R416" s="8" t="str">
        <f t="shared" ca="1" si="129"/>
        <v>num</v>
      </c>
      <c r="S416" s="8" t="str">
        <f t="shared" si="130"/>
        <v/>
      </c>
      <c r="T416" s="8" t="str">
        <f t="shared" si="131"/>
        <v/>
      </c>
      <c r="U416" s="7">
        <f ca="1">IF(O416="","",OFFSET(program!$A$1,0,disasm!$A416+COLUMN()-COLUMN($U416)+IF($I416,0,1)))</f>
        <v>0</v>
      </c>
      <c r="V416" s="7" t="str">
        <f ca="1">IF(P416="","",OFFSET(program!$A$1,0,disasm!$A416+COLUMN()-COLUMN($U416)+IF($I416,0,1)))</f>
        <v/>
      </c>
      <c r="W416" s="7" t="str">
        <f ca="1">IF(Q416="","",OFFSET(program!$A$1,0,disasm!$A416+COLUMN()-COLUMN($U416)+IF($I416,0,1)))</f>
        <v/>
      </c>
      <c r="X416" s="3" t="str">
        <f t="shared" ca="1" si="132"/>
        <v>0</v>
      </c>
      <c r="Y416" s="3" t="str">
        <f t="shared" si="133"/>
        <v/>
      </c>
      <c r="Z416" s="3" t="str">
        <f t="shared" si="134"/>
        <v/>
      </c>
      <c r="AA416" s="3" t="str">
        <f ca="1">" "
&amp;AE416
&amp;IF(AND(OR(K416=5,K416=6),MOD(INT(J416/1000),10)=1)," A2","")
&amp;IF(AND(NOT(I416),J416=109,OFFSET(program!$A$1,0,disasm!$A416+1)&gt;0,NOT(ISNUMBER(FIND(" A1 "," "&amp;AE416&amp;" "))))," AUTOLABEL","")
&amp;" "</f>
        <v xml:space="preserve">  </v>
      </c>
    </row>
    <row r="417" spans="1:27" x14ac:dyDescent="0.2">
      <c r="A417" s="1">
        <f ca="1">A416+M416</f>
        <v>458</v>
      </c>
      <c r="B417" s="2" t="str">
        <f t="shared" ca="1" si="116"/>
        <v>stack+386</v>
      </c>
      <c r="C417" s="3" t="str">
        <f ca="1">_xlfn.TEXTJOIN(" ",FALSE,OFFSET(program!$A$1,0,A417,1,M417))</f>
        <v/>
      </c>
      <c r="D417" s="4" t="str">
        <f ca="1">IF($H417="data",".dat "&amp;X417,
IF($H417="str",".str " &amp; _xlfn.TEXTJOIN("",FALSE,OFFSET(program!$A$2,0,A417+1,1,M417-1)),
$L417&amp;" "&amp;_xlfn.TEXTJOIN(", ",TRUE,$X417:$Z417)
))</f>
        <v>.dat 0</v>
      </c>
      <c r="E417" s="19" t="b">
        <f t="shared" ca="1" si="117"/>
        <v>1</v>
      </c>
      <c r="F417" s="5" t="str">
        <f t="shared" ca="1" si="118"/>
        <v>stack</v>
      </c>
      <c r="G417" s="5">
        <f t="shared" ca="1" si="119"/>
        <v>72</v>
      </c>
      <c r="H417" s="5" t="str">
        <f t="shared" si="120"/>
        <v>data</v>
      </c>
      <c r="I417" s="13" t="b">
        <f t="shared" si="121"/>
        <v>1</v>
      </c>
      <c r="J417" s="6">
        <f ca="1">OFFSET(program!$A$1,0,disasm!A417)</f>
        <v>0</v>
      </c>
      <c r="K417" s="7">
        <f t="shared" ca="1" si="122"/>
        <v>0</v>
      </c>
      <c r="L417" s="7" t="e">
        <f t="shared" ca="1" si="123"/>
        <v>#VALUE!</v>
      </c>
      <c r="M417" s="7">
        <f t="shared" si="124"/>
        <v>1</v>
      </c>
      <c r="N417" s="7">
        <f t="shared" si="125"/>
        <v>1</v>
      </c>
      <c r="O417" s="8">
        <f t="shared" si="126"/>
        <v>1</v>
      </c>
      <c r="P417" s="8" t="str">
        <f t="shared" si="127"/>
        <v/>
      </c>
      <c r="Q417" s="8" t="str">
        <f t="shared" si="128"/>
        <v/>
      </c>
      <c r="R417" s="8" t="str">
        <f t="shared" ca="1" si="129"/>
        <v>num</v>
      </c>
      <c r="S417" s="8" t="str">
        <f t="shared" si="130"/>
        <v/>
      </c>
      <c r="T417" s="8" t="str">
        <f t="shared" si="131"/>
        <v/>
      </c>
      <c r="U417" s="7">
        <f ca="1">IF(O417="","",OFFSET(program!$A$1,0,disasm!$A417+COLUMN()-COLUMN($U417)+IF($I417,0,1)))</f>
        <v>0</v>
      </c>
      <c r="V417" s="7" t="str">
        <f ca="1">IF(P417="","",OFFSET(program!$A$1,0,disasm!$A417+COLUMN()-COLUMN($U417)+IF($I417,0,1)))</f>
        <v/>
      </c>
      <c r="W417" s="7" t="str">
        <f ca="1">IF(Q417="","",OFFSET(program!$A$1,0,disasm!$A417+COLUMN()-COLUMN($U417)+IF($I417,0,1)))</f>
        <v/>
      </c>
      <c r="X417" s="3" t="str">
        <f t="shared" ca="1" si="132"/>
        <v>0</v>
      </c>
      <c r="Y417" s="3" t="str">
        <f t="shared" si="133"/>
        <v/>
      </c>
      <c r="Z417" s="3" t="str">
        <f t="shared" si="134"/>
        <v/>
      </c>
      <c r="AA417" s="3" t="str">
        <f ca="1">" "
&amp;AE417
&amp;IF(AND(OR(K417=5,K417=6),MOD(INT(J417/1000),10)=1)," A2","")
&amp;IF(AND(NOT(I417),J417=109,OFFSET(program!$A$1,0,disasm!$A417+1)&gt;0,NOT(ISNUMBER(FIND(" A1 "," "&amp;AE417&amp;" "))))," AUTOLABEL","")
&amp;" "</f>
        <v xml:space="preserve">  </v>
      </c>
    </row>
    <row r="418" spans="1:27" x14ac:dyDescent="0.2">
      <c r="A418" s="1">
        <f ca="1">A417+M417</f>
        <v>459</v>
      </c>
      <c r="B418" s="2" t="str">
        <f t="shared" ca="1" si="116"/>
        <v>stack+387</v>
      </c>
      <c r="C418" s="3" t="str">
        <f ca="1">_xlfn.TEXTJOIN(" ",FALSE,OFFSET(program!$A$1,0,A418,1,M418))</f>
        <v/>
      </c>
      <c r="D418" s="4" t="str">
        <f ca="1">IF($H418="data",".dat "&amp;X418,
IF($H418="str",".str " &amp; _xlfn.TEXTJOIN("",FALSE,OFFSET(program!$A$2,0,A418+1,1,M418-1)),
$L418&amp;" "&amp;_xlfn.TEXTJOIN(", ",TRUE,$X418:$Z418)
))</f>
        <v>.dat 0</v>
      </c>
      <c r="E418" s="19" t="b">
        <f t="shared" ca="1" si="117"/>
        <v>1</v>
      </c>
      <c r="F418" s="5" t="str">
        <f t="shared" ca="1" si="118"/>
        <v>stack</v>
      </c>
      <c r="G418" s="5">
        <f t="shared" ca="1" si="119"/>
        <v>72</v>
      </c>
      <c r="H418" s="5" t="str">
        <f t="shared" si="120"/>
        <v>data</v>
      </c>
      <c r="I418" s="13" t="b">
        <f t="shared" si="121"/>
        <v>1</v>
      </c>
      <c r="J418" s="6">
        <f ca="1">OFFSET(program!$A$1,0,disasm!A418)</f>
        <v>0</v>
      </c>
      <c r="K418" s="7">
        <f t="shared" ca="1" si="122"/>
        <v>0</v>
      </c>
      <c r="L418" s="7" t="e">
        <f t="shared" ca="1" si="123"/>
        <v>#VALUE!</v>
      </c>
      <c r="M418" s="7">
        <f t="shared" si="124"/>
        <v>1</v>
      </c>
      <c r="N418" s="7">
        <f t="shared" si="125"/>
        <v>1</v>
      </c>
      <c r="O418" s="8">
        <f t="shared" si="126"/>
        <v>1</v>
      </c>
      <c r="P418" s="8" t="str">
        <f t="shared" si="127"/>
        <v/>
      </c>
      <c r="Q418" s="8" t="str">
        <f t="shared" si="128"/>
        <v/>
      </c>
      <c r="R418" s="8" t="str">
        <f t="shared" ca="1" si="129"/>
        <v>num</v>
      </c>
      <c r="S418" s="8" t="str">
        <f t="shared" si="130"/>
        <v/>
      </c>
      <c r="T418" s="8" t="str">
        <f t="shared" si="131"/>
        <v/>
      </c>
      <c r="U418" s="7">
        <f ca="1">IF(O418="","",OFFSET(program!$A$1,0,disasm!$A418+COLUMN()-COLUMN($U418)+IF($I418,0,1)))</f>
        <v>0</v>
      </c>
      <c r="V418" s="7" t="str">
        <f ca="1">IF(P418="","",OFFSET(program!$A$1,0,disasm!$A418+COLUMN()-COLUMN($U418)+IF($I418,0,1)))</f>
        <v/>
      </c>
      <c r="W418" s="7" t="str">
        <f ca="1">IF(Q418="","",OFFSET(program!$A$1,0,disasm!$A418+COLUMN()-COLUMN($U418)+IF($I418,0,1)))</f>
        <v/>
      </c>
      <c r="X418" s="3" t="str">
        <f t="shared" ca="1" si="132"/>
        <v>0</v>
      </c>
      <c r="Y418" s="3" t="str">
        <f t="shared" si="133"/>
        <v/>
      </c>
      <c r="Z418" s="3" t="str">
        <f t="shared" si="134"/>
        <v/>
      </c>
      <c r="AA418" s="3" t="str">
        <f ca="1">" "
&amp;AE418
&amp;IF(AND(OR(K418=5,K418=6),MOD(INT(J418/1000),10)=1)," A2","")
&amp;IF(AND(NOT(I418),J418=109,OFFSET(program!$A$1,0,disasm!$A418+1)&gt;0,NOT(ISNUMBER(FIND(" A1 "," "&amp;AE418&amp;" "))))," AUTOLABEL","")
&amp;" "</f>
        <v xml:space="preserve">  </v>
      </c>
    </row>
    <row r="419" spans="1:27" x14ac:dyDescent="0.2">
      <c r="A419" s="1">
        <f ca="1">A418+M418</f>
        <v>460</v>
      </c>
      <c r="B419" s="2" t="str">
        <f t="shared" ca="1" si="116"/>
        <v>stack+388</v>
      </c>
      <c r="C419" s="3" t="str">
        <f ca="1">_xlfn.TEXTJOIN(" ",FALSE,OFFSET(program!$A$1,0,A419,1,M419))</f>
        <v/>
      </c>
      <c r="D419" s="4" t="str">
        <f ca="1">IF($H419="data",".dat "&amp;X419,
IF($H419="str",".str " &amp; _xlfn.TEXTJOIN("",FALSE,OFFSET(program!$A$2,0,A419+1,1,M419-1)),
$L419&amp;" "&amp;_xlfn.TEXTJOIN(", ",TRUE,$X419:$Z419)
))</f>
        <v>.dat 0</v>
      </c>
      <c r="E419" s="19" t="b">
        <f t="shared" ca="1" si="117"/>
        <v>1</v>
      </c>
      <c r="F419" s="5" t="str">
        <f t="shared" ca="1" si="118"/>
        <v>stack</v>
      </c>
      <c r="G419" s="5">
        <f t="shared" ca="1" si="119"/>
        <v>72</v>
      </c>
      <c r="H419" s="5" t="str">
        <f t="shared" si="120"/>
        <v>data</v>
      </c>
      <c r="I419" s="13" t="b">
        <f t="shared" si="121"/>
        <v>1</v>
      </c>
      <c r="J419" s="6">
        <f ca="1">OFFSET(program!$A$1,0,disasm!A419)</f>
        <v>0</v>
      </c>
      <c r="K419" s="7">
        <f t="shared" ca="1" si="122"/>
        <v>0</v>
      </c>
      <c r="L419" s="7" t="e">
        <f t="shared" ca="1" si="123"/>
        <v>#VALUE!</v>
      </c>
      <c r="M419" s="7">
        <f t="shared" si="124"/>
        <v>1</v>
      </c>
      <c r="N419" s="7">
        <f t="shared" si="125"/>
        <v>1</v>
      </c>
      <c r="O419" s="8">
        <f t="shared" si="126"/>
        <v>1</v>
      </c>
      <c r="P419" s="8" t="str">
        <f t="shared" si="127"/>
        <v/>
      </c>
      <c r="Q419" s="8" t="str">
        <f t="shared" si="128"/>
        <v/>
      </c>
      <c r="R419" s="8" t="str">
        <f t="shared" ca="1" si="129"/>
        <v>num</v>
      </c>
      <c r="S419" s="8" t="str">
        <f t="shared" si="130"/>
        <v/>
      </c>
      <c r="T419" s="8" t="str">
        <f t="shared" si="131"/>
        <v/>
      </c>
      <c r="U419" s="7">
        <f ca="1">IF(O419="","",OFFSET(program!$A$1,0,disasm!$A419+COLUMN()-COLUMN($U419)+IF($I419,0,1)))</f>
        <v>0</v>
      </c>
      <c r="V419" s="7" t="str">
        <f ca="1">IF(P419="","",OFFSET(program!$A$1,0,disasm!$A419+COLUMN()-COLUMN($U419)+IF($I419,0,1)))</f>
        <v/>
      </c>
      <c r="W419" s="7" t="str">
        <f ca="1">IF(Q419="","",OFFSET(program!$A$1,0,disasm!$A419+COLUMN()-COLUMN($U419)+IF($I419,0,1)))</f>
        <v/>
      </c>
      <c r="X419" s="3" t="str">
        <f t="shared" ca="1" si="132"/>
        <v>0</v>
      </c>
      <c r="Y419" s="3" t="str">
        <f t="shared" si="133"/>
        <v/>
      </c>
      <c r="Z419" s="3" t="str">
        <f t="shared" si="134"/>
        <v/>
      </c>
      <c r="AA419" s="3" t="str">
        <f ca="1">" "
&amp;AE419
&amp;IF(AND(OR(K419=5,K419=6),MOD(INT(J419/1000),10)=1)," A2","")
&amp;IF(AND(NOT(I419),J419=109,OFFSET(program!$A$1,0,disasm!$A419+1)&gt;0,NOT(ISNUMBER(FIND(" A1 "," "&amp;AE419&amp;" "))))," AUTOLABEL","")
&amp;" "</f>
        <v xml:space="preserve">  </v>
      </c>
    </row>
    <row r="420" spans="1:27" x14ac:dyDescent="0.2">
      <c r="A420" s="1">
        <f ca="1">A419+M419</f>
        <v>461</v>
      </c>
      <c r="B420" s="2" t="str">
        <f t="shared" ca="1" si="116"/>
        <v>stack+389</v>
      </c>
      <c r="C420" s="3" t="str">
        <f ca="1">_xlfn.TEXTJOIN(" ",FALSE,OFFSET(program!$A$1,0,A420,1,M420))</f>
        <v/>
      </c>
      <c r="D420" s="4" t="str">
        <f ca="1">IF($H420="data",".dat "&amp;X420,
IF($H420="str",".str " &amp; _xlfn.TEXTJOIN("",FALSE,OFFSET(program!$A$2,0,A420+1,1,M420-1)),
$L420&amp;" "&amp;_xlfn.TEXTJOIN(", ",TRUE,$X420:$Z420)
))</f>
        <v>.dat 0</v>
      </c>
      <c r="E420" s="19" t="b">
        <f t="shared" ca="1" si="117"/>
        <v>1</v>
      </c>
      <c r="F420" s="5" t="str">
        <f t="shared" ca="1" si="118"/>
        <v>stack</v>
      </c>
      <c r="G420" s="5">
        <f t="shared" ca="1" si="119"/>
        <v>72</v>
      </c>
      <c r="H420" s="5" t="str">
        <f t="shared" si="120"/>
        <v>data</v>
      </c>
      <c r="I420" s="13" t="b">
        <f t="shared" si="121"/>
        <v>1</v>
      </c>
      <c r="J420" s="6">
        <f ca="1">OFFSET(program!$A$1,0,disasm!A420)</f>
        <v>0</v>
      </c>
      <c r="K420" s="7">
        <f t="shared" ca="1" si="122"/>
        <v>0</v>
      </c>
      <c r="L420" s="7" t="e">
        <f t="shared" ca="1" si="123"/>
        <v>#VALUE!</v>
      </c>
      <c r="M420" s="7">
        <f t="shared" si="124"/>
        <v>1</v>
      </c>
      <c r="N420" s="7">
        <f t="shared" si="125"/>
        <v>1</v>
      </c>
      <c r="O420" s="8">
        <f t="shared" si="126"/>
        <v>1</v>
      </c>
      <c r="P420" s="8" t="str">
        <f t="shared" si="127"/>
        <v/>
      </c>
      <c r="Q420" s="8" t="str">
        <f t="shared" si="128"/>
        <v/>
      </c>
      <c r="R420" s="8" t="str">
        <f t="shared" ca="1" si="129"/>
        <v>num</v>
      </c>
      <c r="S420" s="8" t="str">
        <f t="shared" si="130"/>
        <v/>
      </c>
      <c r="T420" s="8" t="str">
        <f t="shared" si="131"/>
        <v/>
      </c>
      <c r="U420" s="7">
        <f ca="1">IF(O420="","",OFFSET(program!$A$1,0,disasm!$A420+COLUMN()-COLUMN($U420)+IF($I420,0,1)))</f>
        <v>0</v>
      </c>
      <c r="V420" s="7" t="str">
        <f ca="1">IF(P420="","",OFFSET(program!$A$1,0,disasm!$A420+COLUMN()-COLUMN($U420)+IF($I420,0,1)))</f>
        <v/>
      </c>
      <c r="W420" s="7" t="str">
        <f ca="1">IF(Q420="","",OFFSET(program!$A$1,0,disasm!$A420+COLUMN()-COLUMN($U420)+IF($I420,0,1)))</f>
        <v/>
      </c>
      <c r="X420" s="3" t="str">
        <f t="shared" ca="1" si="132"/>
        <v>0</v>
      </c>
      <c r="Y420" s="3" t="str">
        <f t="shared" si="133"/>
        <v/>
      </c>
      <c r="Z420" s="3" t="str">
        <f t="shared" si="134"/>
        <v/>
      </c>
      <c r="AA420" s="3" t="str">
        <f ca="1">" "
&amp;AE420
&amp;IF(AND(OR(K420=5,K420=6),MOD(INT(J420/1000),10)=1)," A2","")
&amp;IF(AND(NOT(I420),J420=109,OFFSET(program!$A$1,0,disasm!$A420+1)&gt;0,NOT(ISNUMBER(FIND(" A1 "," "&amp;AE420&amp;" "))))," AUTOLABEL","")
&amp;" "</f>
        <v xml:space="preserve">  </v>
      </c>
    </row>
    <row r="421" spans="1:27" x14ac:dyDescent="0.2">
      <c r="A421" s="1">
        <f ca="1">A420+M420</f>
        <v>462</v>
      </c>
      <c r="B421" s="2" t="str">
        <f t="shared" ca="1" si="116"/>
        <v>stack+390</v>
      </c>
      <c r="C421" s="3" t="str">
        <f ca="1">_xlfn.TEXTJOIN(" ",FALSE,OFFSET(program!$A$1,0,A421,1,M421))</f>
        <v/>
      </c>
      <c r="D421" s="4" t="str">
        <f ca="1">IF($H421="data",".dat "&amp;X421,
IF($H421="str",".str " &amp; _xlfn.TEXTJOIN("",FALSE,OFFSET(program!$A$2,0,A421+1,1,M421-1)),
$L421&amp;" "&amp;_xlfn.TEXTJOIN(", ",TRUE,$X421:$Z421)
))</f>
        <v>.dat 0</v>
      </c>
      <c r="E421" s="19" t="b">
        <f t="shared" ca="1" si="117"/>
        <v>1</v>
      </c>
      <c r="F421" s="5" t="str">
        <f t="shared" ca="1" si="118"/>
        <v>stack</v>
      </c>
      <c r="G421" s="5">
        <f t="shared" ca="1" si="119"/>
        <v>72</v>
      </c>
      <c r="H421" s="5" t="str">
        <f t="shared" si="120"/>
        <v>data</v>
      </c>
      <c r="I421" s="13" t="b">
        <f t="shared" si="121"/>
        <v>1</v>
      </c>
      <c r="J421" s="6">
        <f ca="1">OFFSET(program!$A$1,0,disasm!A421)</f>
        <v>0</v>
      </c>
      <c r="K421" s="7">
        <f t="shared" ca="1" si="122"/>
        <v>0</v>
      </c>
      <c r="L421" s="7" t="e">
        <f t="shared" ca="1" si="123"/>
        <v>#VALUE!</v>
      </c>
      <c r="M421" s="7">
        <f t="shared" si="124"/>
        <v>1</v>
      </c>
      <c r="N421" s="7">
        <f t="shared" si="125"/>
        <v>1</v>
      </c>
      <c r="O421" s="8">
        <f t="shared" si="126"/>
        <v>1</v>
      </c>
      <c r="P421" s="8" t="str">
        <f t="shared" si="127"/>
        <v/>
      </c>
      <c r="Q421" s="8" t="str">
        <f t="shared" si="128"/>
        <v/>
      </c>
      <c r="R421" s="8" t="str">
        <f t="shared" ca="1" si="129"/>
        <v>num</v>
      </c>
      <c r="S421" s="8" t="str">
        <f t="shared" si="130"/>
        <v/>
      </c>
      <c r="T421" s="8" t="str">
        <f t="shared" si="131"/>
        <v/>
      </c>
      <c r="U421" s="7">
        <f ca="1">IF(O421="","",OFFSET(program!$A$1,0,disasm!$A421+COLUMN()-COLUMN($U421)+IF($I421,0,1)))</f>
        <v>0</v>
      </c>
      <c r="V421" s="7" t="str">
        <f ca="1">IF(P421="","",OFFSET(program!$A$1,0,disasm!$A421+COLUMN()-COLUMN($U421)+IF($I421,0,1)))</f>
        <v/>
      </c>
      <c r="W421" s="7" t="str">
        <f ca="1">IF(Q421="","",OFFSET(program!$A$1,0,disasm!$A421+COLUMN()-COLUMN($U421)+IF($I421,0,1)))</f>
        <v/>
      </c>
      <c r="X421" s="3" t="str">
        <f t="shared" ca="1" si="132"/>
        <v>0</v>
      </c>
      <c r="Y421" s="3" t="str">
        <f t="shared" si="133"/>
        <v/>
      </c>
      <c r="Z421" s="3" t="str">
        <f t="shared" si="134"/>
        <v/>
      </c>
      <c r="AA421" s="3" t="str">
        <f ca="1">" "
&amp;AE421
&amp;IF(AND(OR(K421=5,K421=6),MOD(INT(J421/1000),10)=1)," A2","")
&amp;IF(AND(NOT(I421),J421=109,OFFSET(program!$A$1,0,disasm!$A421+1)&gt;0,NOT(ISNUMBER(FIND(" A1 "," "&amp;AE421&amp;" "))))," AUTOLABEL","")
&amp;" "</f>
        <v xml:space="preserve">  </v>
      </c>
    </row>
    <row r="422" spans="1:27" x14ac:dyDescent="0.2">
      <c r="A422" s="1">
        <f ca="1">A421+M421</f>
        <v>463</v>
      </c>
      <c r="B422" s="2" t="str">
        <f t="shared" ca="1" si="116"/>
        <v>stack+391</v>
      </c>
      <c r="C422" s="3" t="str">
        <f ca="1">_xlfn.TEXTJOIN(" ",FALSE,OFFSET(program!$A$1,0,A422,1,M422))</f>
        <v/>
      </c>
      <c r="D422" s="4" t="str">
        <f ca="1">IF($H422="data",".dat "&amp;X422,
IF($H422="str",".str " &amp; _xlfn.TEXTJOIN("",FALSE,OFFSET(program!$A$2,0,A422+1,1,M422-1)),
$L422&amp;" "&amp;_xlfn.TEXTJOIN(", ",TRUE,$X422:$Z422)
))</f>
        <v>.dat 0</v>
      </c>
      <c r="E422" s="19" t="b">
        <f t="shared" ca="1" si="117"/>
        <v>1</v>
      </c>
      <c r="F422" s="5" t="str">
        <f t="shared" ca="1" si="118"/>
        <v>stack</v>
      </c>
      <c r="G422" s="5">
        <f t="shared" ca="1" si="119"/>
        <v>72</v>
      </c>
      <c r="H422" s="5" t="str">
        <f t="shared" si="120"/>
        <v>data</v>
      </c>
      <c r="I422" s="13" t="b">
        <f t="shared" si="121"/>
        <v>1</v>
      </c>
      <c r="J422" s="6">
        <f ca="1">OFFSET(program!$A$1,0,disasm!A422)</f>
        <v>0</v>
      </c>
      <c r="K422" s="7">
        <f t="shared" ca="1" si="122"/>
        <v>0</v>
      </c>
      <c r="L422" s="7" t="e">
        <f t="shared" ca="1" si="123"/>
        <v>#VALUE!</v>
      </c>
      <c r="M422" s="7">
        <f t="shared" si="124"/>
        <v>1</v>
      </c>
      <c r="N422" s="7">
        <f t="shared" si="125"/>
        <v>1</v>
      </c>
      <c r="O422" s="8">
        <f t="shared" si="126"/>
        <v>1</v>
      </c>
      <c r="P422" s="8" t="str">
        <f t="shared" si="127"/>
        <v/>
      </c>
      <c r="Q422" s="8" t="str">
        <f t="shared" si="128"/>
        <v/>
      </c>
      <c r="R422" s="8" t="str">
        <f t="shared" ca="1" si="129"/>
        <v>num</v>
      </c>
      <c r="S422" s="8" t="str">
        <f t="shared" si="130"/>
        <v/>
      </c>
      <c r="T422" s="8" t="str">
        <f t="shared" si="131"/>
        <v/>
      </c>
      <c r="U422" s="7">
        <f ca="1">IF(O422="","",OFFSET(program!$A$1,0,disasm!$A422+COLUMN()-COLUMN($U422)+IF($I422,0,1)))</f>
        <v>0</v>
      </c>
      <c r="V422" s="7" t="str">
        <f ca="1">IF(P422="","",OFFSET(program!$A$1,0,disasm!$A422+COLUMN()-COLUMN($U422)+IF($I422,0,1)))</f>
        <v/>
      </c>
      <c r="W422" s="7" t="str">
        <f ca="1">IF(Q422="","",OFFSET(program!$A$1,0,disasm!$A422+COLUMN()-COLUMN($U422)+IF($I422,0,1)))</f>
        <v/>
      </c>
      <c r="X422" s="3" t="str">
        <f t="shared" ca="1" si="132"/>
        <v>0</v>
      </c>
      <c r="Y422" s="3" t="str">
        <f t="shared" si="133"/>
        <v/>
      </c>
      <c r="Z422" s="3" t="str">
        <f t="shared" si="134"/>
        <v/>
      </c>
      <c r="AA422" s="3" t="str">
        <f ca="1">" "
&amp;AE422
&amp;IF(AND(OR(K422=5,K422=6),MOD(INT(J422/1000),10)=1)," A2","")
&amp;IF(AND(NOT(I422),J422=109,OFFSET(program!$A$1,0,disasm!$A422+1)&gt;0,NOT(ISNUMBER(FIND(" A1 "," "&amp;AE422&amp;" "))))," AUTOLABEL","")
&amp;" "</f>
        <v xml:space="preserve">  </v>
      </c>
    </row>
    <row r="423" spans="1:27" x14ac:dyDescent="0.2">
      <c r="A423" s="1">
        <f ca="1">A422+M422</f>
        <v>464</v>
      </c>
      <c r="B423" s="2" t="str">
        <f t="shared" ca="1" si="116"/>
        <v>stack+392</v>
      </c>
      <c r="C423" s="3" t="str">
        <f ca="1">_xlfn.TEXTJOIN(" ",FALSE,OFFSET(program!$A$1,0,A423,1,M423))</f>
        <v/>
      </c>
      <c r="D423" s="4" t="str">
        <f ca="1">IF($H423="data",".dat "&amp;X423,
IF($H423="str",".str " &amp; _xlfn.TEXTJOIN("",FALSE,OFFSET(program!$A$2,0,A423+1,1,M423-1)),
$L423&amp;" "&amp;_xlfn.TEXTJOIN(", ",TRUE,$X423:$Z423)
))</f>
        <v>.dat 0</v>
      </c>
      <c r="E423" s="19" t="b">
        <f t="shared" ca="1" si="117"/>
        <v>1</v>
      </c>
      <c r="F423" s="5" t="str">
        <f t="shared" ca="1" si="118"/>
        <v>stack</v>
      </c>
      <c r="G423" s="5">
        <f t="shared" ca="1" si="119"/>
        <v>72</v>
      </c>
      <c r="H423" s="5" t="str">
        <f t="shared" si="120"/>
        <v>data</v>
      </c>
      <c r="I423" s="13" t="b">
        <f t="shared" si="121"/>
        <v>1</v>
      </c>
      <c r="J423" s="6">
        <f ca="1">OFFSET(program!$A$1,0,disasm!A423)</f>
        <v>0</v>
      </c>
      <c r="K423" s="7">
        <f t="shared" ca="1" si="122"/>
        <v>0</v>
      </c>
      <c r="L423" s="7" t="e">
        <f t="shared" ca="1" si="123"/>
        <v>#VALUE!</v>
      </c>
      <c r="M423" s="7">
        <f t="shared" si="124"/>
        <v>1</v>
      </c>
      <c r="N423" s="7">
        <f t="shared" si="125"/>
        <v>1</v>
      </c>
      <c r="O423" s="8">
        <f t="shared" si="126"/>
        <v>1</v>
      </c>
      <c r="P423" s="8" t="str">
        <f t="shared" si="127"/>
        <v/>
      </c>
      <c r="Q423" s="8" t="str">
        <f t="shared" si="128"/>
        <v/>
      </c>
      <c r="R423" s="8" t="str">
        <f t="shared" ca="1" si="129"/>
        <v>num</v>
      </c>
      <c r="S423" s="8" t="str">
        <f t="shared" si="130"/>
        <v/>
      </c>
      <c r="T423" s="8" t="str">
        <f t="shared" si="131"/>
        <v/>
      </c>
      <c r="U423" s="7">
        <f ca="1">IF(O423="","",OFFSET(program!$A$1,0,disasm!$A423+COLUMN()-COLUMN($U423)+IF($I423,0,1)))</f>
        <v>0</v>
      </c>
      <c r="V423" s="7" t="str">
        <f ca="1">IF(P423="","",OFFSET(program!$A$1,0,disasm!$A423+COLUMN()-COLUMN($U423)+IF($I423,0,1)))</f>
        <v/>
      </c>
      <c r="W423" s="7" t="str">
        <f ca="1">IF(Q423="","",OFFSET(program!$A$1,0,disasm!$A423+COLUMN()-COLUMN($U423)+IF($I423,0,1)))</f>
        <v/>
      </c>
      <c r="X423" s="3" t="str">
        <f t="shared" ca="1" si="132"/>
        <v>0</v>
      </c>
      <c r="Y423" s="3" t="str">
        <f t="shared" si="133"/>
        <v/>
      </c>
      <c r="Z423" s="3" t="str">
        <f t="shared" si="134"/>
        <v/>
      </c>
      <c r="AA423" s="3" t="str">
        <f ca="1">" "
&amp;AE423
&amp;IF(AND(OR(K423=5,K423=6),MOD(INT(J423/1000),10)=1)," A2","")
&amp;IF(AND(NOT(I423),J423=109,OFFSET(program!$A$1,0,disasm!$A423+1)&gt;0,NOT(ISNUMBER(FIND(" A1 "," "&amp;AE423&amp;" "))))," AUTOLABEL","")
&amp;" "</f>
        <v xml:space="preserve">  </v>
      </c>
    </row>
    <row r="424" spans="1:27" x14ac:dyDescent="0.2">
      <c r="A424" s="1">
        <f ca="1">A423+M423</f>
        <v>465</v>
      </c>
      <c r="B424" s="2" t="str">
        <f t="shared" ca="1" si="116"/>
        <v>stack+393</v>
      </c>
      <c r="C424" s="3" t="str">
        <f ca="1">_xlfn.TEXTJOIN(" ",FALSE,OFFSET(program!$A$1,0,A424,1,M424))</f>
        <v/>
      </c>
      <c r="D424" s="4" t="str">
        <f ca="1">IF($H424="data",".dat "&amp;X424,
IF($H424="str",".str " &amp; _xlfn.TEXTJOIN("",FALSE,OFFSET(program!$A$2,0,A424+1,1,M424-1)),
$L424&amp;" "&amp;_xlfn.TEXTJOIN(", ",TRUE,$X424:$Z424)
))</f>
        <v>.dat 0</v>
      </c>
      <c r="E424" s="19" t="b">
        <f t="shared" ca="1" si="117"/>
        <v>1</v>
      </c>
      <c r="F424" s="5" t="str">
        <f t="shared" ca="1" si="118"/>
        <v>stack</v>
      </c>
      <c r="G424" s="5">
        <f t="shared" ca="1" si="119"/>
        <v>72</v>
      </c>
      <c r="H424" s="5" t="str">
        <f t="shared" si="120"/>
        <v>data</v>
      </c>
      <c r="I424" s="13" t="b">
        <f t="shared" si="121"/>
        <v>1</v>
      </c>
      <c r="J424" s="6">
        <f ca="1">OFFSET(program!$A$1,0,disasm!A424)</f>
        <v>0</v>
      </c>
      <c r="K424" s="7">
        <f t="shared" ca="1" si="122"/>
        <v>0</v>
      </c>
      <c r="L424" s="7" t="e">
        <f t="shared" ca="1" si="123"/>
        <v>#VALUE!</v>
      </c>
      <c r="M424" s="7">
        <f t="shared" si="124"/>
        <v>1</v>
      </c>
      <c r="N424" s="7">
        <f t="shared" si="125"/>
        <v>1</v>
      </c>
      <c r="O424" s="8">
        <f t="shared" si="126"/>
        <v>1</v>
      </c>
      <c r="P424" s="8" t="str">
        <f t="shared" si="127"/>
        <v/>
      </c>
      <c r="Q424" s="8" t="str">
        <f t="shared" si="128"/>
        <v/>
      </c>
      <c r="R424" s="8" t="str">
        <f t="shared" ca="1" si="129"/>
        <v>num</v>
      </c>
      <c r="S424" s="8" t="str">
        <f t="shared" si="130"/>
        <v/>
      </c>
      <c r="T424" s="8" t="str">
        <f t="shared" si="131"/>
        <v/>
      </c>
      <c r="U424" s="7">
        <f ca="1">IF(O424="","",OFFSET(program!$A$1,0,disasm!$A424+COLUMN()-COLUMN($U424)+IF($I424,0,1)))</f>
        <v>0</v>
      </c>
      <c r="V424" s="7" t="str">
        <f ca="1">IF(P424="","",OFFSET(program!$A$1,0,disasm!$A424+COLUMN()-COLUMN($U424)+IF($I424,0,1)))</f>
        <v/>
      </c>
      <c r="W424" s="7" t="str">
        <f ca="1">IF(Q424="","",OFFSET(program!$A$1,0,disasm!$A424+COLUMN()-COLUMN($U424)+IF($I424,0,1)))</f>
        <v/>
      </c>
      <c r="X424" s="3" t="str">
        <f t="shared" ca="1" si="132"/>
        <v>0</v>
      </c>
      <c r="Y424" s="3" t="str">
        <f t="shared" si="133"/>
        <v/>
      </c>
      <c r="Z424" s="3" t="str">
        <f t="shared" si="134"/>
        <v/>
      </c>
      <c r="AA424" s="3" t="str">
        <f ca="1">" "
&amp;AE424
&amp;IF(AND(OR(K424=5,K424=6),MOD(INT(J424/1000),10)=1)," A2","")
&amp;IF(AND(NOT(I424),J424=109,OFFSET(program!$A$1,0,disasm!$A424+1)&gt;0,NOT(ISNUMBER(FIND(" A1 "," "&amp;AE424&amp;" "))))," AUTOLABEL","")
&amp;" "</f>
        <v xml:space="preserve">  </v>
      </c>
    </row>
    <row r="425" spans="1:27" x14ac:dyDescent="0.2">
      <c r="A425" s="1">
        <f ca="1">A424+M424</f>
        <v>466</v>
      </c>
      <c r="B425" s="2" t="str">
        <f t="shared" ca="1" si="116"/>
        <v>stack+394</v>
      </c>
      <c r="C425" s="3" t="str">
        <f ca="1">_xlfn.TEXTJOIN(" ",FALSE,OFFSET(program!$A$1,0,A425,1,M425))</f>
        <v/>
      </c>
      <c r="D425" s="4" t="str">
        <f ca="1">IF($H425="data",".dat "&amp;X425,
IF($H425="str",".str " &amp; _xlfn.TEXTJOIN("",FALSE,OFFSET(program!$A$2,0,A425+1,1,M425-1)),
$L425&amp;" "&amp;_xlfn.TEXTJOIN(", ",TRUE,$X425:$Z425)
))</f>
        <v>.dat 0</v>
      </c>
      <c r="E425" s="19" t="b">
        <f t="shared" ca="1" si="117"/>
        <v>1</v>
      </c>
      <c r="F425" s="5" t="str">
        <f t="shared" ca="1" si="118"/>
        <v>stack</v>
      </c>
      <c r="G425" s="5">
        <f t="shared" ca="1" si="119"/>
        <v>72</v>
      </c>
      <c r="H425" s="5" t="str">
        <f t="shared" si="120"/>
        <v>data</v>
      </c>
      <c r="I425" s="13" t="b">
        <f t="shared" si="121"/>
        <v>1</v>
      </c>
      <c r="J425" s="6">
        <f ca="1">OFFSET(program!$A$1,0,disasm!A425)</f>
        <v>0</v>
      </c>
      <c r="K425" s="7">
        <f t="shared" ca="1" si="122"/>
        <v>0</v>
      </c>
      <c r="L425" s="7" t="e">
        <f t="shared" ca="1" si="123"/>
        <v>#VALUE!</v>
      </c>
      <c r="M425" s="7">
        <f t="shared" si="124"/>
        <v>1</v>
      </c>
      <c r="N425" s="7">
        <f t="shared" si="125"/>
        <v>1</v>
      </c>
      <c r="O425" s="8">
        <f t="shared" si="126"/>
        <v>1</v>
      </c>
      <c r="P425" s="8" t="str">
        <f t="shared" si="127"/>
        <v/>
      </c>
      <c r="Q425" s="8" t="str">
        <f t="shared" si="128"/>
        <v/>
      </c>
      <c r="R425" s="8" t="str">
        <f t="shared" ca="1" si="129"/>
        <v>num</v>
      </c>
      <c r="S425" s="8" t="str">
        <f t="shared" si="130"/>
        <v/>
      </c>
      <c r="T425" s="8" t="str">
        <f t="shared" si="131"/>
        <v/>
      </c>
      <c r="U425" s="7">
        <f ca="1">IF(O425="","",OFFSET(program!$A$1,0,disasm!$A425+COLUMN()-COLUMN($U425)+IF($I425,0,1)))</f>
        <v>0</v>
      </c>
      <c r="V425" s="7" t="str">
        <f ca="1">IF(P425="","",OFFSET(program!$A$1,0,disasm!$A425+COLUMN()-COLUMN($U425)+IF($I425,0,1)))</f>
        <v/>
      </c>
      <c r="W425" s="7" t="str">
        <f ca="1">IF(Q425="","",OFFSET(program!$A$1,0,disasm!$A425+COLUMN()-COLUMN($U425)+IF($I425,0,1)))</f>
        <v/>
      </c>
      <c r="X425" s="3" t="str">
        <f t="shared" ca="1" si="132"/>
        <v>0</v>
      </c>
      <c r="Y425" s="3" t="str">
        <f t="shared" si="133"/>
        <v/>
      </c>
      <c r="Z425" s="3" t="str">
        <f t="shared" si="134"/>
        <v/>
      </c>
      <c r="AA425" s="3" t="str">
        <f ca="1">" "
&amp;AE425
&amp;IF(AND(OR(K425=5,K425=6),MOD(INT(J425/1000),10)=1)," A2","")
&amp;IF(AND(NOT(I425),J425=109,OFFSET(program!$A$1,0,disasm!$A425+1)&gt;0,NOT(ISNUMBER(FIND(" A1 "," "&amp;AE425&amp;" "))))," AUTOLABEL","")
&amp;" "</f>
        <v xml:space="preserve">  </v>
      </c>
    </row>
    <row r="426" spans="1:27" x14ac:dyDescent="0.2">
      <c r="A426" s="1">
        <f ca="1">A425+M425</f>
        <v>467</v>
      </c>
      <c r="B426" s="2" t="str">
        <f t="shared" ca="1" si="116"/>
        <v>stack+395</v>
      </c>
      <c r="C426" s="3" t="str">
        <f ca="1">_xlfn.TEXTJOIN(" ",FALSE,OFFSET(program!$A$1,0,A426,1,M426))</f>
        <v/>
      </c>
      <c r="D426" s="4" t="str">
        <f ca="1">IF($H426="data",".dat "&amp;X426,
IF($H426="str",".str " &amp; _xlfn.TEXTJOIN("",FALSE,OFFSET(program!$A$2,0,A426+1,1,M426-1)),
$L426&amp;" "&amp;_xlfn.TEXTJOIN(", ",TRUE,$X426:$Z426)
))</f>
        <v>.dat 0</v>
      </c>
      <c r="E426" s="19" t="b">
        <f t="shared" ca="1" si="117"/>
        <v>1</v>
      </c>
      <c r="F426" s="5" t="str">
        <f t="shared" ca="1" si="118"/>
        <v>stack</v>
      </c>
      <c r="G426" s="5">
        <f t="shared" ca="1" si="119"/>
        <v>72</v>
      </c>
      <c r="H426" s="5" t="str">
        <f t="shared" si="120"/>
        <v>data</v>
      </c>
      <c r="I426" s="13" t="b">
        <f t="shared" si="121"/>
        <v>1</v>
      </c>
      <c r="J426" s="6">
        <f ca="1">OFFSET(program!$A$1,0,disasm!A426)</f>
        <v>0</v>
      </c>
      <c r="K426" s="7">
        <f t="shared" ca="1" si="122"/>
        <v>0</v>
      </c>
      <c r="L426" s="7" t="e">
        <f t="shared" ca="1" si="123"/>
        <v>#VALUE!</v>
      </c>
      <c r="M426" s="7">
        <f t="shared" si="124"/>
        <v>1</v>
      </c>
      <c r="N426" s="7">
        <f t="shared" si="125"/>
        <v>1</v>
      </c>
      <c r="O426" s="8">
        <f t="shared" si="126"/>
        <v>1</v>
      </c>
      <c r="P426" s="8" t="str">
        <f t="shared" si="127"/>
        <v/>
      </c>
      <c r="Q426" s="8" t="str">
        <f t="shared" si="128"/>
        <v/>
      </c>
      <c r="R426" s="8" t="str">
        <f t="shared" ca="1" si="129"/>
        <v>num</v>
      </c>
      <c r="S426" s="8" t="str">
        <f t="shared" si="130"/>
        <v/>
      </c>
      <c r="T426" s="8" t="str">
        <f t="shared" si="131"/>
        <v/>
      </c>
      <c r="U426" s="7">
        <f ca="1">IF(O426="","",OFFSET(program!$A$1,0,disasm!$A426+COLUMN()-COLUMN($U426)+IF($I426,0,1)))</f>
        <v>0</v>
      </c>
      <c r="V426" s="7" t="str">
        <f ca="1">IF(P426="","",OFFSET(program!$A$1,0,disasm!$A426+COLUMN()-COLUMN($U426)+IF($I426,0,1)))</f>
        <v/>
      </c>
      <c r="W426" s="7" t="str">
        <f ca="1">IF(Q426="","",OFFSET(program!$A$1,0,disasm!$A426+COLUMN()-COLUMN($U426)+IF($I426,0,1)))</f>
        <v/>
      </c>
      <c r="X426" s="3" t="str">
        <f t="shared" ca="1" si="132"/>
        <v>0</v>
      </c>
      <c r="Y426" s="3" t="str">
        <f t="shared" si="133"/>
        <v/>
      </c>
      <c r="Z426" s="3" t="str">
        <f t="shared" si="134"/>
        <v/>
      </c>
      <c r="AA426" s="3" t="str">
        <f ca="1">" "
&amp;AE426
&amp;IF(AND(OR(K426=5,K426=6),MOD(INT(J426/1000),10)=1)," A2","")
&amp;IF(AND(NOT(I426),J426=109,OFFSET(program!$A$1,0,disasm!$A426+1)&gt;0,NOT(ISNUMBER(FIND(" A1 "," "&amp;AE426&amp;" "))))," AUTOLABEL","")
&amp;" "</f>
        <v xml:space="preserve">  </v>
      </c>
    </row>
    <row r="427" spans="1:27" x14ac:dyDescent="0.2">
      <c r="A427" s="1">
        <f ca="1">A426+M426</f>
        <v>468</v>
      </c>
      <c r="B427" s="2" t="str">
        <f t="shared" ca="1" si="116"/>
        <v>stack+396</v>
      </c>
      <c r="C427" s="3" t="str">
        <f ca="1">_xlfn.TEXTJOIN(" ",FALSE,OFFSET(program!$A$1,0,A427,1,M427))</f>
        <v/>
      </c>
      <c r="D427" s="4" t="str">
        <f ca="1">IF($H427="data",".dat "&amp;X427,
IF($H427="str",".str " &amp; _xlfn.TEXTJOIN("",FALSE,OFFSET(program!$A$2,0,A427+1,1,M427-1)),
$L427&amp;" "&amp;_xlfn.TEXTJOIN(", ",TRUE,$X427:$Z427)
))</f>
        <v>.dat 0</v>
      </c>
      <c r="E427" s="19" t="b">
        <f t="shared" ca="1" si="117"/>
        <v>1</v>
      </c>
      <c r="F427" s="5" t="str">
        <f t="shared" ca="1" si="118"/>
        <v>stack</v>
      </c>
      <c r="G427" s="5">
        <f t="shared" ca="1" si="119"/>
        <v>72</v>
      </c>
      <c r="H427" s="5" t="str">
        <f t="shared" si="120"/>
        <v>data</v>
      </c>
      <c r="I427" s="13" t="b">
        <f t="shared" si="121"/>
        <v>1</v>
      </c>
      <c r="J427" s="6">
        <f ca="1">OFFSET(program!$A$1,0,disasm!A427)</f>
        <v>0</v>
      </c>
      <c r="K427" s="7">
        <f t="shared" ca="1" si="122"/>
        <v>0</v>
      </c>
      <c r="L427" s="7" t="e">
        <f t="shared" ca="1" si="123"/>
        <v>#VALUE!</v>
      </c>
      <c r="M427" s="7">
        <f t="shared" si="124"/>
        <v>1</v>
      </c>
      <c r="N427" s="7">
        <f t="shared" si="125"/>
        <v>1</v>
      </c>
      <c r="O427" s="8">
        <f t="shared" si="126"/>
        <v>1</v>
      </c>
      <c r="P427" s="8" t="str">
        <f t="shared" si="127"/>
        <v/>
      </c>
      <c r="Q427" s="8" t="str">
        <f t="shared" si="128"/>
        <v/>
      </c>
      <c r="R427" s="8" t="str">
        <f t="shared" ca="1" si="129"/>
        <v>num</v>
      </c>
      <c r="S427" s="8" t="str">
        <f t="shared" si="130"/>
        <v/>
      </c>
      <c r="T427" s="8" t="str">
        <f t="shared" si="131"/>
        <v/>
      </c>
      <c r="U427" s="7">
        <f ca="1">IF(O427="","",OFFSET(program!$A$1,0,disasm!$A427+COLUMN()-COLUMN($U427)+IF($I427,0,1)))</f>
        <v>0</v>
      </c>
      <c r="V427" s="7" t="str">
        <f ca="1">IF(P427="","",OFFSET(program!$A$1,0,disasm!$A427+COLUMN()-COLUMN($U427)+IF($I427,0,1)))</f>
        <v/>
      </c>
      <c r="W427" s="7" t="str">
        <f ca="1">IF(Q427="","",OFFSET(program!$A$1,0,disasm!$A427+COLUMN()-COLUMN($U427)+IF($I427,0,1)))</f>
        <v/>
      </c>
      <c r="X427" s="3" t="str">
        <f t="shared" ca="1" si="132"/>
        <v>0</v>
      </c>
      <c r="Y427" s="3" t="str">
        <f t="shared" si="133"/>
        <v/>
      </c>
      <c r="Z427" s="3" t="str">
        <f t="shared" si="134"/>
        <v/>
      </c>
      <c r="AA427" s="3" t="str">
        <f ca="1">" "
&amp;AE427
&amp;IF(AND(OR(K427=5,K427=6),MOD(INT(J427/1000),10)=1)," A2","")
&amp;IF(AND(NOT(I427),J427=109,OFFSET(program!$A$1,0,disasm!$A427+1)&gt;0,NOT(ISNUMBER(FIND(" A1 "," "&amp;AE427&amp;" "))))," AUTOLABEL","")
&amp;" "</f>
        <v xml:space="preserve">  </v>
      </c>
    </row>
    <row r="428" spans="1:27" x14ac:dyDescent="0.2">
      <c r="A428" s="1">
        <f ca="1">A427+M427</f>
        <v>469</v>
      </c>
      <c r="B428" s="2" t="str">
        <f t="shared" ca="1" si="116"/>
        <v>stack+397</v>
      </c>
      <c r="C428" s="3" t="str">
        <f ca="1">_xlfn.TEXTJOIN(" ",FALSE,OFFSET(program!$A$1,0,A428,1,M428))</f>
        <v/>
      </c>
      <c r="D428" s="4" t="str">
        <f ca="1">IF($H428="data",".dat "&amp;X428,
IF($H428="str",".str " &amp; _xlfn.TEXTJOIN("",FALSE,OFFSET(program!$A$2,0,A428+1,1,M428-1)),
$L428&amp;" "&amp;_xlfn.TEXTJOIN(", ",TRUE,$X428:$Z428)
))</f>
        <v>.dat 0</v>
      </c>
      <c r="E428" s="19" t="b">
        <f t="shared" ca="1" si="117"/>
        <v>1</v>
      </c>
      <c r="F428" s="5" t="str">
        <f t="shared" ca="1" si="118"/>
        <v>stack</v>
      </c>
      <c r="G428" s="5">
        <f t="shared" ca="1" si="119"/>
        <v>72</v>
      </c>
      <c r="H428" s="5" t="str">
        <f t="shared" si="120"/>
        <v>data</v>
      </c>
      <c r="I428" s="13" t="b">
        <f t="shared" si="121"/>
        <v>1</v>
      </c>
      <c r="J428" s="6">
        <f ca="1">OFFSET(program!$A$1,0,disasm!A428)</f>
        <v>0</v>
      </c>
      <c r="K428" s="7">
        <f t="shared" ca="1" si="122"/>
        <v>0</v>
      </c>
      <c r="L428" s="7" t="e">
        <f t="shared" ca="1" si="123"/>
        <v>#VALUE!</v>
      </c>
      <c r="M428" s="7">
        <f t="shared" si="124"/>
        <v>1</v>
      </c>
      <c r="N428" s="7">
        <f t="shared" si="125"/>
        <v>1</v>
      </c>
      <c r="O428" s="8">
        <f t="shared" si="126"/>
        <v>1</v>
      </c>
      <c r="P428" s="8" t="str">
        <f t="shared" si="127"/>
        <v/>
      </c>
      <c r="Q428" s="8" t="str">
        <f t="shared" si="128"/>
        <v/>
      </c>
      <c r="R428" s="8" t="str">
        <f t="shared" ca="1" si="129"/>
        <v>num</v>
      </c>
      <c r="S428" s="8" t="str">
        <f t="shared" si="130"/>
        <v/>
      </c>
      <c r="T428" s="8" t="str">
        <f t="shared" si="131"/>
        <v/>
      </c>
      <c r="U428" s="7">
        <f ca="1">IF(O428="","",OFFSET(program!$A$1,0,disasm!$A428+COLUMN()-COLUMN($U428)+IF($I428,0,1)))</f>
        <v>0</v>
      </c>
      <c r="V428" s="7" t="str">
        <f ca="1">IF(P428="","",OFFSET(program!$A$1,0,disasm!$A428+COLUMN()-COLUMN($U428)+IF($I428,0,1)))</f>
        <v/>
      </c>
      <c r="W428" s="7" t="str">
        <f ca="1">IF(Q428="","",OFFSET(program!$A$1,0,disasm!$A428+COLUMN()-COLUMN($U428)+IF($I428,0,1)))</f>
        <v/>
      </c>
      <c r="X428" s="3" t="str">
        <f t="shared" ca="1" si="132"/>
        <v>0</v>
      </c>
      <c r="Y428" s="3" t="str">
        <f t="shared" si="133"/>
        <v/>
      </c>
      <c r="Z428" s="3" t="str">
        <f t="shared" si="134"/>
        <v/>
      </c>
      <c r="AA428" s="3" t="str">
        <f ca="1">" "
&amp;AE428
&amp;IF(AND(OR(K428=5,K428=6),MOD(INT(J428/1000),10)=1)," A2","")
&amp;IF(AND(NOT(I428),J428=109,OFFSET(program!$A$1,0,disasm!$A428+1)&gt;0,NOT(ISNUMBER(FIND(" A1 "," "&amp;AE428&amp;" "))))," AUTOLABEL","")
&amp;" "</f>
        <v xml:space="preserve">  </v>
      </c>
    </row>
    <row r="429" spans="1:27" x14ac:dyDescent="0.2">
      <c r="A429" s="1">
        <f ca="1">A428+M428</f>
        <v>470</v>
      </c>
      <c r="B429" s="2" t="str">
        <f t="shared" ca="1" si="116"/>
        <v>stack+398</v>
      </c>
      <c r="C429" s="3" t="str">
        <f ca="1">_xlfn.TEXTJOIN(" ",FALSE,OFFSET(program!$A$1,0,A429,1,M429))</f>
        <v/>
      </c>
      <c r="D429" s="4" t="str">
        <f ca="1">IF($H429="data",".dat "&amp;X429,
IF($H429="str",".str " &amp; _xlfn.TEXTJOIN("",FALSE,OFFSET(program!$A$2,0,A429+1,1,M429-1)),
$L429&amp;" "&amp;_xlfn.TEXTJOIN(", ",TRUE,$X429:$Z429)
))</f>
        <v>.dat 0</v>
      </c>
      <c r="E429" s="19" t="b">
        <f t="shared" ca="1" si="117"/>
        <v>1</v>
      </c>
      <c r="F429" s="5" t="str">
        <f t="shared" ca="1" si="118"/>
        <v>stack</v>
      </c>
      <c r="G429" s="5">
        <f t="shared" ca="1" si="119"/>
        <v>72</v>
      </c>
      <c r="H429" s="5" t="str">
        <f t="shared" si="120"/>
        <v>data</v>
      </c>
      <c r="I429" s="13" t="b">
        <f t="shared" si="121"/>
        <v>1</v>
      </c>
      <c r="J429" s="6">
        <f ca="1">OFFSET(program!$A$1,0,disasm!A429)</f>
        <v>0</v>
      </c>
      <c r="K429" s="7">
        <f t="shared" ca="1" si="122"/>
        <v>0</v>
      </c>
      <c r="L429" s="7" t="e">
        <f t="shared" ca="1" si="123"/>
        <v>#VALUE!</v>
      </c>
      <c r="M429" s="7">
        <f t="shared" si="124"/>
        <v>1</v>
      </c>
      <c r="N429" s="7">
        <f t="shared" si="125"/>
        <v>1</v>
      </c>
      <c r="O429" s="8">
        <f t="shared" si="126"/>
        <v>1</v>
      </c>
      <c r="P429" s="8" t="str">
        <f t="shared" si="127"/>
        <v/>
      </c>
      <c r="Q429" s="8" t="str">
        <f t="shared" si="128"/>
        <v/>
      </c>
      <c r="R429" s="8" t="str">
        <f t="shared" ca="1" si="129"/>
        <v>num</v>
      </c>
      <c r="S429" s="8" t="str">
        <f t="shared" si="130"/>
        <v/>
      </c>
      <c r="T429" s="8" t="str">
        <f t="shared" si="131"/>
        <v/>
      </c>
      <c r="U429" s="7">
        <f ca="1">IF(O429="","",OFFSET(program!$A$1,0,disasm!$A429+COLUMN()-COLUMN($U429)+IF($I429,0,1)))</f>
        <v>0</v>
      </c>
      <c r="V429" s="7" t="str">
        <f ca="1">IF(P429="","",OFFSET(program!$A$1,0,disasm!$A429+COLUMN()-COLUMN($U429)+IF($I429,0,1)))</f>
        <v/>
      </c>
      <c r="W429" s="7" t="str">
        <f ca="1">IF(Q429="","",OFFSET(program!$A$1,0,disasm!$A429+COLUMN()-COLUMN($U429)+IF($I429,0,1)))</f>
        <v/>
      </c>
      <c r="X429" s="3" t="str">
        <f t="shared" ca="1" si="132"/>
        <v>0</v>
      </c>
      <c r="Y429" s="3" t="str">
        <f t="shared" si="133"/>
        <v/>
      </c>
      <c r="Z429" s="3" t="str">
        <f t="shared" si="134"/>
        <v/>
      </c>
      <c r="AA429" s="3" t="str">
        <f ca="1">" "
&amp;AE429
&amp;IF(AND(OR(K429=5,K429=6),MOD(INT(J429/1000),10)=1)," A2","")
&amp;IF(AND(NOT(I429),J429=109,OFFSET(program!$A$1,0,disasm!$A429+1)&gt;0,NOT(ISNUMBER(FIND(" A1 "," "&amp;AE429&amp;" "))))," AUTOLABEL","")
&amp;" "</f>
        <v xml:space="preserve">  </v>
      </c>
    </row>
    <row r="430" spans="1:27" x14ac:dyDescent="0.2">
      <c r="A430" s="1">
        <f ca="1">A429+M429</f>
        <v>471</v>
      </c>
      <c r="B430" s="2" t="str">
        <f t="shared" ca="1" si="116"/>
        <v>stack+399</v>
      </c>
      <c r="C430" s="3" t="str">
        <f ca="1">_xlfn.TEXTJOIN(" ",FALSE,OFFSET(program!$A$1,0,A430,1,M430))</f>
        <v/>
      </c>
      <c r="D430" s="4" t="str">
        <f ca="1">IF($H430="data",".dat "&amp;X430,
IF($H430="str",".str " &amp; _xlfn.TEXTJOIN("",FALSE,OFFSET(program!$A$2,0,A430+1,1,M430-1)),
$L430&amp;" "&amp;_xlfn.TEXTJOIN(", ",TRUE,$X430:$Z430)
))</f>
        <v>.dat 0</v>
      </c>
      <c r="E430" s="19" t="b">
        <f t="shared" ca="1" si="117"/>
        <v>1</v>
      </c>
      <c r="F430" s="5" t="str">
        <f t="shared" ca="1" si="118"/>
        <v>stack</v>
      </c>
      <c r="G430" s="5">
        <f t="shared" ca="1" si="119"/>
        <v>72</v>
      </c>
      <c r="H430" s="5" t="str">
        <f t="shared" si="120"/>
        <v>data</v>
      </c>
      <c r="I430" s="13" t="b">
        <f t="shared" si="121"/>
        <v>1</v>
      </c>
      <c r="J430" s="6">
        <f ca="1">OFFSET(program!$A$1,0,disasm!A430)</f>
        <v>0</v>
      </c>
      <c r="K430" s="7">
        <f t="shared" ca="1" si="122"/>
        <v>0</v>
      </c>
      <c r="L430" s="7" t="e">
        <f t="shared" ca="1" si="123"/>
        <v>#VALUE!</v>
      </c>
      <c r="M430" s="7">
        <f t="shared" si="124"/>
        <v>1</v>
      </c>
      <c r="N430" s="7">
        <f t="shared" si="125"/>
        <v>1</v>
      </c>
      <c r="O430" s="8">
        <f t="shared" si="126"/>
        <v>1</v>
      </c>
      <c r="P430" s="8" t="str">
        <f t="shared" si="127"/>
        <v/>
      </c>
      <c r="Q430" s="8" t="str">
        <f t="shared" si="128"/>
        <v/>
      </c>
      <c r="R430" s="8" t="str">
        <f t="shared" ca="1" si="129"/>
        <v>num</v>
      </c>
      <c r="S430" s="8" t="str">
        <f t="shared" si="130"/>
        <v/>
      </c>
      <c r="T430" s="8" t="str">
        <f t="shared" si="131"/>
        <v/>
      </c>
      <c r="U430" s="7">
        <f ca="1">IF(O430="","",OFFSET(program!$A$1,0,disasm!$A430+COLUMN()-COLUMN($U430)+IF($I430,0,1)))</f>
        <v>0</v>
      </c>
      <c r="V430" s="7" t="str">
        <f ca="1">IF(P430="","",OFFSET(program!$A$1,0,disasm!$A430+COLUMN()-COLUMN($U430)+IF($I430,0,1)))</f>
        <v/>
      </c>
      <c r="W430" s="7" t="str">
        <f ca="1">IF(Q430="","",OFFSET(program!$A$1,0,disasm!$A430+COLUMN()-COLUMN($U430)+IF($I430,0,1)))</f>
        <v/>
      </c>
      <c r="X430" s="3" t="str">
        <f t="shared" ca="1" si="132"/>
        <v>0</v>
      </c>
      <c r="Y430" s="3" t="str">
        <f t="shared" si="133"/>
        <v/>
      </c>
      <c r="Z430" s="3" t="str">
        <f t="shared" si="134"/>
        <v/>
      </c>
      <c r="AA430" s="3" t="str">
        <f ca="1">" "
&amp;AE430
&amp;IF(AND(OR(K430=5,K430=6),MOD(INT(J430/1000),10)=1)," A2","")
&amp;IF(AND(NOT(I430),J430=109,OFFSET(program!$A$1,0,disasm!$A430+1)&gt;0,NOT(ISNUMBER(FIND(" A1 "," "&amp;AE430&amp;" "))))," AUTOLABEL","")
&amp;" "</f>
        <v xml:space="preserve">  </v>
      </c>
    </row>
    <row r="431" spans="1:27" x14ac:dyDescent="0.2">
      <c r="A431" s="1">
        <f ca="1">A430+M430</f>
        <v>472</v>
      </c>
      <c r="B431" s="2" t="str">
        <f t="shared" ca="1" si="116"/>
        <v>stack+400</v>
      </c>
      <c r="C431" s="3" t="str">
        <f ca="1">_xlfn.TEXTJOIN(" ",FALSE,OFFSET(program!$A$1,0,A431,1,M431))</f>
        <v/>
      </c>
      <c r="D431" s="4" t="str">
        <f ca="1">IF($H431="data",".dat "&amp;X431,
IF($H431="str",".str " &amp; _xlfn.TEXTJOIN("",FALSE,OFFSET(program!$A$2,0,A431+1,1,M431-1)),
$L431&amp;" "&amp;_xlfn.TEXTJOIN(", ",TRUE,$X431:$Z431)
))</f>
        <v>.dat 0</v>
      </c>
      <c r="E431" s="19" t="b">
        <f t="shared" ca="1" si="117"/>
        <v>1</v>
      </c>
      <c r="F431" s="5" t="str">
        <f t="shared" ca="1" si="118"/>
        <v>stack</v>
      </c>
      <c r="G431" s="5">
        <f t="shared" ca="1" si="119"/>
        <v>72</v>
      </c>
      <c r="H431" s="5" t="str">
        <f t="shared" si="120"/>
        <v>data</v>
      </c>
      <c r="I431" s="13" t="b">
        <f t="shared" si="121"/>
        <v>1</v>
      </c>
      <c r="J431" s="6">
        <f ca="1">OFFSET(program!$A$1,0,disasm!A431)</f>
        <v>0</v>
      </c>
      <c r="K431" s="7">
        <f t="shared" ca="1" si="122"/>
        <v>0</v>
      </c>
      <c r="L431" s="7" t="e">
        <f t="shared" ca="1" si="123"/>
        <v>#VALUE!</v>
      </c>
      <c r="M431" s="7">
        <f t="shared" si="124"/>
        <v>1</v>
      </c>
      <c r="N431" s="7">
        <f t="shared" si="125"/>
        <v>1</v>
      </c>
      <c r="O431" s="8">
        <f t="shared" si="126"/>
        <v>1</v>
      </c>
      <c r="P431" s="8" t="str">
        <f t="shared" si="127"/>
        <v/>
      </c>
      <c r="Q431" s="8" t="str">
        <f t="shared" si="128"/>
        <v/>
      </c>
      <c r="R431" s="8" t="str">
        <f t="shared" ca="1" si="129"/>
        <v>num</v>
      </c>
      <c r="S431" s="8" t="str">
        <f t="shared" si="130"/>
        <v/>
      </c>
      <c r="T431" s="8" t="str">
        <f t="shared" si="131"/>
        <v/>
      </c>
      <c r="U431" s="7">
        <f ca="1">IF(O431="","",OFFSET(program!$A$1,0,disasm!$A431+COLUMN()-COLUMN($U431)+IF($I431,0,1)))</f>
        <v>0</v>
      </c>
      <c r="V431" s="7" t="str">
        <f ca="1">IF(P431="","",OFFSET(program!$A$1,0,disasm!$A431+COLUMN()-COLUMN($U431)+IF($I431,0,1)))</f>
        <v/>
      </c>
      <c r="W431" s="7" t="str">
        <f ca="1">IF(Q431="","",OFFSET(program!$A$1,0,disasm!$A431+COLUMN()-COLUMN($U431)+IF($I431,0,1)))</f>
        <v/>
      </c>
      <c r="X431" s="3" t="str">
        <f t="shared" ca="1" si="132"/>
        <v>0</v>
      </c>
      <c r="Y431" s="3" t="str">
        <f t="shared" si="133"/>
        <v/>
      </c>
      <c r="Z431" s="3" t="str">
        <f t="shared" si="134"/>
        <v/>
      </c>
      <c r="AA431" s="3" t="str">
        <f ca="1">" "
&amp;AE431
&amp;IF(AND(OR(K431=5,K431=6),MOD(INT(J431/1000),10)=1)," A2","")
&amp;IF(AND(NOT(I431),J431=109,OFFSET(program!$A$1,0,disasm!$A431+1)&gt;0,NOT(ISNUMBER(FIND(" A1 "," "&amp;AE431&amp;" "))))," AUTOLABEL","")
&amp;" "</f>
        <v xml:space="preserve">  </v>
      </c>
    </row>
    <row r="432" spans="1:27" x14ac:dyDescent="0.2">
      <c r="A432" s="1">
        <f ca="1">A431+M431</f>
        <v>473</v>
      </c>
      <c r="B432" s="2" t="str">
        <f t="shared" ca="1" si="116"/>
        <v>stack+401</v>
      </c>
      <c r="C432" s="3" t="str">
        <f ca="1">_xlfn.TEXTJOIN(" ",FALSE,OFFSET(program!$A$1,0,A432,1,M432))</f>
        <v/>
      </c>
      <c r="D432" s="4" t="str">
        <f ca="1">IF($H432="data",".dat "&amp;X432,
IF($H432="str",".str " &amp; _xlfn.TEXTJOIN("",FALSE,OFFSET(program!$A$2,0,A432+1,1,M432-1)),
$L432&amp;" "&amp;_xlfn.TEXTJOIN(", ",TRUE,$X432:$Z432)
))</f>
        <v>.dat 0</v>
      </c>
      <c r="E432" s="19" t="b">
        <f t="shared" ca="1" si="117"/>
        <v>1</v>
      </c>
      <c r="F432" s="5" t="str">
        <f t="shared" ca="1" si="118"/>
        <v>stack</v>
      </c>
      <c r="G432" s="5">
        <f t="shared" ca="1" si="119"/>
        <v>72</v>
      </c>
      <c r="H432" s="5" t="str">
        <f t="shared" si="120"/>
        <v>data</v>
      </c>
      <c r="I432" s="13" t="b">
        <f t="shared" si="121"/>
        <v>1</v>
      </c>
      <c r="J432" s="6">
        <f ca="1">OFFSET(program!$A$1,0,disasm!A432)</f>
        <v>0</v>
      </c>
      <c r="K432" s="7">
        <f t="shared" ca="1" si="122"/>
        <v>0</v>
      </c>
      <c r="L432" s="7" t="e">
        <f t="shared" ca="1" si="123"/>
        <v>#VALUE!</v>
      </c>
      <c r="M432" s="7">
        <f t="shared" si="124"/>
        <v>1</v>
      </c>
      <c r="N432" s="7">
        <f t="shared" si="125"/>
        <v>1</v>
      </c>
      <c r="O432" s="8">
        <f t="shared" si="126"/>
        <v>1</v>
      </c>
      <c r="P432" s="8" t="str">
        <f t="shared" si="127"/>
        <v/>
      </c>
      <c r="Q432" s="8" t="str">
        <f t="shared" si="128"/>
        <v/>
      </c>
      <c r="R432" s="8" t="str">
        <f t="shared" ca="1" si="129"/>
        <v>num</v>
      </c>
      <c r="S432" s="8" t="str">
        <f t="shared" si="130"/>
        <v/>
      </c>
      <c r="T432" s="8" t="str">
        <f t="shared" si="131"/>
        <v/>
      </c>
      <c r="U432" s="7">
        <f ca="1">IF(O432="","",OFFSET(program!$A$1,0,disasm!$A432+COLUMN()-COLUMN($U432)+IF($I432,0,1)))</f>
        <v>0</v>
      </c>
      <c r="V432" s="7" t="str">
        <f ca="1">IF(P432="","",OFFSET(program!$A$1,0,disasm!$A432+COLUMN()-COLUMN($U432)+IF($I432,0,1)))</f>
        <v/>
      </c>
      <c r="W432" s="7" t="str">
        <f ca="1">IF(Q432="","",OFFSET(program!$A$1,0,disasm!$A432+COLUMN()-COLUMN($U432)+IF($I432,0,1)))</f>
        <v/>
      </c>
      <c r="X432" s="3" t="str">
        <f t="shared" ca="1" si="132"/>
        <v>0</v>
      </c>
      <c r="Y432" s="3" t="str">
        <f t="shared" si="133"/>
        <v/>
      </c>
      <c r="Z432" s="3" t="str">
        <f t="shared" si="134"/>
        <v/>
      </c>
      <c r="AA432" s="3" t="str">
        <f ca="1">" "
&amp;AE432
&amp;IF(AND(OR(K432=5,K432=6),MOD(INT(J432/1000),10)=1)," A2","")
&amp;IF(AND(NOT(I432),J432=109,OFFSET(program!$A$1,0,disasm!$A432+1)&gt;0,NOT(ISNUMBER(FIND(" A1 "," "&amp;AE432&amp;" "))))," AUTOLABEL","")
&amp;" "</f>
        <v xml:space="preserve">  </v>
      </c>
    </row>
    <row r="433" spans="1:27" x14ac:dyDescent="0.2">
      <c r="A433" s="1">
        <f ca="1">A432+M432</f>
        <v>474</v>
      </c>
      <c r="B433" s="2" t="str">
        <f t="shared" ca="1" si="116"/>
        <v>stack+402</v>
      </c>
      <c r="C433" s="3" t="str">
        <f ca="1">_xlfn.TEXTJOIN(" ",FALSE,OFFSET(program!$A$1,0,A433,1,M433))</f>
        <v/>
      </c>
      <c r="D433" s="4" t="str">
        <f ca="1">IF($H433="data",".dat "&amp;X433,
IF($H433="str",".str " &amp; _xlfn.TEXTJOIN("",FALSE,OFFSET(program!$A$2,0,A433+1,1,M433-1)),
$L433&amp;" "&amp;_xlfn.TEXTJOIN(", ",TRUE,$X433:$Z433)
))</f>
        <v>.dat 0</v>
      </c>
      <c r="E433" s="19" t="b">
        <f t="shared" ca="1" si="117"/>
        <v>1</v>
      </c>
      <c r="F433" s="5" t="str">
        <f t="shared" ca="1" si="118"/>
        <v>stack</v>
      </c>
      <c r="G433" s="5">
        <f t="shared" ca="1" si="119"/>
        <v>72</v>
      </c>
      <c r="H433" s="5" t="str">
        <f t="shared" si="120"/>
        <v>data</v>
      </c>
      <c r="I433" s="13" t="b">
        <f t="shared" si="121"/>
        <v>1</v>
      </c>
      <c r="J433" s="6">
        <f ca="1">OFFSET(program!$A$1,0,disasm!A433)</f>
        <v>0</v>
      </c>
      <c r="K433" s="7">
        <f t="shared" ca="1" si="122"/>
        <v>0</v>
      </c>
      <c r="L433" s="7" t="e">
        <f t="shared" ca="1" si="123"/>
        <v>#VALUE!</v>
      </c>
      <c r="M433" s="7">
        <f t="shared" si="124"/>
        <v>1</v>
      </c>
      <c r="N433" s="7">
        <f t="shared" si="125"/>
        <v>1</v>
      </c>
      <c r="O433" s="8">
        <f t="shared" si="126"/>
        <v>1</v>
      </c>
      <c r="P433" s="8" t="str">
        <f t="shared" si="127"/>
        <v/>
      </c>
      <c r="Q433" s="8" t="str">
        <f t="shared" si="128"/>
        <v/>
      </c>
      <c r="R433" s="8" t="str">
        <f t="shared" ca="1" si="129"/>
        <v>num</v>
      </c>
      <c r="S433" s="8" t="str">
        <f t="shared" si="130"/>
        <v/>
      </c>
      <c r="T433" s="8" t="str">
        <f t="shared" si="131"/>
        <v/>
      </c>
      <c r="U433" s="7">
        <f ca="1">IF(O433="","",OFFSET(program!$A$1,0,disasm!$A433+COLUMN()-COLUMN($U433)+IF($I433,0,1)))</f>
        <v>0</v>
      </c>
      <c r="V433" s="7" t="str">
        <f ca="1">IF(P433="","",OFFSET(program!$A$1,0,disasm!$A433+COLUMN()-COLUMN($U433)+IF($I433,0,1)))</f>
        <v/>
      </c>
      <c r="W433" s="7" t="str">
        <f ca="1">IF(Q433="","",OFFSET(program!$A$1,0,disasm!$A433+COLUMN()-COLUMN($U433)+IF($I433,0,1)))</f>
        <v/>
      </c>
      <c r="X433" s="3" t="str">
        <f t="shared" ca="1" si="132"/>
        <v>0</v>
      </c>
      <c r="Y433" s="3" t="str">
        <f t="shared" si="133"/>
        <v/>
      </c>
      <c r="Z433" s="3" t="str">
        <f t="shared" si="134"/>
        <v/>
      </c>
      <c r="AA433" s="3" t="str">
        <f ca="1">" "
&amp;AE433
&amp;IF(AND(OR(K433=5,K433=6),MOD(INT(J433/1000),10)=1)," A2","")
&amp;IF(AND(NOT(I433),J433=109,OFFSET(program!$A$1,0,disasm!$A433+1)&gt;0,NOT(ISNUMBER(FIND(" A1 "," "&amp;AE433&amp;" "))))," AUTOLABEL","")
&amp;" "</f>
        <v xml:space="preserve">  </v>
      </c>
    </row>
    <row r="434" spans="1:27" x14ac:dyDescent="0.2">
      <c r="A434" s="1">
        <f ca="1">A433+M433</f>
        <v>475</v>
      </c>
      <c r="B434" s="2" t="str">
        <f t="shared" ca="1" si="116"/>
        <v>stack+403</v>
      </c>
      <c r="C434" s="3" t="str">
        <f ca="1">_xlfn.TEXTJOIN(" ",FALSE,OFFSET(program!$A$1,0,A434,1,M434))</f>
        <v/>
      </c>
      <c r="D434" s="4" t="str">
        <f ca="1">IF($H434="data",".dat "&amp;X434,
IF($H434="str",".str " &amp; _xlfn.TEXTJOIN("",FALSE,OFFSET(program!$A$2,0,A434+1,1,M434-1)),
$L434&amp;" "&amp;_xlfn.TEXTJOIN(", ",TRUE,$X434:$Z434)
))</f>
        <v>.dat 0</v>
      </c>
      <c r="E434" s="19" t="b">
        <f t="shared" ca="1" si="117"/>
        <v>1</v>
      </c>
      <c r="F434" s="5" t="str">
        <f t="shared" ca="1" si="118"/>
        <v>stack</v>
      </c>
      <c r="G434" s="5">
        <f t="shared" ca="1" si="119"/>
        <v>72</v>
      </c>
      <c r="H434" s="5" t="str">
        <f t="shared" si="120"/>
        <v>data</v>
      </c>
      <c r="I434" s="13" t="b">
        <f t="shared" si="121"/>
        <v>1</v>
      </c>
      <c r="J434" s="6">
        <f ca="1">OFFSET(program!$A$1,0,disasm!A434)</f>
        <v>0</v>
      </c>
      <c r="K434" s="7">
        <f t="shared" ca="1" si="122"/>
        <v>0</v>
      </c>
      <c r="L434" s="7" t="e">
        <f t="shared" ca="1" si="123"/>
        <v>#VALUE!</v>
      </c>
      <c r="M434" s="7">
        <f t="shared" si="124"/>
        <v>1</v>
      </c>
      <c r="N434" s="7">
        <f t="shared" si="125"/>
        <v>1</v>
      </c>
      <c r="O434" s="8">
        <f t="shared" si="126"/>
        <v>1</v>
      </c>
      <c r="P434" s="8" t="str">
        <f t="shared" si="127"/>
        <v/>
      </c>
      <c r="Q434" s="8" t="str">
        <f t="shared" si="128"/>
        <v/>
      </c>
      <c r="R434" s="8" t="str">
        <f t="shared" ca="1" si="129"/>
        <v>num</v>
      </c>
      <c r="S434" s="8" t="str">
        <f t="shared" si="130"/>
        <v/>
      </c>
      <c r="T434" s="8" t="str">
        <f t="shared" si="131"/>
        <v/>
      </c>
      <c r="U434" s="7">
        <f ca="1">IF(O434="","",OFFSET(program!$A$1,0,disasm!$A434+COLUMN()-COLUMN($U434)+IF($I434,0,1)))</f>
        <v>0</v>
      </c>
      <c r="V434" s="7" t="str">
        <f ca="1">IF(P434="","",OFFSET(program!$A$1,0,disasm!$A434+COLUMN()-COLUMN($U434)+IF($I434,0,1)))</f>
        <v/>
      </c>
      <c r="W434" s="7" t="str">
        <f ca="1">IF(Q434="","",OFFSET(program!$A$1,0,disasm!$A434+COLUMN()-COLUMN($U434)+IF($I434,0,1)))</f>
        <v/>
      </c>
      <c r="X434" s="3" t="str">
        <f t="shared" ca="1" si="132"/>
        <v>0</v>
      </c>
      <c r="Y434" s="3" t="str">
        <f t="shared" si="133"/>
        <v/>
      </c>
      <c r="Z434" s="3" t="str">
        <f t="shared" si="134"/>
        <v/>
      </c>
      <c r="AA434" s="3" t="str">
        <f ca="1">" "
&amp;AE434
&amp;IF(AND(OR(K434=5,K434=6),MOD(INT(J434/1000),10)=1)," A2","")
&amp;IF(AND(NOT(I434),J434=109,OFFSET(program!$A$1,0,disasm!$A434+1)&gt;0,NOT(ISNUMBER(FIND(" A1 "," "&amp;AE434&amp;" "))))," AUTOLABEL","")
&amp;" "</f>
        <v xml:space="preserve">  </v>
      </c>
    </row>
    <row r="435" spans="1:27" x14ac:dyDescent="0.2">
      <c r="A435" s="1">
        <f ca="1">A434+M434</f>
        <v>476</v>
      </c>
      <c r="B435" s="2" t="str">
        <f t="shared" ca="1" si="116"/>
        <v>stack+404</v>
      </c>
      <c r="C435" s="3" t="str">
        <f ca="1">_xlfn.TEXTJOIN(" ",FALSE,OFFSET(program!$A$1,0,A435,1,M435))</f>
        <v/>
      </c>
      <c r="D435" s="4" t="str">
        <f ca="1">IF($H435="data",".dat "&amp;X435,
IF($H435="str",".str " &amp; _xlfn.TEXTJOIN("",FALSE,OFFSET(program!$A$2,0,A435+1,1,M435-1)),
$L435&amp;" "&amp;_xlfn.TEXTJOIN(", ",TRUE,$X435:$Z435)
))</f>
        <v>.dat 0</v>
      </c>
      <c r="E435" s="19" t="b">
        <f t="shared" ca="1" si="117"/>
        <v>1</v>
      </c>
      <c r="F435" s="5" t="str">
        <f t="shared" ca="1" si="118"/>
        <v>stack</v>
      </c>
      <c r="G435" s="5">
        <f t="shared" ca="1" si="119"/>
        <v>72</v>
      </c>
      <c r="H435" s="5" t="str">
        <f t="shared" si="120"/>
        <v>data</v>
      </c>
      <c r="I435" s="13" t="b">
        <f t="shared" si="121"/>
        <v>1</v>
      </c>
      <c r="J435" s="6">
        <f ca="1">OFFSET(program!$A$1,0,disasm!A435)</f>
        <v>0</v>
      </c>
      <c r="K435" s="7">
        <f t="shared" ca="1" si="122"/>
        <v>0</v>
      </c>
      <c r="L435" s="7" t="e">
        <f t="shared" ca="1" si="123"/>
        <v>#VALUE!</v>
      </c>
      <c r="M435" s="7">
        <f t="shared" si="124"/>
        <v>1</v>
      </c>
      <c r="N435" s="7">
        <f t="shared" si="125"/>
        <v>1</v>
      </c>
      <c r="O435" s="8">
        <f t="shared" si="126"/>
        <v>1</v>
      </c>
      <c r="P435" s="8" t="str">
        <f t="shared" si="127"/>
        <v/>
      </c>
      <c r="Q435" s="8" t="str">
        <f t="shared" si="128"/>
        <v/>
      </c>
      <c r="R435" s="8" t="str">
        <f t="shared" ca="1" si="129"/>
        <v>num</v>
      </c>
      <c r="S435" s="8" t="str">
        <f t="shared" si="130"/>
        <v/>
      </c>
      <c r="T435" s="8" t="str">
        <f t="shared" si="131"/>
        <v/>
      </c>
      <c r="U435" s="7">
        <f ca="1">IF(O435="","",OFFSET(program!$A$1,0,disasm!$A435+COLUMN()-COLUMN($U435)+IF($I435,0,1)))</f>
        <v>0</v>
      </c>
      <c r="V435" s="7" t="str">
        <f ca="1">IF(P435="","",OFFSET(program!$A$1,0,disasm!$A435+COLUMN()-COLUMN($U435)+IF($I435,0,1)))</f>
        <v/>
      </c>
      <c r="W435" s="7" t="str">
        <f ca="1">IF(Q435="","",OFFSET(program!$A$1,0,disasm!$A435+COLUMN()-COLUMN($U435)+IF($I435,0,1)))</f>
        <v/>
      </c>
      <c r="X435" s="3" t="str">
        <f t="shared" ca="1" si="132"/>
        <v>0</v>
      </c>
      <c r="Y435" s="3" t="str">
        <f t="shared" si="133"/>
        <v/>
      </c>
      <c r="Z435" s="3" t="str">
        <f t="shared" si="134"/>
        <v/>
      </c>
      <c r="AA435" s="3" t="str">
        <f ca="1">" "
&amp;AE435
&amp;IF(AND(OR(K435=5,K435=6),MOD(INT(J435/1000),10)=1)," A2","")
&amp;IF(AND(NOT(I435),J435=109,OFFSET(program!$A$1,0,disasm!$A435+1)&gt;0,NOT(ISNUMBER(FIND(" A1 "," "&amp;AE435&amp;" "))))," AUTOLABEL","")
&amp;" "</f>
        <v xml:space="preserve">  </v>
      </c>
    </row>
    <row r="436" spans="1:27" x14ac:dyDescent="0.2">
      <c r="A436" s="1">
        <f ca="1">A435+M435</f>
        <v>477</v>
      </c>
      <c r="B436" s="2" t="str">
        <f t="shared" ca="1" si="116"/>
        <v>stack+405</v>
      </c>
      <c r="C436" s="3" t="str">
        <f ca="1">_xlfn.TEXTJOIN(" ",FALSE,OFFSET(program!$A$1,0,A436,1,M436))</f>
        <v/>
      </c>
      <c r="D436" s="4" t="str">
        <f ca="1">IF($H436="data",".dat "&amp;X436,
IF($H436="str",".str " &amp; _xlfn.TEXTJOIN("",FALSE,OFFSET(program!$A$2,0,A436+1,1,M436-1)),
$L436&amp;" "&amp;_xlfn.TEXTJOIN(", ",TRUE,$X436:$Z436)
))</f>
        <v>.dat 0</v>
      </c>
      <c r="E436" s="19" t="b">
        <f t="shared" ca="1" si="117"/>
        <v>1</v>
      </c>
      <c r="F436" s="5" t="str">
        <f t="shared" ca="1" si="118"/>
        <v>stack</v>
      </c>
      <c r="G436" s="5">
        <f t="shared" ca="1" si="119"/>
        <v>72</v>
      </c>
      <c r="H436" s="5" t="str">
        <f t="shared" si="120"/>
        <v>data</v>
      </c>
      <c r="I436" s="13" t="b">
        <f t="shared" si="121"/>
        <v>1</v>
      </c>
      <c r="J436" s="6">
        <f ca="1">OFFSET(program!$A$1,0,disasm!A436)</f>
        <v>0</v>
      </c>
      <c r="K436" s="7">
        <f t="shared" ca="1" si="122"/>
        <v>0</v>
      </c>
      <c r="L436" s="7" t="e">
        <f t="shared" ca="1" si="123"/>
        <v>#VALUE!</v>
      </c>
      <c r="M436" s="7">
        <f t="shared" si="124"/>
        <v>1</v>
      </c>
      <c r="N436" s="7">
        <f t="shared" si="125"/>
        <v>1</v>
      </c>
      <c r="O436" s="8">
        <f t="shared" si="126"/>
        <v>1</v>
      </c>
      <c r="P436" s="8" t="str">
        <f t="shared" si="127"/>
        <v/>
      </c>
      <c r="Q436" s="8" t="str">
        <f t="shared" si="128"/>
        <v/>
      </c>
      <c r="R436" s="8" t="str">
        <f t="shared" ca="1" si="129"/>
        <v>num</v>
      </c>
      <c r="S436" s="8" t="str">
        <f t="shared" si="130"/>
        <v/>
      </c>
      <c r="T436" s="8" t="str">
        <f t="shared" si="131"/>
        <v/>
      </c>
      <c r="U436" s="7">
        <f ca="1">IF(O436="","",OFFSET(program!$A$1,0,disasm!$A436+COLUMN()-COLUMN($U436)+IF($I436,0,1)))</f>
        <v>0</v>
      </c>
      <c r="V436" s="7" t="str">
        <f ca="1">IF(P436="","",OFFSET(program!$A$1,0,disasm!$A436+COLUMN()-COLUMN($U436)+IF($I436,0,1)))</f>
        <v/>
      </c>
      <c r="W436" s="7" t="str">
        <f ca="1">IF(Q436="","",OFFSET(program!$A$1,0,disasm!$A436+COLUMN()-COLUMN($U436)+IF($I436,0,1)))</f>
        <v/>
      </c>
      <c r="X436" s="3" t="str">
        <f t="shared" ca="1" si="132"/>
        <v>0</v>
      </c>
      <c r="Y436" s="3" t="str">
        <f t="shared" si="133"/>
        <v/>
      </c>
      <c r="Z436" s="3" t="str">
        <f t="shared" si="134"/>
        <v/>
      </c>
      <c r="AA436" s="3" t="str">
        <f ca="1">" "
&amp;AE436
&amp;IF(AND(OR(K436=5,K436=6),MOD(INT(J436/1000),10)=1)," A2","")
&amp;IF(AND(NOT(I436),J436=109,OFFSET(program!$A$1,0,disasm!$A436+1)&gt;0,NOT(ISNUMBER(FIND(" A1 "," "&amp;AE436&amp;" "))))," AUTOLABEL","")
&amp;" "</f>
        <v xml:space="preserve">  </v>
      </c>
    </row>
    <row r="437" spans="1:27" x14ac:dyDescent="0.2">
      <c r="A437" s="1">
        <f ca="1">A436+M436</f>
        <v>478</v>
      </c>
      <c r="B437" s="2" t="str">
        <f t="shared" ca="1" si="116"/>
        <v>stack+406</v>
      </c>
      <c r="C437" s="3" t="str">
        <f ca="1">_xlfn.TEXTJOIN(" ",FALSE,OFFSET(program!$A$1,0,A437,1,M437))</f>
        <v/>
      </c>
      <c r="D437" s="4" t="str">
        <f ca="1">IF($H437="data",".dat "&amp;X437,
IF($H437="str",".str " &amp; _xlfn.TEXTJOIN("",FALSE,OFFSET(program!$A$2,0,A437+1,1,M437-1)),
$L437&amp;" "&amp;_xlfn.TEXTJOIN(", ",TRUE,$X437:$Z437)
))</f>
        <v>.dat 0</v>
      </c>
      <c r="E437" s="19" t="b">
        <f t="shared" ca="1" si="117"/>
        <v>1</v>
      </c>
      <c r="F437" s="5" t="str">
        <f t="shared" ca="1" si="118"/>
        <v>stack</v>
      </c>
      <c r="G437" s="5">
        <f t="shared" ca="1" si="119"/>
        <v>72</v>
      </c>
      <c r="H437" s="5" t="str">
        <f t="shared" si="120"/>
        <v>data</v>
      </c>
      <c r="I437" s="13" t="b">
        <f t="shared" si="121"/>
        <v>1</v>
      </c>
      <c r="J437" s="6">
        <f ca="1">OFFSET(program!$A$1,0,disasm!A437)</f>
        <v>0</v>
      </c>
      <c r="K437" s="7">
        <f t="shared" ca="1" si="122"/>
        <v>0</v>
      </c>
      <c r="L437" s="7" t="e">
        <f t="shared" ca="1" si="123"/>
        <v>#VALUE!</v>
      </c>
      <c r="M437" s="7">
        <f t="shared" si="124"/>
        <v>1</v>
      </c>
      <c r="N437" s="7">
        <f t="shared" si="125"/>
        <v>1</v>
      </c>
      <c r="O437" s="8">
        <f t="shared" si="126"/>
        <v>1</v>
      </c>
      <c r="P437" s="8" t="str">
        <f t="shared" si="127"/>
        <v/>
      </c>
      <c r="Q437" s="8" t="str">
        <f t="shared" si="128"/>
        <v/>
      </c>
      <c r="R437" s="8" t="str">
        <f t="shared" ca="1" si="129"/>
        <v>num</v>
      </c>
      <c r="S437" s="8" t="str">
        <f t="shared" si="130"/>
        <v/>
      </c>
      <c r="T437" s="8" t="str">
        <f t="shared" si="131"/>
        <v/>
      </c>
      <c r="U437" s="7">
        <f ca="1">IF(O437="","",OFFSET(program!$A$1,0,disasm!$A437+COLUMN()-COLUMN($U437)+IF($I437,0,1)))</f>
        <v>0</v>
      </c>
      <c r="V437" s="7" t="str">
        <f ca="1">IF(P437="","",OFFSET(program!$A$1,0,disasm!$A437+COLUMN()-COLUMN($U437)+IF($I437,0,1)))</f>
        <v/>
      </c>
      <c r="W437" s="7" t="str">
        <f ca="1">IF(Q437="","",OFFSET(program!$A$1,0,disasm!$A437+COLUMN()-COLUMN($U437)+IF($I437,0,1)))</f>
        <v/>
      </c>
      <c r="X437" s="3" t="str">
        <f t="shared" ca="1" si="132"/>
        <v>0</v>
      </c>
      <c r="Y437" s="3" t="str">
        <f t="shared" si="133"/>
        <v/>
      </c>
      <c r="Z437" s="3" t="str">
        <f t="shared" si="134"/>
        <v/>
      </c>
      <c r="AA437" s="3" t="str">
        <f ca="1">" "
&amp;AE437
&amp;IF(AND(OR(K437=5,K437=6),MOD(INT(J437/1000),10)=1)," A2","")
&amp;IF(AND(NOT(I437),J437=109,OFFSET(program!$A$1,0,disasm!$A437+1)&gt;0,NOT(ISNUMBER(FIND(" A1 "," "&amp;AE437&amp;" "))))," AUTOLABEL","")
&amp;" "</f>
        <v xml:space="preserve">  </v>
      </c>
    </row>
    <row r="438" spans="1:27" x14ac:dyDescent="0.2">
      <c r="A438" s="1">
        <f ca="1">A437+M437</f>
        <v>479</v>
      </c>
      <c r="B438" s="2" t="str">
        <f t="shared" ca="1" si="116"/>
        <v>stack+407</v>
      </c>
      <c r="C438" s="3" t="str">
        <f ca="1">_xlfn.TEXTJOIN(" ",FALSE,OFFSET(program!$A$1,0,A438,1,M438))</f>
        <v/>
      </c>
      <c r="D438" s="4" t="str">
        <f ca="1">IF($H438="data",".dat "&amp;X438,
IF($H438="str",".str " &amp; _xlfn.TEXTJOIN("",FALSE,OFFSET(program!$A$2,0,A438+1,1,M438-1)),
$L438&amp;" "&amp;_xlfn.TEXTJOIN(", ",TRUE,$X438:$Z438)
))</f>
        <v>.dat 0</v>
      </c>
      <c r="E438" s="19" t="b">
        <f t="shared" ca="1" si="117"/>
        <v>1</v>
      </c>
      <c r="F438" s="5" t="str">
        <f t="shared" ca="1" si="118"/>
        <v>stack</v>
      </c>
      <c r="G438" s="5">
        <f t="shared" ca="1" si="119"/>
        <v>72</v>
      </c>
      <c r="H438" s="5" t="str">
        <f t="shared" si="120"/>
        <v>data</v>
      </c>
      <c r="I438" s="13" t="b">
        <f t="shared" si="121"/>
        <v>1</v>
      </c>
      <c r="J438" s="6">
        <f ca="1">OFFSET(program!$A$1,0,disasm!A438)</f>
        <v>0</v>
      </c>
      <c r="K438" s="7">
        <f t="shared" ca="1" si="122"/>
        <v>0</v>
      </c>
      <c r="L438" s="7" t="e">
        <f t="shared" ca="1" si="123"/>
        <v>#VALUE!</v>
      </c>
      <c r="M438" s="7">
        <f t="shared" si="124"/>
        <v>1</v>
      </c>
      <c r="N438" s="7">
        <f t="shared" si="125"/>
        <v>1</v>
      </c>
      <c r="O438" s="8">
        <f t="shared" si="126"/>
        <v>1</v>
      </c>
      <c r="P438" s="8" t="str">
        <f t="shared" si="127"/>
        <v/>
      </c>
      <c r="Q438" s="8" t="str">
        <f t="shared" si="128"/>
        <v/>
      </c>
      <c r="R438" s="8" t="str">
        <f t="shared" ca="1" si="129"/>
        <v>num</v>
      </c>
      <c r="S438" s="8" t="str">
        <f t="shared" si="130"/>
        <v/>
      </c>
      <c r="T438" s="8" t="str">
        <f t="shared" si="131"/>
        <v/>
      </c>
      <c r="U438" s="7">
        <f ca="1">IF(O438="","",OFFSET(program!$A$1,0,disasm!$A438+COLUMN()-COLUMN($U438)+IF($I438,0,1)))</f>
        <v>0</v>
      </c>
      <c r="V438" s="7" t="str">
        <f ca="1">IF(P438="","",OFFSET(program!$A$1,0,disasm!$A438+COLUMN()-COLUMN($U438)+IF($I438,0,1)))</f>
        <v/>
      </c>
      <c r="W438" s="7" t="str">
        <f ca="1">IF(Q438="","",OFFSET(program!$A$1,0,disasm!$A438+COLUMN()-COLUMN($U438)+IF($I438,0,1)))</f>
        <v/>
      </c>
      <c r="X438" s="3" t="str">
        <f t="shared" ca="1" si="132"/>
        <v>0</v>
      </c>
      <c r="Y438" s="3" t="str">
        <f t="shared" si="133"/>
        <v/>
      </c>
      <c r="Z438" s="3" t="str">
        <f t="shared" si="134"/>
        <v/>
      </c>
      <c r="AA438" s="3" t="str">
        <f ca="1">" "
&amp;AE438
&amp;IF(AND(OR(K438=5,K438=6),MOD(INT(J438/1000),10)=1)," A2","")
&amp;IF(AND(NOT(I438),J438=109,OFFSET(program!$A$1,0,disasm!$A438+1)&gt;0,NOT(ISNUMBER(FIND(" A1 "," "&amp;AE438&amp;" "))))," AUTOLABEL","")
&amp;" "</f>
        <v xml:space="preserve">  </v>
      </c>
    </row>
    <row r="439" spans="1:27" x14ac:dyDescent="0.2">
      <c r="A439" s="1">
        <f ca="1">A438+M438</f>
        <v>480</v>
      </c>
      <c r="B439" s="2" t="str">
        <f t="shared" ca="1" si="116"/>
        <v>stack+408</v>
      </c>
      <c r="C439" s="3" t="str">
        <f ca="1">_xlfn.TEXTJOIN(" ",FALSE,OFFSET(program!$A$1,0,A439,1,M439))</f>
        <v/>
      </c>
      <c r="D439" s="4" t="str">
        <f ca="1">IF($H439="data",".dat "&amp;X439,
IF($H439="str",".str " &amp; _xlfn.TEXTJOIN("",FALSE,OFFSET(program!$A$2,0,A439+1,1,M439-1)),
$L439&amp;" "&amp;_xlfn.TEXTJOIN(", ",TRUE,$X439:$Z439)
))</f>
        <v>.dat 0</v>
      </c>
      <c r="E439" s="19" t="b">
        <f t="shared" ca="1" si="117"/>
        <v>1</v>
      </c>
      <c r="F439" s="5" t="str">
        <f t="shared" ca="1" si="118"/>
        <v>stack</v>
      </c>
      <c r="G439" s="5">
        <f t="shared" ca="1" si="119"/>
        <v>72</v>
      </c>
      <c r="H439" s="5" t="str">
        <f t="shared" si="120"/>
        <v>data</v>
      </c>
      <c r="I439" s="13" t="b">
        <f t="shared" si="121"/>
        <v>1</v>
      </c>
      <c r="J439" s="6">
        <f ca="1">OFFSET(program!$A$1,0,disasm!A439)</f>
        <v>0</v>
      </c>
      <c r="K439" s="7">
        <f t="shared" ca="1" si="122"/>
        <v>0</v>
      </c>
      <c r="L439" s="7" t="e">
        <f t="shared" ca="1" si="123"/>
        <v>#VALUE!</v>
      </c>
      <c r="M439" s="7">
        <f t="shared" si="124"/>
        <v>1</v>
      </c>
      <c r="N439" s="7">
        <f t="shared" si="125"/>
        <v>1</v>
      </c>
      <c r="O439" s="8">
        <f t="shared" si="126"/>
        <v>1</v>
      </c>
      <c r="P439" s="8" t="str">
        <f t="shared" si="127"/>
        <v/>
      </c>
      <c r="Q439" s="8" t="str">
        <f t="shared" si="128"/>
        <v/>
      </c>
      <c r="R439" s="8" t="str">
        <f t="shared" ca="1" si="129"/>
        <v>num</v>
      </c>
      <c r="S439" s="8" t="str">
        <f t="shared" si="130"/>
        <v/>
      </c>
      <c r="T439" s="8" t="str">
        <f t="shared" si="131"/>
        <v/>
      </c>
      <c r="U439" s="7">
        <f ca="1">IF(O439="","",OFFSET(program!$A$1,0,disasm!$A439+COLUMN()-COLUMN($U439)+IF($I439,0,1)))</f>
        <v>0</v>
      </c>
      <c r="V439" s="7" t="str">
        <f ca="1">IF(P439="","",OFFSET(program!$A$1,0,disasm!$A439+COLUMN()-COLUMN($U439)+IF($I439,0,1)))</f>
        <v/>
      </c>
      <c r="W439" s="7" t="str">
        <f ca="1">IF(Q439="","",OFFSET(program!$A$1,0,disasm!$A439+COLUMN()-COLUMN($U439)+IF($I439,0,1)))</f>
        <v/>
      </c>
      <c r="X439" s="3" t="str">
        <f t="shared" ca="1" si="132"/>
        <v>0</v>
      </c>
      <c r="Y439" s="3" t="str">
        <f t="shared" si="133"/>
        <v/>
      </c>
      <c r="Z439" s="3" t="str">
        <f t="shared" si="134"/>
        <v/>
      </c>
      <c r="AA439" s="3" t="str">
        <f ca="1">" "
&amp;AE439
&amp;IF(AND(OR(K439=5,K439=6),MOD(INT(J439/1000),10)=1)," A2","")
&amp;IF(AND(NOT(I439),J439=109,OFFSET(program!$A$1,0,disasm!$A439+1)&gt;0,NOT(ISNUMBER(FIND(" A1 "," "&amp;AE439&amp;" "))))," AUTOLABEL","")
&amp;" "</f>
        <v xml:space="preserve">  </v>
      </c>
    </row>
    <row r="440" spans="1:27" x14ac:dyDescent="0.2">
      <c r="A440" s="1">
        <f ca="1">A439+M439</f>
        <v>481</v>
      </c>
      <c r="B440" s="2" t="str">
        <f t="shared" ca="1" si="116"/>
        <v>stack+409</v>
      </c>
      <c r="C440" s="3" t="str">
        <f ca="1">_xlfn.TEXTJOIN(" ",FALSE,OFFSET(program!$A$1,0,A440,1,M440))</f>
        <v/>
      </c>
      <c r="D440" s="4" t="str">
        <f ca="1">IF($H440="data",".dat "&amp;X440,
IF($H440="str",".str " &amp; _xlfn.TEXTJOIN("",FALSE,OFFSET(program!$A$2,0,A440+1,1,M440-1)),
$L440&amp;" "&amp;_xlfn.TEXTJOIN(", ",TRUE,$X440:$Z440)
))</f>
        <v>.dat 0</v>
      </c>
      <c r="E440" s="19" t="b">
        <f t="shared" ca="1" si="117"/>
        <v>1</v>
      </c>
      <c r="F440" s="5" t="str">
        <f t="shared" ca="1" si="118"/>
        <v>stack</v>
      </c>
      <c r="G440" s="5">
        <f t="shared" ca="1" si="119"/>
        <v>72</v>
      </c>
      <c r="H440" s="5" t="str">
        <f t="shared" si="120"/>
        <v>data</v>
      </c>
      <c r="I440" s="13" t="b">
        <f t="shared" si="121"/>
        <v>1</v>
      </c>
      <c r="J440" s="6">
        <f ca="1">OFFSET(program!$A$1,0,disasm!A440)</f>
        <v>0</v>
      </c>
      <c r="K440" s="7">
        <f t="shared" ca="1" si="122"/>
        <v>0</v>
      </c>
      <c r="L440" s="7" t="e">
        <f t="shared" ca="1" si="123"/>
        <v>#VALUE!</v>
      </c>
      <c r="M440" s="7">
        <f t="shared" si="124"/>
        <v>1</v>
      </c>
      <c r="N440" s="7">
        <f t="shared" si="125"/>
        <v>1</v>
      </c>
      <c r="O440" s="8">
        <f t="shared" si="126"/>
        <v>1</v>
      </c>
      <c r="P440" s="8" t="str">
        <f t="shared" si="127"/>
        <v/>
      </c>
      <c r="Q440" s="8" t="str">
        <f t="shared" si="128"/>
        <v/>
      </c>
      <c r="R440" s="8" t="str">
        <f t="shared" ca="1" si="129"/>
        <v>num</v>
      </c>
      <c r="S440" s="8" t="str">
        <f t="shared" si="130"/>
        <v/>
      </c>
      <c r="T440" s="8" t="str">
        <f t="shared" si="131"/>
        <v/>
      </c>
      <c r="U440" s="7">
        <f ca="1">IF(O440="","",OFFSET(program!$A$1,0,disasm!$A440+COLUMN()-COLUMN($U440)+IF($I440,0,1)))</f>
        <v>0</v>
      </c>
      <c r="V440" s="7" t="str">
        <f ca="1">IF(P440="","",OFFSET(program!$A$1,0,disasm!$A440+COLUMN()-COLUMN($U440)+IF($I440,0,1)))</f>
        <v/>
      </c>
      <c r="W440" s="7" t="str">
        <f ca="1">IF(Q440="","",OFFSET(program!$A$1,0,disasm!$A440+COLUMN()-COLUMN($U440)+IF($I440,0,1)))</f>
        <v/>
      </c>
      <c r="X440" s="3" t="str">
        <f t="shared" ca="1" si="132"/>
        <v>0</v>
      </c>
      <c r="Y440" s="3" t="str">
        <f t="shared" si="133"/>
        <v/>
      </c>
      <c r="Z440" s="3" t="str">
        <f t="shared" si="134"/>
        <v/>
      </c>
      <c r="AA440" s="3" t="str">
        <f ca="1">" "
&amp;AE440
&amp;IF(AND(OR(K440=5,K440=6),MOD(INT(J440/1000),10)=1)," A2","")
&amp;IF(AND(NOT(I440),J440=109,OFFSET(program!$A$1,0,disasm!$A440+1)&gt;0,NOT(ISNUMBER(FIND(" A1 "," "&amp;AE440&amp;" "))))," AUTOLABEL","")
&amp;" "</f>
        <v xml:space="preserve">  </v>
      </c>
    </row>
    <row r="441" spans="1:27" x14ac:dyDescent="0.2">
      <c r="A441" s="1">
        <f ca="1">A440+M440</f>
        <v>482</v>
      </c>
      <c r="B441" s="2" t="str">
        <f t="shared" ca="1" si="116"/>
        <v>stack+410</v>
      </c>
      <c r="C441" s="3" t="str">
        <f ca="1">_xlfn.TEXTJOIN(" ",FALSE,OFFSET(program!$A$1,0,A441,1,M441))</f>
        <v/>
      </c>
      <c r="D441" s="4" t="str">
        <f ca="1">IF($H441="data",".dat "&amp;X441,
IF($H441="str",".str " &amp; _xlfn.TEXTJOIN("",FALSE,OFFSET(program!$A$2,0,A441+1,1,M441-1)),
$L441&amp;" "&amp;_xlfn.TEXTJOIN(", ",TRUE,$X441:$Z441)
))</f>
        <v>.dat 0</v>
      </c>
      <c r="E441" s="19" t="b">
        <f t="shared" ca="1" si="117"/>
        <v>1</v>
      </c>
      <c r="F441" s="5" t="str">
        <f t="shared" ca="1" si="118"/>
        <v>stack</v>
      </c>
      <c r="G441" s="5">
        <f t="shared" ca="1" si="119"/>
        <v>72</v>
      </c>
      <c r="H441" s="5" t="str">
        <f t="shared" si="120"/>
        <v>data</v>
      </c>
      <c r="I441" s="13" t="b">
        <f t="shared" si="121"/>
        <v>1</v>
      </c>
      <c r="J441" s="6">
        <f ca="1">OFFSET(program!$A$1,0,disasm!A441)</f>
        <v>0</v>
      </c>
      <c r="K441" s="7">
        <f t="shared" ca="1" si="122"/>
        <v>0</v>
      </c>
      <c r="L441" s="7" t="e">
        <f t="shared" ca="1" si="123"/>
        <v>#VALUE!</v>
      </c>
      <c r="M441" s="7">
        <f t="shared" si="124"/>
        <v>1</v>
      </c>
      <c r="N441" s="7">
        <f t="shared" si="125"/>
        <v>1</v>
      </c>
      <c r="O441" s="8">
        <f t="shared" si="126"/>
        <v>1</v>
      </c>
      <c r="P441" s="8" t="str">
        <f t="shared" si="127"/>
        <v/>
      </c>
      <c r="Q441" s="8" t="str">
        <f t="shared" si="128"/>
        <v/>
      </c>
      <c r="R441" s="8" t="str">
        <f t="shared" ca="1" si="129"/>
        <v>num</v>
      </c>
      <c r="S441" s="8" t="str">
        <f t="shared" si="130"/>
        <v/>
      </c>
      <c r="T441" s="8" t="str">
        <f t="shared" si="131"/>
        <v/>
      </c>
      <c r="U441" s="7">
        <f ca="1">IF(O441="","",OFFSET(program!$A$1,0,disasm!$A441+COLUMN()-COLUMN($U441)+IF($I441,0,1)))</f>
        <v>0</v>
      </c>
      <c r="V441" s="7" t="str">
        <f ca="1">IF(P441="","",OFFSET(program!$A$1,0,disasm!$A441+COLUMN()-COLUMN($U441)+IF($I441,0,1)))</f>
        <v/>
      </c>
      <c r="W441" s="7" t="str">
        <f ca="1">IF(Q441="","",OFFSET(program!$A$1,0,disasm!$A441+COLUMN()-COLUMN($U441)+IF($I441,0,1)))</f>
        <v/>
      </c>
      <c r="X441" s="3" t="str">
        <f t="shared" ca="1" si="132"/>
        <v>0</v>
      </c>
      <c r="Y441" s="3" t="str">
        <f t="shared" si="133"/>
        <v/>
      </c>
      <c r="Z441" s="3" t="str">
        <f t="shared" si="134"/>
        <v/>
      </c>
      <c r="AA441" s="3" t="str">
        <f ca="1">" "
&amp;AE441
&amp;IF(AND(OR(K441=5,K441=6),MOD(INT(J441/1000),10)=1)," A2","")
&amp;IF(AND(NOT(I441),J441=109,OFFSET(program!$A$1,0,disasm!$A441+1)&gt;0,NOT(ISNUMBER(FIND(" A1 "," "&amp;AE441&amp;" "))))," AUTOLABEL","")
&amp;" "</f>
        <v xml:space="preserve">  </v>
      </c>
    </row>
    <row r="442" spans="1:27" x14ac:dyDescent="0.2">
      <c r="A442" s="1">
        <f ca="1">A441+M441</f>
        <v>483</v>
      </c>
      <c r="B442" s="2" t="str">
        <f t="shared" ca="1" si="116"/>
        <v>stack+411</v>
      </c>
      <c r="C442" s="3" t="str">
        <f ca="1">_xlfn.TEXTJOIN(" ",FALSE,OFFSET(program!$A$1,0,A442,1,M442))</f>
        <v/>
      </c>
      <c r="D442" s="4" t="str">
        <f ca="1">IF($H442="data",".dat "&amp;X442,
IF($H442="str",".str " &amp; _xlfn.TEXTJOIN("",FALSE,OFFSET(program!$A$2,0,A442+1,1,M442-1)),
$L442&amp;" "&amp;_xlfn.TEXTJOIN(", ",TRUE,$X442:$Z442)
))</f>
        <v>.dat 0</v>
      </c>
      <c r="E442" s="19" t="b">
        <f t="shared" ca="1" si="117"/>
        <v>1</v>
      </c>
      <c r="F442" s="5" t="str">
        <f t="shared" ca="1" si="118"/>
        <v>stack</v>
      </c>
      <c r="G442" s="5">
        <f t="shared" ca="1" si="119"/>
        <v>72</v>
      </c>
      <c r="H442" s="5" t="str">
        <f t="shared" si="120"/>
        <v>data</v>
      </c>
      <c r="I442" s="13" t="b">
        <f t="shared" si="121"/>
        <v>1</v>
      </c>
      <c r="J442" s="6">
        <f ca="1">OFFSET(program!$A$1,0,disasm!A442)</f>
        <v>0</v>
      </c>
      <c r="K442" s="7">
        <f t="shared" ca="1" si="122"/>
        <v>0</v>
      </c>
      <c r="L442" s="7" t="e">
        <f t="shared" ca="1" si="123"/>
        <v>#VALUE!</v>
      </c>
      <c r="M442" s="7">
        <f t="shared" si="124"/>
        <v>1</v>
      </c>
      <c r="N442" s="7">
        <f t="shared" si="125"/>
        <v>1</v>
      </c>
      <c r="O442" s="8">
        <f t="shared" si="126"/>
        <v>1</v>
      </c>
      <c r="P442" s="8" t="str">
        <f t="shared" si="127"/>
        <v/>
      </c>
      <c r="Q442" s="8" t="str">
        <f t="shared" si="128"/>
        <v/>
      </c>
      <c r="R442" s="8" t="str">
        <f t="shared" ca="1" si="129"/>
        <v>num</v>
      </c>
      <c r="S442" s="8" t="str">
        <f t="shared" si="130"/>
        <v/>
      </c>
      <c r="T442" s="8" t="str">
        <f t="shared" si="131"/>
        <v/>
      </c>
      <c r="U442" s="7">
        <f ca="1">IF(O442="","",OFFSET(program!$A$1,0,disasm!$A442+COLUMN()-COLUMN($U442)+IF($I442,0,1)))</f>
        <v>0</v>
      </c>
      <c r="V442" s="7" t="str">
        <f ca="1">IF(P442="","",OFFSET(program!$A$1,0,disasm!$A442+COLUMN()-COLUMN($U442)+IF($I442,0,1)))</f>
        <v/>
      </c>
      <c r="W442" s="7" t="str">
        <f ca="1">IF(Q442="","",OFFSET(program!$A$1,0,disasm!$A442+COLUMN()-COLUMN($U442)+IF($I442,0,1)))</f>
        <v/>
      </c>
      <c r="X442" s="3" t="str">
        <f t="shared" ca="1" si="132"/>
        <v>0</v>
      </c>
      <c r="Y442" s="3" t="str">
        <f t="shared" si="133"/>
        <v/>
      </c>
      <c r="Z442" s="3" t="str">
        <f t="shared" si="134"/>
        <v/>
      </c>
      <c r="AA442" s="3" t="str">
        <f ca="1">" "
&amp;AE442
&amp;IF(AND(OR(K442=5,K442=6),MOD(INT(J442/1000),10)=1)," A2","")
&amp;IF(AND(NOT(I442),J442=109,OFFSET(program!$A$1,0,disasm!$A442+1)&gt;0,NOT(ISNUMBER(FIND(" A1 "," "&amp;AE442&amp;" "))))," AUTOLABEL","")
&amp;" "</f>
        <v xml:space="preserve">  </v>
      </c>
    </row>
    <row r="443" spans="1:27" x14ac:dyDescent="0.2">
      <c r="A443" s="1">
        <f ca="1">A442+M442</f>
        <v>484</v>
      </c>
      <c r="B443" s="2" t="str">
        <f t="shared" ca="1" si="116"/>
        <v>stack+412</v>
      </c>
      <c r="C443" s="3" t="str">
        <f ca="1">_xlfn.TEXTJOIN(" ",FALSE,OFFSET(program!$A$1,0,A443,1,M443))</f>
        <v/>
      </c>
      <c r="D443" s="4" t="str">
        <f ca="1">IF($H443="data",".dat "&amp;X443,
IF($H443="str",".str " &amp; _xlfn.TEXTJOIN("",FALSE,OFFSET(program!$A$2,0,A443+1,1,M443-1)),
$L443&amp;" "&amp;_xlfn.TEXTJOIN(", ",TRUE,$X443:$Z443)
))</f>
        <v>.dat 0</v>
      </c>
      <c r="E443" s="19" t="b">
        <f t="shared" ca="1" si="117"/>
        <v>1</v>
      </c>
      <c r="F443" s="5" t="str">
        <f t="shared" ca="1" si="118"/>
        <v>stack</v>
      </c>
      <c r="G443" s="5">
        <f t="shared" ca="1" si="119"/>
        <v>72</v>
      </c>
      <c r="H443" s="5" t="str">
        <f t="shared" si="120"/>
        <v>data</v>
      </c>
      <c r="I443" s="13" t="b">
        <f t="shared" si="121"/>
        <v>1</v>
      </c>
      <c r="J443" s="6">
        <f ca="1">OFFSET(program!$A$1,0,disasm!A443)</f>
        <v>0</v>
      </c>
      <c r="K443" s="7">
        <f t="shared" ca="1" si="122"/>
        <v>0</v>
      </c>
      <c r="L443" s="7" t="e">
        <f t="shared" ca="1" si="123"/>
        <v>#VALUE!</v>
      </c>
      <c r="M443" s="7">
        <f t="shared" si="124"/>
        <v>1</v>
      </c>
      <c r="N443" s="7">
        <f t="shared" si="125"/>
        <v>1</v>
      </c>
      <c r="O443" s="8">
        <f t="shared" si="126"/>
        <v>1</v>
      </c>
      <c r="P443" s="8" t="str">
        <f t="shared" si="127"/>
        <v/>
      </c>
      <c r="Q443" s="8" t="str">
        <f t="shared" si="128"/>
        <v/>
      </c>
      <c r="R443" s="8" t="str">
        <f t="shared" ca="1" si="129"/>
        <v>num</v>
      </c>
      <c r="S443" s="8" t="str">
        <f t="shared" si="130"/>
        <v/>
      </c>
      <c r="T443" s="8" t="str">
        <f t="shared" si="131"/>
        <v/>
      </c>
      <c r="U443" s="7">
        <f ca="1">IF(O443="","",OFFSET(program!$A$1,0,disasm!$A443+COLUMN()-COLUMN($U443)+IF($I443,0,1)))</f>
        <v>0</v>
      </c>
      <c r="V443" s="7" t="str">
        <f ca="1">IF(P443="","",OFFSET(program!$A$1,0,disasm!$A443+COLUMN()-COLUMN($U443)+IF($I443,0,1)))</f>
        <v/>
      </c>
      <c r="W443" s="7" t="str">
        <f ca="1">IF(Q443="","",OFFSET(program!$A$1,0,disasm!$A443+COLUMN()-COLUMN($U443)+IF($I443,0,1)))</f>
        <v/>
      </c>
      <c r="X443" s="3" t="str">
        <f t="shared" ca="1" si="132"/>
        <v>0</v>
      </c>
      <c r="Y443" s="3" t="str">
        <f t="shared" si="133"/>
        <v/>
      </c>
      <c r="Z443" s="3" t="str">
        <f t="shared" si="134"/>
        <v/>
      </c>
      <c r="AA443" s="3" t="str">
        <f ca="1">" "
&amp;AE443
&amp;IF(AND(OR(K443=5,K443=6),MOD(INT(J443/1000),10)=1)," A2","")
&amp;IF(AND(NOT(I443),J443=109,OFFSET(program!$A$1,0,disasm!$A443+1)&gt;0,NOT(ISNUMBER(FIND(" A1 "," "&amp;AE443&amp;" "))))," AUTOLABEL","")
&amp;" "</f>
        <v xml:space="preserve">  </v>
      </c>
    </row>
    <row r="444" spans="1:27" x14ac:dyDescent="0.2">
      <c r="A444" s="1">
        <f ca="1">A443+M443</f>
        <v>485</v>
      </c>
      <c r="B444" s="2" t="str">
        <f t="shared" ca="1" si="116"/>
        <v>stack+413</v>
      </c>
      <c r="C444" s="3" t="str">
        <f ca="1">_xlfn.TEXTJOIN(" ",FALSE,OFFSET(program!$A$1,0,A444,1,M444))</f>
        <v/>
      </c>
      <c r="D444" s="4" t="str">
        <f ca="1">IF($H444="data",".dat "&amp;X444,
IF($H444="str",".str " &amp; _xlfn.TEXTJOIN("",FALSE,OFFSET(program!$A$2,0,A444+1,1,M444-1)),
$L444&amp;" "&amp;_xlfn.TEXTJOIN(", ",TRUE,$X444:$Z444)
))</f>
        <v>.dat 0</v>
      </c>
      <c r="E444" s="19" t="b">
        <f t="shared" ca="1" si="117"/>
        <v>1</v>
      </c>
      <c r="F444" s="5" t="str">
        <f t="shared" ca="1" si="118"/>
        <v>stack</v>
      </c>
      <c r="G444" s="5">
        <f t="shared" ca="1" si="119"/>
        <v>72</v>
      </c>
      <c r="H444" s="5" t="str">
        <f t="shared" si="120"/>
        <v>data</v>
      </c>
      <c r="I444" s="13" t="b">
        <f t="shared" si="121"/>
        <v>1</v>
      </c>
      <c r="J444" s="6">
        <f ca="1">OFFSET(program!$A$1,0,disasm!A444)</f>
        <v>0</v>
      </c>
      <c r="K444" s="7">
        <f t="shared" ca="1" si="122"/>
        <v>0</v>
      </c>
      <c r="L444" s="7" t="e">
        <f t="shared" ca="1" si="123"/>
        <v>#VALUE!</v>
      </c>
      <c r="M444" s="7">
        <f t="shared" si="124"/>
        <v>1</v>
      </c>
      <c r="N444" s="7">
        <f t="shared" si="125"/>
        <v>1</v>
      </c>
      <c r="O444" s="8">
        <f t="shared" si="126"/>
        <v>1</v>
      </c>
      <c r="P444" s="8" t="str">
        <f t="shared" si="127"/>
        <v/>
      </c>
      <c r="Q444" s="8" t="str">
        <f t="shared" si="128"/>
        <v/>
      </c>
      <c r="R444" s="8" t="str">
        <f t="shared" ca="1" si="129"/>
        <v>num</v>
      </c>
      <c r="S444" s="8" t="str">
        <f t="shared" si="130"/>
        <v/>
      </c>
      <c r="T444" s="8" t="str">
        <f t="shared" si="131"/>
        <v/>
      </c>
      <c r="U444" s="7">
        <f ca="1">IF(O444="","",OFFSET(program!$A$1,0,disasm!$A444+COLUMN()-COLUMN($U444)+IF($I444,0,1)))</f>
        <v>0</v>
      </c>
      <c r="V444" s="7" t="str">
        <f ca="1">IF(P444="","",OFFSET(program!$A$1,0,disasm!$A444+COLUMN()-COLUMN($U444)+IF($I444,0,1)))</f>
        <v/>
      </c>
      <c r="W444" s="7" t="str">
        <f ca="1">IF(Q444="","",OFFSET(program!$A$1,0,disasm!$A444+COLUMN()-COLUMN($U444)+IF($I444,0,1)))</f>
        <v/>
      </c>
      <c r="X444" s="3" t="str">
        <f t="shared" ca="1" si="132"/>
        <v>0</v>
      </c>
      <c r="Y444" s="3" t="str">
        <f t="shared" si="133"/>
        <v/>
      </c>
      <c r="Z444" s="3" t="str">
        <f t="shared" si="134"/>
        <v/>
      </c>
      <c r="AA444" s="3" t="str">
        <f ca="1">" "
&amp;AE444
&amp;IF(AND(OR(K444=5,K444=6),MOD(INT(J444/1000),10)=1)," A2","")
&amp;IF(AND(NOT(I444),J444=109,OFFSET(program!$A$1,0,disasm!$A444+1)&gt;0,NOT(ISNUMBER(FIND(" A1 "," "&amp;AE444&amp;" "))))," AUTOLABEL","")
&amp;" "</f>
        <v xml:space="preserve">  </v>
      </c>
    </row>
    <row r="445" spans="1:27" x14ac:dyDescent="0.2">
      <c r="A445" s="1">
        <f ca="1">A444+M444</f>
        <v>486</v>
      </c>
      <c r="B445" s="2" t="str">
        <f t="shared" ca="1" si="116"/>
        <v>stack+414</v>
      </c>
      <c r="C445" s="3" t="str">
        <f ca="1">_xlfn.TEXTJOIN(" ",FALSE,OFFSET(program!$A$1,0,A445,1,M445))</f>
        <v/>
      </c>
      <c r="D445" s="4" t="str">
        <f ca="1">IF($H445="data",".dat "&amp;X445,
IF($H445="str",".str " &amp; _xlfn.TEXTJOIN("",FALSE,OFFSET(program!$A$2,0,A445+1,1,M445-1)),
$L445&amp;" "&amp;_xlfn.TEXTJOIN(", ",TRUE,$X445:$Z445)
))</f>
        <v>.dat 0</v>
      </c>
      <c r="E445" s="19" t="b">
        <f t="shared" ca="1" si="117"/>
        <v>1</v>
      </c>
      <c r="F445" s="5" t="str">
        <f t="shared" ca="1" si="118"/>
        <v>stack</v>
      </c>
      <c r="G445" s="5">
        <f t="shared" ca="1" si="119"/>
        <v>72</v>
      </c>
      <c r="H445" s="5" t="str">
        <f t="shared" si="120"/>
        <v>data</v>
      </c>
      <c r="I445" s="13" t="b">
        <f t="shared" si="121"/>
        <v>1</v>
      </c>
      <c r="J445" s="6">
        <f ca="1">OFFSET(program!$A$1,0,disasm!A445)</f>
        <v>0</v>
      </c>
      <c r="K445" s="7">
        <f t="shared" ca="1" si="122"/>
        <v>0</v>
      </c>
      <c r="L445" s="7" t="e">
        <f t="shared" ca="1" si="123"/>
        <v>#VALUE!</v>
      </c>
      <c r="M445" s="7">
        <f t="shared" si="124"/>
        <v>1</v>
      </c>
      <c r="N445" s="7">
        <f t="shared" si="125"/>
        <v>1</v>
      </c>
      <c r="O445" s="8">
        <f t="shared" si="126"/>
        <v>1</v>
      </c>
      <c r="P445" s="8" t="str">
        <f t="shared" si="127"/>
        <v/>
      </c>
      <c r="Q445" s="8" t="str">
        <f t="shared" si="128"/>
        <v/>
      </c>
      <c r="R445" s="8" t="str">
        <f t="shared" ca="1" si="129"/>
        <v>num</v>
      </c>
      <c r="S445" s="8" t="str">
        <f t="shared" si="130"/>
        <v/>
      </c>
      <c r="T445" s="8" t="str">
        <f t="shared" si="131"/>
        <v/>
      </c>
      <c r="U445" s="7">
        <f ca="1">IF(O445="","",OFFSET(program!$A$1,0,disasm!$A445+COLUMN()-COLUMN($U445)+IF($I445,0,1)))</f>
        <v>0</v>
      </c>
      <c r="V445" s="7" t="str">
        <f ca="1">IF(P445="","",OFFSET(program!$A$1,0,disasm!$A445+COLUMN()-COLUMN($U445)+IF($I445,0,1)))</f>
        <v/>
      </c>
      <c r="W445" s="7" t="str">
        <f ca="1">IF(Q445="","",OFFSET(program!$A$1,0,disasm!$A445+COLUMN()-COLUMN($U445)+IF($I445,0,1)))</f>
        <v/>
      </c>
      <c r="X445" s="3" t="str">
        <f t="shared" ca="1" si="132"/>
        <v>0</v>
      </c>
      <c r="Y445" s="3" t="str">
        <f t="shared" si="133"/>
        <v/>
      </c>
      <c r="Z445" s="3" t="str">
        <f t="shared" si="134"/>
        <v/>
      </c>
      <c r="AA445" s="3" t="str">
        <f ca="1">" "
&amp;AE445
&amp;IF(AND(OR(K445=5,K445=6),MOD(INT(J445/1000),10)=1)," A2","")
&amp;IF(AND(NOT(I445),J445=109,OFFSET(program!$A$1,0,disasm!$A445+1)&gt;0,NOT(ISNUMBER(FIND(" A1 "," "&amp;AE445&amp;" "))))," AUTOLABEL","")
&amp;" "</f>
        <v xml:space="preserve">  </v>
      </c>
    </row>
    <row r="446" spans="1:27" x14ac:dyDescent="0.2">
      <c r="A446" s="1">
        <f ca="1">A445+M445</f>
        <v>487</v>
      </c>
      <c r="B446" s="2" t="str">
        <f t="shared" ca="1" si="116"/>
        <v>stack+415</v>
      </c>
      <c r="C446" s="3" t="str">
        <f ca="1">_xlfn.TEXTJOIN(" ",FALSE,OFFSET(program!$A$1,0,A446,1,M446))</f>
        <v/>
      </c>
      <c r="D446" s="4" t="str">
        <f ca="1">IF($H446="data",".dat "&amp;X446,
IF($H446="str",".str " &amp; _xlfn.TEXTJOIN("",FALSE,OFFSET(program!$A$2,0,A446+1,1,M446-1)),
$L446&amp;" "&amp;_xlfn.TEXTJOIN(", ",TRUE,$X446:$Z446)
))</f>
        <v>.dat 0</v>
      </c>
      <c r="E446" s="19" t="b">
        <f t="shared" ca="1" si="117"/>
        <v>1</v>
      </c>
      <c r="F446" s="5" t="str">
        <f t="shared" ca="1" si="118"/>
        <v>stack</v>
      </c>
      <c r="G446" s="5">
        <f t="shared" ca="1" si="119"/>
        <v>72</v>
      </c>
      <c r="H446" s="5" t="str">
        <f t="shared" si="120"/>
        <v>data</v>
      </c>
      <c r="I446" s="13" t="b">
        <f t="shared" si="121"/>
        <v>1</v>
      </c>
      <c r="J446" s="6">
        <f ca="1">OFFSET(program!$A$1,0,disasm!A446)</f>
        <v>0</v>
      </c>
      <c r="K446" s="7">
        <f t="shared" ca="1" si="122"/>
        <v>0</v>
      </c>
      <c r="L446" s="7" t="e">
        <f t="shared" ca="1" si="123"/>
        <v>#VALUE!</v>
      </c>
      <c r="M446" s="7">
        <f t="shared" si="124"/>
        <v>1</v>
      </c>
      <c r="N446" s="7">
        <f t="shared" si="125"/>
        <v>1</v>
      </c>
      <c r="O446" s="8">
        <f t="shared" si="126"/>
        <v>1</v>
      </c>
      <c r="P446" s="8" t="str">
        <f t="shared" si="127"/>
        <v/>
      </c>
      <c r="Q446" s="8" t="str">
        <f t="shared" si="128"/>
        <v/>
      </c>
      <c r="R446" s="8" t="str">
        <f t="shared" ca="1" si="129"/>
        <v>num</v>
      </c>
      <c r="S446" s="8" t="str">
        <f t="shared" si="130"/>
        <v/>
      </c>
      <c r="T446" s="8" t="str">
        <f t="shared" si="131"/>
        <v/>
      </c>
      <c r="U446" s="7">
        <f ca="1">IF(O446="","",OFFSET(program!$A$1,0,disasm!$A446+COLUMN()-COLUMN($U446)+IF($I446,0,1)))</f>
        <v>0</v>
      </c>
      <c r="V446" s="7" t="str">
        <f ca="1">IF(P446="","",OFFSET(program!$A$1,0,disasm!$A446+COLUMN()-COLUMN($U446)+IF($I446,0,1)))</f>
        <v/>
      </c>
      <c r="W446" s="7" t="str">
        <f ca="1">IF(Q446="","",OFFSET(program!$A$1,0,disasm!$A446+COLUMN()-COLUMN($U446)+IF($I446,0,1)))</f>
        <v/>
      </c>
      <c r="X446" s="3" t="str">
        <f t="shared" ca="1" si="132"/>
        <v>0</v>
      </c>
      <c r="Y446" s="3" t="str">
        <f t="shared" si="133"/>
        <v/>
      </c>
      <c r="Z446" s="3" t="str">
        <f t="shared" si="134"/>
        <v/>
      </c>
      <c r="AA446" s="3" t="str">
        <f ca="1">" "
&amp;AE446
&amp;IF(AND(OR(K446=5,K446=6),MOD(INT(J446/1000),10)=1)," A2","")
&amp;IF(AND(NOT(I446),J446=109,OFFSET(program!$A$1,0,disasm!$A446+1)&gt;0,NOT(ISNUMBER(FIND(" A1 "," "&amp;AE446&amp;" "))))," AUTOLABEL","")
&amp;" "</f>
        <v xml:space="preserve">  </v>
      </c>
    </row>
    <row r="447" spans="1:27" x14ac:dyDescent="0.2">
      <c r="A447" s="1">
        <f ca="1">A446+M446</f>
        <v>488</v>
      </c>
      <c r="B447" s="2" t="str">
        <f t="shared" ca="1" si="116"/>
        <v>stack+416</v>
      </c>
      <c r="C447" s="3" t="str">
        <f ca="1">_xlfn.TEXTJOIN(" ",FALSE,OFFSET(program!$A$1,0,A447,1,M447))</f>
        <v/>
      </c>
      <c r="D447" s="4" t="str">
        <f ca="1">IF($H447="data",".dat "&amp;X447,
IF($H447="str",".str " &amp; _xlfn.TEXTJOIN("",FALSE,OFFSET(program!$A$2,0,A447+1,1,M447-1)),
$L447&amp;" "&amp;_xlfn.TEXTJOIN(", ",TRUE,$X447:$Z447)
))</f>
        <v>.dat 0</v>
      </c>
      <c r="E447" s="19" t="b">
        <f t="shared" ca="1" si="117"/>
        <v>1</v>
      </c>
      <c r="F447" s="5" t="str">
        <f t="shared" ca="1" si="118"/>
        <v>stack</v>
      </c>
      <c r="G447" s="5">
        <f t="shared" ca="1" si="119"/>
        <v>72</v>
      </c>
      <c r="H447" s="5" t="str">
        <f t="shared" si="120"/>
        <v>data</v>
      </c>
      <c r="I447" s="13" t="b">
        <f t="shared" si="121"/>
        <v>1</v>
      </c>
      <c r="J447" s="6">
        <f ca="1">OFFSET(program!$A$1,0,disasm!A447)</f>
        <v>0</v>
      </c>
      <c r="K447" s="7">
        <f t="shared" ca="1" si="122"/>
        <v>0</v>
      </c>
      <c r="L447" s="7" t="e">
        <f t="shared" ca="1" si="123"/>
        <v>#VALUE!</v>
      </c>
      <c r="M447" s="7">
        <f t="shared" si="124"/>
        <v>1</v>
      </c>
      <c r="N447" s="7">
        <f t="shared" si="125"/>
        <v>1</v>
      </c>
      <c r="O447" s="8">
        <f t="shared" si="126"/>
        <v>1</v>
      </c>
      <c r="P447" s="8" t="str">
        <f t="shared" si="127"/>
        <v/>
      </c>
      <c r="Q447" s="8" t="str">
        <f t="shared" si="128"/>
        <v/>
      </c>
      <c r="R447" s="8" t="str">
        <f t="shared" ca="1" si="129"/>
        <v>num</v>
      </c>
      <c r="S447" s="8" t="str">
        <f t="shared" si="130"/>
        <v/>
      </c>
      <c r="T447" s="8" t="str">
        <f t="shared" si="131"/>
        <v/>
      </c>
      <c r="U447" s="7">
        <f ca="1">IF(O447="","",OFFSET(program!$A$1,0,disasm!$A447+COLUMN()-COLUMN($U447)+IF($I447,0,1)))</f>
        <v>0</v>
      </c>
      <c r="V447" s="7" t="str">
        <f ca="1">IF(P447="","",OFFSET(program!$A$1,0,disasm!$A447+COLUMN()-COLUMN($U447)+IF($I447,0,1)))</f>
        <v/>
      </c>
      <c r="W447" s="7" t="str">
        <f ca="1">IF(Q447="","",OFFSET(program!$A$1,0,disasm!$A447+COLUMN()-COLUMN($U447)+IF($I447,0,1)))</f>
        <v/>
      </c>
      <c r="X447" s="3" t="str">
        <f t="shared" ca="1" si="132"/>
        <v>0</v>
      </c>
      <c r="Y447" s="3" t="str">
        <f t="shared" si="133"/>
        <v/>
      </c>
      <c r="Z447" s="3" t="str">
        <f t="shared" si="134"/>
        <v/>
      </c>
      <c r="AA447" s="3" t="str">
        <f ca="1">" "
&amp;AE447
&amp;IF(AND(OR(K447=5,K447=6),MOD(INT(J447/1000),10)=1)," A2","")
&amp;IF(AND(NOT(I447),J447=109,OFFSET(program!$A$1,0,disasm!$A447+1)&gt;0,NOT(ISNUMBER(FIND(" A1 "," "&amp;AE447&amp;" "))))," AUTOLABEL","")
&amp;" "</f>
        <v xml:space="preserve">  </v>
      </c>
    </row>
    <row r="448" spans="1:27" x14ac:dyDescent="0.2">
      <c r="A448" s="1">
        <f ca="1">A447+M447</f>
        <v>489</v>
      </c>
      <c r="B448" s="2" t="str">
        <f t="shared" ca="1" si="116"/>
        <v>stack+417</v>
      </c>
      <c r="C448" s="3" t="str">
        <f ca="1">_xlfn.TEXTJOIN(" ",FALSE,OFFSET(program!$A$1,0,A448,1,M448))</f>
        <v/>
      </c>
      <c r="D448" s="4" t="str">
        <f ca="1">IF($H448="data",".dat "&amp;X448,
IF($H448="str",".str " &amp; _xlfn.TEXTJOIN("",FALSE,OFFSET(program!$A$2,0,A448+1,1,M448-1)),
$L448&amp;" "&amp;_xlfn.TEXTJOIN(", ",TRUE,$X448:$Z448)
))</f>
        <v>.dat 0</v>
      </c>
      <c r="E448" s="19" t="b">
        <f t="shared" ca="1" si="117"/>
        <v>1</v>
      </c>
      <c r="F448" s="5" t="str">
        <f t="shared" ca="1" si="118"/>
        <v>stack</v>
      </c>
      <c r="G448" s="5">
        <f t="shared" ca="1" si="119"/>
        <v>72</v>
      </c>
      <c r="H448" s="5" t="str">
        <f t="shared" si="120"/>
        <v>data</v>
      </c>
      <c r="I448" s="13" t="b">
        <f t="shared" si="121"/>
        <v>1</v>
      </c>
      <c r="J448" s="6">
        <f ca="1">OFFSET(program!$A$1,0,disasm!A448)</f>
        <v>0</v>
      </c>
      <c r="K448" s="7">
        <f t="shared" ca="1" si="122"/>
        <v>0</v>
      </c>
      <c r="L448" s="7" t="e">
        <f t="shared" ca="1" si="123"/>
        <v>#VALUE!</v>
      </c>
      <c r="M448" s="7">
        <f t="shared" si="124"/>
        <v>1</v>
      </c>
      <c r="N448" s="7">
        <f t="shared" si="125"/>
        <v>1</v>
      </c>
      <c r="O448" s="8">
        <f t="shared" si="126"/>
        <v>1</v>
      </c>
      <c r="P448" s="8" t="str">
        <f t="shared" si="127"/>
        <v/>
      </c>
      <c r="Q448" s="8" t="str">
        <f t="shared" si="128"/>
        <v/>
      </c>
      <c r="R448" s="8" t="str">
        <f t="shared" ca="1" si="129"/>
        <v>num</v>
      </c>
      <c r="S448" s="8" t="str">
        <f t="shared" si="130"/>
        <v/>
      </c>
      <c r="T448" s="8" t="str">
        <f t="shared" si="131"/>
        <v/>
      </c>
      <c r="U448" s="7">
        <f ca="1">IF(O448="","",OFFSET(program!$A$1,0,disasm!$A448+COLUMN()-COLUMN($U448)+IF($I448,0,1)))</f>
        <v>0</v>
      </c>
      <c r="V448" s="7" t="str">
        <f ca="1">IF(P448="","",OFFSET(program!$A$1,0,disasm!$A448+COLUMN()-COLUMN($U448)+IF($I448,0,1)))</f>
        <v/>
      </c>
      <c r="W448" s="7" t="str">
        <f ca="1">IF(Q448="","",OFFSET(program!$A$1,0,disasm!$A448+COLUMN()-COLUMN($U448)+IF($I448,0,1)))</f>
        <v/>
      </c>
      <c r="X448" s="3" t="str">
        <f t="shared" ca="1" si="132"/>
        <v>0</v>
      </c>
      <c r="Y448" s="3" t="str">
        <f t="shared" si="133"/>
        <v/>
      </c>
      <c r="Z448" s="3" t="str">
        <f t="shared" si="134"/>
        <v/>
      </c>
      <c r="AA448" s="3" t="str">
        <f ca="1">" "
&amp;AE448
&amp;IF(AND(OR(K448=5,K448=6),MOD(INT(J448/1000),10)=1)," A2","")
&amp;IF(AND(NOT(I448),J448=109,OFFSET(program!$A$1,0,disasm!$A448+1)&gt;0,NOT(ISNUMBER(FIND(" A1 "," "&amp;AE448&amp;" "))))," AUTOLABEL","")
&amp;" "</f>
        <v xml:space="preserve">  </v>
      </c>
    </row>
    <row r="449" spans="1:27" x14ac:dyDescent="0.2">
      <c r="A449" s="1">
        <f ca="1">A448+M448</f>
        <v>490</v>
      </c>
      <c r="B449" s="2" t="str">
        <f t="shared" ca="1" si="116"/>
        <v>stack+418</v>
      </c>
      <c r="C449" s="3" t="str">
        <f ca="1">_xlfn.TEXTJOIN(" ",FALSE,OFFSET(program!$A$1,0,A449,1,M449))</f>
        <v/>
      </c>
      <c r="D449" s="4" t="str">
        <f ca="1">IF($H449="data",".dat "&amp;X449,
IF($H449="str",".str " &amp; _xlfn.TEXTJOIN("",FALSE,OFFSET(program!$A$2,0,A449+1,1,M449-1)),
$L449&amp;" "&amp;_xlfn.TEXTJOIN(", ",TRUE,$X449:$Z449)
))</f>
        <v>.dat 0</v>
      </c>
      <c r="E449" s="19" t="b">
        <f t="shared" ca="1" si="117"/>
        <v>1</v>
      </c>
      <c r="F449" s="5" t="str">
        <f t="shared" ca="1" si="118"/>
        <v>stack</v>
      </c>
      <c r="G449" s="5">
        <f t="shared" ca="1" si="119"/>
        <v>72</v>
      </c>
      <c r="H449" s="5" t="str">
        <f t="shared" si="120"/>
        <v>data</v>
      </c>
      <c r="I449" s="13" t="b">
        <f t="shared" si="121"/>
        <v>1</v>
      </c>
      <c r="J449" s="6">
        <f ca="1">OFFSET(program!$A$1,0,disasm!A449)</f>
        <v>0</v>
      </c>
      <c r="K449" s="7">
        <f t="shared" ca="1" si="122"/>
        <v>0</v>
      </c>
      <c r="L449" s="7" t="e">
        <f t="shared" ca="1" si="123"/>
        <v>#VALUE!</v>
      </c>
      <c r="M449" s="7">
        <f t="shared" si="124"/>
        <v>1</v>
      </c>
      <c r="N449" s="7">
        <f t="shared" si="125"/>
        <v>1</v>
      </c>
      <c r="O449" s="8">
        <f t="shared" si="126"/>
        <v>1</v>
      </c>
      <c r="P449" s="8" t="str">
        <f t="shared" si="127"/>
        <v/>
      </c>
      <c r="Q449" s="8" t="str">
        <f t="shared" si="128"/>
        <v/>
      </c>
      <c r="R449" s="8" t="str">
        <f t="shared" ca="1" si="129"/>
        <v>num</v>
      </c>
      <c r="S449" s="8" t="str">
        <f t="shared" si="130"/>
        <v/>
      </c>
      <c r="T449" s="8" t="str">
        <f t="shared" si="131"/>
        <v/>
      </c>
      <c r="U449" s="7">
        <f ca="1">IF(O449="","",OFFSET(program!$A$1,0,disasm!$A449+COLUMN()-COLUMN($U449)+IF($I449,0,1)))</f>
        <v>0</v>
      </c>
      <c r="V449" s="7" t="str">
        <f ca="1">IF(P449="","",OFFSET(program!$A$1,0,disasm!$A449+COLUMN()-COLUMN($U449)+IF($I449,0,1)))</f>
        <v/>
      </c>
      <c r="W449" s="7" t="str">
        <f ca="1">IF(Q449="","",OFFSET(program!$A$1,0,disasm!$A449+COLUMN()-COLUMN($U449)+IF($I449,0,1)))</f>
        <v/>
      </c>
      <c r="X449" s="3" t="str">
        <f t="shared" ca="1" si="132"/>
        <v>0</v>
      </c>
      <c r="Y449" s="3" t="str">
        <f t="shared" si="133"/>
        <v/>
      </c>
      <c r="Z449" s="3" t="str">
        <f t="shared" si="134"/>
        <v/>
      </c>
      <c r="AA449" s="3" t="str">
        <f ca="1">" "
&amp;AE449
&amp;IF(AND(OR(K449=5,K449=6),MOD(INT(J449/1000),10)=1)," A2","")
&amp;IF(AND(NOT(I449),J449=109,OFFSET(program!$A$1,0,disasm!$A449+1)&gt;0,NOT(ISNUMBER(FIND(" A1 "," "&amp;AE449&amp;" "))))," AUTOLABEL","")
&amp;" "</f>
        <v xml:space="preserve">  </v>
      </c>
    </row>
    <row r="450" spans="1:27" x14ac:dyDescent="0.2">
      <c r="A450" s="1">
        <f ca="1">A449+M449</f>
        <v>491</v>
      </c>
      <c r="B450" s="2" t="str">
        <f t="shared" ca="1" si="116"/>
        <v>stack+419</v>
      </c>
      <c r="C450" s="3" t="str">
        <f ca="1">_xlfn.TEXTJOIN(" ",FALSE,OFFSET(program!$A$1,0,A450,1,M450))</f>
        <v/>
      </c>
      <c r="D450" s="4" t="str">
        <f ca="1">IF($H450="data",".dat "&amp;X450,
IF($H450="str",".str " &amp; _xlfn.TEXTJOIN("",FALSE,OFFSET(program!$A$2,0,A450+1,1,M450-1)),
$L450&amp;" "&amp;_xlfn.TEXTJOIN(", ",TRUE,$X450:$Z450)
))</f>
        <v>.dat 0</v>
      </c>
      <c r="E450" s="19" t="b">
        <f t="shared" ca="1" si="117"/>
        <v>1</v>
      </c>
      <c r="F450" s="5" t="str">
        <f t="shared" ca="1" si="118"/>
        <v>stack</v>
      </c>
      <c r="G450" s="5">
        <f t="shared" ca="1" si="119"/>
        <v>72</v>
      </c>
      <c r="H450" s="5" t="str">
        <f t="shared" si="120"/>
        <v>data</v>
      </c>
      <c r="I450" s="13" t="b">
        <f t="shared" si="121"/>
        <v>1</v>
      </c>
      <c r="J450" s="6">
        <f ca="1">OFFSET(program!$A$1,0,disasm!A450)</f>
        <v>0</v>
      </c>
      <c r="K450" s="7">
        <f t="shared" ca="1" si="122"/>
        <v>0</v>
      </c>
      <c r="L450" s="7" t="e">
        <f t="shared" ca="1" si="123"/>
        <v>#VALUE!</v>
      </c>
      <c r="M450" s="7">
        <f t="shared" si="124"/>
        <v>1</v>
      </c>
      <c r="N450" s="7">
        <f t="shared" si="125"/>
        <v>1</v>
      </c>
      <c r="O450" s="8">
        <f t="shared" si="126"/>
        <v>1</v>
      </c>
      <c r="P450" s="8" t="str">
        <f t="shared" si="127"/>
        <v/>
      </c>
      <c r="Q450" s="8" t="str">
        <f t="shared" si="128"/>
        <v/>
      </c>
      <c r="R450" s="8" t="str">
        <f t="shared" ca="1" si="129"/>
        <v>num</v>
      </c>
      <c r="S450" s="8" t="str">
        <f t="shared" si="130"/>
        <v/>
      </c>
      <c r="T450" s="8" t="str">
        <f t="shared" si="131"/>
        <v/>
      </c>
      <c r="U450" s="7">
        <f ca="1">IF(O450="","",OFFSET(program!$A$1,0,disasm!$A450+COLUMN()-COLUMN($U450)+IF($I450,0,1)))</f>
        <v>0</v>
      </c>
      <c r="V450" s="7" t="str">
        <f ca="1">IF(P450="","",OFFSET(program!$A$1,0,disasm!$A450+COLUMN()-COLUMN($U450)+IF($I450,0,1)))</f>
        <v/>
      </c>
      <c r="W450" s="7" t="str">
        <f ca="1">IF(Q450="","",OFFSET(program!$A$1,0,disasm!$A450+COLUMN()-COLUMN($U450)+IF($I450,0,1)))</f>
        <v/>
      </c>
      <c r="X450" s="3" t="str">
        <f t="shared" ca="1" si="132"/>
        <v>0</v>
      </c>
      <c r="Y450" s="3" t="str">
        <f t="shared" si="133"/>
        <v/>
      </c>
      <c r="Z450" s="3" t="str">
        <f t="shared" si="134"/>
        <v/>
      </c>
      <c r="AA450" s="3" t="str">
        <f ca="1">" "
&amp;AE450
&amp;IF(AND(OR(K450=5,K450=6),MOD(INT(J450/1000),10)=1)," A2","")
&amp;IF(AND(NOT(I450),J450=109,OFFSET(program!$A$1,0,disasm!$A450+1)&gt;0,NOT(ISNUMBER(FIND(" A1 "," "&amp;AE450&amp;" "))))," AUTOLABEL","")
&amp;" "</f>
        <v xml:space="preserve">  </v>
      </c>
    </row>
    <row r="451" spans="1:27" x14ac:dyDescent="0.2">
      <c r="A451" s="1">
        <f ca="1">A450+M450</f>
        <v>492</v>
      </c>
      <c r="B451" s="2" t="str">
        <f t="shared" ref="B451:B514" ca="1" si="135">$F451
&amp;IF(ISBLANK(AB451),
    IF($A451=$G451,
        "",
        "+"&amp;$A451-$G451
    ),
    "."&amp;AB451
)</f>
        <v>stack+420</v>
      </c>
      <c r="C451" s="3" t="str">
        <f ca="1">_xlfn.TEXTJOIN(" ",FALSE,OFFSET(program!$A$1,0,A451,1,M451))</f>
        <v/>
      </c>
      <c r="D451" s="4" t="str">
        <f ca="1">IF($H451="data",".dat "&amp;X451,
IF($H451="str",".str " &amp; _xlfn.TEXTJOIN("",FALSE,OFFSET(program!$A$2,0,A451+1,1,M451-1)),
$L451&amp;" "&amp;_xlfn.TEXTJOIN(", ",TRUE,$X451:$Z451)
))</f>
        <v>.dat 0</v>
      </c>
      <c r="E451" s="19" t="b">
        <f t="shared" ref="E451:E514" ca="1" si="136">IF(G451&lt;&gt;G450,NOT(E450),E450)</f>
        <v>1</v>
      </c>
      <c r="F451" s="5" t="str">
        <f t="shared" ref="F451:F514" ca="1" si="137">IF(ISBLANK($AD451),
    IF(ISNUMBER(FIND(" AUTOLABEL ",AA451)),IF(I451,"data","fun")&amp;A451,F450),
    $AD451
)</f>
        <v>stack</v>
      </c>
      <c r="G451" s="5">
        <f t="shared" ref="G451:G514" ca="1" si="138">IF(AND(ISBLANK($AD451),NOT(ISNUMBER(FIND(" AUTOLABEL ",AA451)))),G450,$A451)</f>
        <v>72</v>
      </c>
      <c r="H451" s="5" t="str">
        <f t="shared" ref="H451:H514" si="139">IF(ISNUMBER(FIND(" STR "," "&amp;AE451&amp;" ")),"str",
IF(ISNUMBER(FIND(" CODE "," "&amp;AE451&amp;" ")),"code",
IF(ISNUMBER(FIND(" DATA "," "&amp;AE451&amp;" ")),"data",
$H450
)))</f>
        <v>data</v>
      </c>
      <c r="I451" s="13" t="b">
        <f t="shared" ref="I451:I514" si="140">H451&lt;&gt;"code"</f>
        <v>1</v>
      </c>
      <c r="J451" s="6">
        <f ca="1">OFFSET(program!$A$1,0,disasm!A451)</f>
        <v>0</v>
      </c>
      <c r="K451" s="7">
        <f t="shared" ref="K451:K514" ca="1" si="141">MOD($J451,100)</f>
        <v>0</v>
      </c>
      <c r="L451" s="7" t="e">
        <f t="shared" ref="L451:L514" ca="1" si="142">IF(K451=99,"END",CHOOSE(K451,"ADD ","MUL ","IN  ","OUT ","J!=0","J=0 ","CMP&lt;","CMP=","SP+ "))</f>
        <v>#VALUE!</v>
      </c>
      <c r="M451" s="7">
        <f t="shared" ref="M451:M514" si="143">IF($H451="data",1,IF($H451="str",$J451+1,N451+1))</f>
        <v>1</v>
      </c>
      <c r="N451" s="7">
        <f t="shared" ref="N451:N514" si="144">IF($I451,1,IFERROR(CHOOSE($K451,3,3,1,1,2,2,3,3,1),0))</f>
        <v>1</v>
      </c>
      <c r="O451" s="8">
        <f t="shared" ref="O451:O514" si="145">IF(I451,1,IF($N451&gt;=1,MOD(INT($J451/100),10),""))</f>
        <v>1</v>
      </c>
      <c r="P451" s="8" t="str">
        <f t="shared" ref="P451:P514" si="146">IF($N451&gt;=2,MOD(INT($J451/1000),10),"")</f>
        <v/>
      </c>
      <c r="Q451" s="8" t="str">
        <f t="shared" ref="Q451:Q514" si="147">IF($N451&gt;=3,MOD(INT($J451/10000),10),"")</f>
        <v/>
      </c>
      <c r="R451" s="8" t="str">
        <f t="shared" ref="R451:R514" ca="1" si="148">IF(O451="","",
    IF(ISNUMBER(FIND(" A"&amp;R$1&amp;" ",$AA451)),"addr",
        IF(ISNUMBER(FIND(" C"&amp;R$1&amp;" ",$AA451)),"char",
            CHOOSE(O451+1,"addr","num","num")
        )
    )
)</f>
        <v>num</v>
      </c>
      <c r="S451" s="8" t="str">
        <f t="shared" ref="S451:S514" si="149">IF(P451="","",
    IF(ISNUMBER(FIND(" A"&amp;S$1&amp;" ",$AA451)),"addr",
        IF(ISNUMBER(FIND(" C"&amp;S$1&amp;" ",$AA451)),"char",
            CHOOSE(P451+1,"addr","num","num")
        )
    )
)</f>
        <v/>
      </c>
      <c r="T451" s="8" t="str">
        <f t="shared" ref="T451:T514" si="150">IF(Q451="","",
    IF(ISNUMBER(FIND(" A"&amp;T$1&amp;" ",$AA451)),"addr",
        IF(ISNUMBER(FIND(" C"&amp;T$1&amp;" ",$AA451)),"char",
            CHOOSE(Q451+1,"addr","num","num")
        )
    )
)</f>
        <v/>
      </c>
      <c r="U451" s="7">
        <f ca="1">IF(O451="","",OFFSET(program!$A$1,0,disasm!$A451+COLUMN()-COLUMN($U451)+IF($I451,0,1)))</f>
        <v>0</v>
      </c>
      <c r="V451" s="7" t="str">
        <f ca="1">IF(P451="","",OFFSET(program!$A$1,0,disasm!$A451+COLUMN()-COLUMN($U451)+IF($I451,0,1)))</f>
        <v/>
      </c>
      <c r="W451" s="7" t="str">
        <f ca="1">IF(Q451="","",OFFSET(program!$A$1,0,disasm!$A451+COLUMN()-COLUMN($U451)+IF($I451,0,1)))</f>
        <v/>
      </c>
      <c r="X451" s="3" t="str">
        <f t="shared" ref="X451:X514" ca="1" si="151">IF(O451="","",
  SUBSTITUTE(SUBSTITUTE(
    CHOOSE(1+O451,"[val]","val","[SP+val]"),
    "val",
    IF(R451="char","'"&amp;CHAR(U451)&amp;"'",
      IF(R451="addr",
        INDEX($B:$B,MATCH(U451,$A:$A,1))
          &amp; IF(INDEX($A:$A,MATCH(U451,$A:$A,1)) &lt; U451, ".a"&amp;(U451 - INDEX($A:$A,MATCH(U451,$A:$A,1))),""),
        U451
       )
    )
  ),"+-","-")
)</f>
        <v>0</v>
      </c>
      <c r="Y451" s="3" t="str">
        <f t="shared" ref="Y451:Y514" si="152">IF(P451="","",
  SUBSTITUTE(SUBSTITUTE(
    CHOOSE(1+P451,"[val]","val","[SP+val]"),
    "val",
    IF(S451="char","'"&amp;CHAR(V451)&amp;"'",
      IF(S451="addr",
        INDEX($B:$B,MATCH(V451,$A:$A,1))
          &amp; IF(INDEX($A:$A,MATCH(V451,$A:$A,1)) &lt; V451, ".a"&amp;(V451 - INDEX($A:$A,MATCH(V451,$A:$A,1))),""),
        V451
       )
    )
  ),"+-","-")
)</f>
        <v/>
      </c>
      <c r="Z451" s="3" t="str">
        <f t="shared" ref="Z451:Z514" si="153">IF(Q451="","",
  SUBSTITUTE(SUBSTITUTE(
    CHOOSE(1+Q451,"[val]","val","[SP+val]"),
    "val",
    IF(T451="char","'"&amp;CHAR(W451)&amp;"'",
      IF(T451="addr",
        INDEX($B:$B,MATCH(W451,$A:$A,1))
          &amp; IF(INDEX($A:$A,MATCH(W451,$A:$A,1)) &lt; W451, ".a"&amp;(W451 - INDEX($A:$A,MATCH(W451,$A:$A,1))),""),
        W451
       )
    )
  ),"+-","-")
)</f>
        <v/>
      </c>
      <c r="AA451" s="3" t="str">
        <f ca="1">" "
&amp;AE451
&amp;IF(AND(OR(K451=5,K451=6),MOD(INT(J451/1000),10)=1)," A2","")
&amp;IF(AND(NOT(I451),J451=109,OFFSET(program!$A$1,0,disasm!$A451+1)&gt;0,NOT(ISNUMBER(FIND(" A1 "," "&amp;AE451&amp;" "))))," AUTOLABEL","")
&amp;" "</f>
        <v xml:space="preserve">  </v>
      </c>
    </row>
    <row r="452" spans="1:27" x14ac:dyDescent="0.2">
      <c r="A452" s="1">
        <f ca="1">A451+M451</f>
        <v>493</v>
      </c>
      <c r="B452" s="2" t="str">
        <f t="shared" ca="1" si="135"/>
        <v>stack+421</v>
      </c>
      <c r="C452" s="3" t="str">
        <f ca="1">_xlfn.TEXTJOIN(" ",FALSE,OFFSET(program!$A$1,0,A452,1,M452))</f>
        <v/>
      </c>
      <c r="D452" s="4" t="str">
        <f ca="1">IF($H452="data",".dat "&amp;X452,
IF($H452="str",".str " &amp; _xlfn.TEXTJOIN("",FALSE,OFFSET(program!$A$2,0,A452+1,1,M452-1)),
$L452&amp;" "&amp;_xlfn.TEXTJOIN(", ",TRUE,$X452:$Z452)
))</f>
        <v>.dat 0</v>
      </c>
      <c r="E452" s="19" t="b">
        <f t="shared" ca="1" si="136"/>
        <v>1</v>
      </c>
      <c r="F452" s="5" t="str">
        <f t="shared" ca="1" si="137"/>
        <v>stack</v>
      </c>
      <c r="G452" s="5">
        <f t="shared" ca="1" si="138"/>
        <v>72</v>
      </c>
      <c r="H452" s="5" t="str">
        <f t="shared" si="139"/>
        <v>data</v>
      </c>
      <c r="I452" s="13" t="b">
        <f t="shared" si="140"/>
        <v>1</v>
      </c>
      <c r="J452" s="6">
        <f ca="1">OFFSET(program!$A$1,0,disasm!A452)</f>
        <v>0</v>
      </c>
      <c r="K452" s="7">
        <f t="shared" ca="1" si="141"/>
        <v>0</v>
      </c>
      <c r="L452" s="7" t="e">
        <f t="shared" ca="1" si="142"/>
        <v>#VALUE!</v>
      </c>
      <c r="M452" s="7">
        <f t="shared" si="143"/>
        <v>1</v>
      </c>
      <c r="N452" s="7">
        <f t="shared" si="144"/>
        <v>1</v>
      </c>
      <c r="O452" s="8">
        <f t="shared" si="145"/>
        <v>1</v>
      </c>
      <c r="P452" s="8" t="str">
        <f t="shared" si="146"/>
        <v/>
      </c>
      <c r="Q452" s="8" t="str">
        <f t="shared" si="147"/>
        <v/>
      </c>
      <c r="R452" s="8" t="str">
        <f t="shared" ca="1" si="148"/>
        <v>num</v>
      </c>
      <c r="S452" s="8" t="str">
        <f t="shared" si="149"/>
        <v/>
      </c>
      <c r="T452" s="8" t="str">
        <f t="shared" si="150"/>
        <v/>
      </c>
      <c r="U452" s="7">
        <f ca="1">IF(O452="","",OFFSET(program!$A$1,0,disasm!$A452+COLUMN()-COLUMN($U452)+IF($I452,0,1)))</f>
        <v>0</v>
      </c>
      <c r="V452" s="7" t="str">
        <f ca="1">IF(P452="","",OFFSET(program!$A$1,0,disasm!$A452+COLUMN()-COLUMN($U452)+IF($I452,0,1)))</f>
        <v/>
      </c>
      <c r="W452" s="7" t="str">
        <f ca="1">IF(Q452="","",OFFSET(program!$A$1,0,disasm!$A452+COLUMN()-COLUMN($U452)+IF($I452,0,1)))</f>
        <v/>
      </c>
      <c r="X452" s="3" t="str">
        <f t="shared" ca="1" si="151"/>
        <v>0</v>
      </c>
      <c r="Y452" s="3" t="str">
        <f t="shared" si="152"/>
        <v/>
      </c>
      <c r="Z452" s="3" t="str">
        <f t="shared" si="153"/>
        <v/>
      </c>
      <c r="AA452" s="3" t="str">
        <f ca="1">" "
&amp;AE452
&amp;IF(AND(OR(K452=5,K452=6),MOD(INT(J452/1000),10)=1)," A2","")
&amp;IF(AND(NOT(I452),J452=109,OFFSET(program!$A$1,0,disasm!$A452+1)&gt;0,NOT(ISNUMBER(FIND(" A1 "," "&amp;AE452&amp;" "))))," AUTOLABEL","")
&amp;" "</f>
        <v xml:space="preserve">  </v>
      </c>
    </row>
    <row r="453" spans="1:27" x14ac:dyDescent="0.2">
      <c r="A453" s="1">
        <f ca="1">A452+M452</f>
        <v>494</v>
      </c>
      <c r="B453" s="2" t="str">
        <f t="shared" ca="1" si="135"/>
        <v>stack+422</v>
      </c>
      <c r="C453" s="3" t="str">
        <f ca="1">_xlfn.TEXTJOIN(" ",FALSE,OFFSET(program!$A$1,0,A453,1,M453))</f>
        <v/>
      </c>
      <c r="D453" s="4" t="str">
        <f ca="1">IF($H453="data",".dat "&amp;X453,
IF($H453="str",".str " &amp; _xlfn.TEXTJOIN("",FALSE,OFFSET(program!$A$2,0,A453+1,1,M453-1)),
$L453&amp;" "&amp;_xlfn.TEXTJOIN(", ",TRUE,$X453:$Z453)
))</f>
        <v>.dat 0</v>
      </c>
      <c r="E453" s="19" t="b">
        <f t="shared" ca="1" si="136"/>
        <v>1</v>
      </c>
      <c r="F453" s="5" t="str">
        <f t="shared" ca="1" si="137"/>
        <v>stack</v>
      </c>
      <c r="G453" s="5">
        <f t="shared" ca="1" si="138"/>
        <v>72</v>
      </c>
      <c r="H453" s="5" t="str">
        <f t="shared" si="139"/>
        <v>data</v>
      </c>
      <c r="I453" s="13" t="b">
        <f t="shared" si="140"/>
        <v>1</v>
      </c>
      <c r="J453" s="6">
        <f ca="1">OFFSET(program!$A$1,0,disasm!A453)</f>
        <v>0</v>
      </c>
      <c r="K453" s="7">
        <f t="shared" ca="1" si="141"/>
        <v>0</v>
      </c>
      <c r="L453" s="7" t="e">
        <f t="shared" ca="1" si="142"/>
        <v>#VALUE!</v>
      </c>
      <c r="M453" s="7">
        <f t="shared" si="143"/>
        <v>1</v>
      </c>
      <c r="N453" s="7">
        <f t="shared" si="144"/>
        <v>1</v>
      </c>
      <c r="O453" s="8">
        <f t="shared" si="145"/>
        <v>1</v>
      </c>
      <c r="P453" s="8" t="str">
        <f t="shared" si="146"/>
        <v/>
      </c>
      <c r="Q453" s="8" t="str">
        <f t="shared" si="147"/>
        <v/>
      </c>
      <c r="R453" s="8" t="str">
        <f t="shared" ca="1" si="148"/>
        <v>num</v>
      </c>
      <c r="S453" s="8" t="str">
        <f t="shared" si="149"/>
        <v/>
      </c>
      <c r="T453" s="8" t="str">
        <f t="shared" si="150"/>
        <v/>
      </c>
      <c r="U453" s="7">
        <f ca="1">IF(O453="","",OFFSET(program!$A$1,0,disasm!$A453+COLUMN()-COLUMN($U453)+IF($I453,0,1)))</f>
        <v>0</v>
      </c>
      <c r="V453" s="7" t="str">
        <f ca="1">IF(P453="","",OFFSET(program!$A$1,0,disasm!$A453+COLUMN()-COLUMN($U453)+IF($I453,0,1)))</f>
        <v/>
      </c>
      <c r="W453" s="7" t="str">
        <f ca="1">IF(Q453="","",OFFSET(program!$A$1,0,disasm!$A453+COLUMN()-COLUMN($U453)+IF($I453,0,1)))</f>
        <v/>
      </c>
      <c r="X453" s="3" t="str">
        <f t="shared" ca="1" si="151"/>
        <v>0</v>
      </c>
      <c r="Y453" s="3" t="str">
        <f t="shared" si="152"/>
        <v/>
      </c>
      <c r="Z453" s="3" t="str">
        <f t="shared" si="153"/>
        <v/>
      </c>
      <c r="AA453" s="3" t="str">
        <f ca="1">" "
&amp;AE453
&amp;IF(AND(OR(K453=5,K453=6),MOD(INT(J453/1000),10)=1)," A2","")
&amp;IF(AND(NOT(I453),J453=109,OFFSET(program!$A$1,0,disasm!$A453+1)&gt;0,NOT(ISNUMBER(FIND(" A1 "," "&amp;AE453&amp;" "))))," AUTOLABEL","")
&amp;" "</f>
        <v xml:space="preserve">  </v>
      </c>
    </row>
    <row r="454" spans="1:27" x14ac:dyDescent="0.2">
      <c r="A454" s="1">
        <f ca="1">A453+M453</f>
        <v>495</v>
      </c>
      <c r="B454" s="2" t="str">
        <f t="shared" ca="1" si="135"/>
        <v>stack+423</v>
      </c>
      <c r="C454" s="3" t="str">
        <f ca="1">_xlfn.TEXTJOIN(" ",FALSE,OFFSET(program!$A$1,0,A454,1,M454))</f>
        <v/>
      </c>
      <c r="D454" s="4" t="str">
        <f ca="1">IF($H454="data",".dat "&amp;X454,
IF($H454="str",".str " &amp; _xlfn.TEXTJOIN("",FALSE,OFFSET(program!$A$2,0,A454+1,1,M454-1)),
$L454&amp;" "&amp;_xlfn.TEXTJOIN(", ",TRUE,$X454:$Z454)
))</f>
        <v>.dat 0</v>
      </c>
      <c r="E454" s="19" t="b">
        <f t="shared" ca="1" si="136"/>
        <v>1</v>
      </c>
      <c r="F454" s="5" t="str">
        <f t="shared" ca="1" si="137"/>
        <v>stack</v>
      </c>
      <c r="G454" s="5">
        <f t="shared" ca="1" si="138"/>
        <v>72</v>
      </c>
      <c r="H454" s="5" t="str">
        <f t="shared" si="139"/>
        <v>data</v>
      </c>
      <c r="I454" s="13" t="b">
        <f t="shared" si="140"/>
        <v>1</v>
      </c>
      <c r="J454" s="6">
        <f ca="1">OFFSET(program!$A$1,0,disasm!A454)</f>
        <v>0</v>
      </c>
      <c r="K454" s="7">
        <f t="shared" ca="1" si="141"/>
        <v>0</v>
      </c>
      <c r="L454" s="7" t="e">
        <f t="shared" ca="1" si="142"/>
        <v>#VALUE!</v>
      </c>
      <c r="M454" s="7">
        <f t="shared" si="143"/>
        <v>1</v>
      </c>
      <c r="N454" s="7">
        <f t="shared" si="144"/>
        <v>1</v>
      </c>
      <c r="O454" s="8">
        <f t="shared" si="145"/>
        <v>1</v>
      </c>
      <c r="P454" s="8" t="str">
        <f t="shared" si="146"/>
        <v/>
      </c>
      <c r="Q454" s="8" t="str">
        <f t="shared" si="147"/>
        <v/>
      </c>
      <c r="R454" s="8" t="str">
        <f t="shared" ca="1" si="148"/>
        <v>num</v>
      </c>
      <c r="S454" s="8" t="str">
        <f t="shared" si="149"/>
        <v/>
      </c>
      <c r="T454" s="8" t="str">
        <f t="shared" si="150"/>
        <v/>
      </c>
      <c r="U454" s="7">
        <f ca="1">IF(O454="","",OFFSET(program!$A$1,0,disasm!$A454+COLUMN()-COLUMN($U454)+IF($I454,0,1)))</f>
        <v>0</v>
      </c>
      <c r="V454" s="7" t="str">
        <f ca="1">IF(P454="","",OFFSET(program!$A$1,0,disasm!$A454+COLUMN()-COLUMN($U454)+IF($I454,0,1)))</f>
        <v/>
      </c>
      <c r="W454" s="7" t="str">
        <f ca="1">IF(Q454="","",OFFSET(program!$A$1,0,disasm!$A454+COLUMN()-COLUMN($U454)+IF($I454,0,1)))</f>
        <v/>
      </c>
      <c r="X454" s="3" t="str">
        <f t="shared" ca="1" si="151"/>
        <v>0</v>
      </c>
      <c r="Y454" s="3" t="str">
        <f t="shared" si="152"/>
        <v/>
      </c>
      <c r="Z454" s="3" t="str">
        <f t="shared" si="153"/>
        <v/>
      </c>
      <c r="AA454" s="3" t="str">
        <f ca="1">" "
&amp;AE454
&amp;IF(AND(OR(K454=5,K454=6),MOD(INT(J454/1000),10)=1)," A2","")
&amp;IF(AND(NOT(I454),J454=109,OFFSET(program!$A$1,0,disasm!$A454+1)&gt;0,NOT(ISNUMBER(FIND(" A1 "," "&amp;AE454&amp;" "))))," AUTOLABEL","")
&amp;" "</f>
        <v xml:space="preserve">  </v>
      </c>
    </row>
    <row r="455" spans="1:27" x14ac:dyDescent="0.2">
      <c r="A455" s="1">
        <f ca="1">A454+M454</f>
        <v>496</v>
      </c>
      <c r="B455" s="2" t="str">
        <f t="shared" ca="1" si="135"/>
        <v>stack+424</v>
      </c>
      <c r="C455" s="3" t="str">
        <f ca="1">_xlfn.TEXTJOIN(" ",FALSE,OFFSET(program!$A$1,0,A455,1,M455))</f>
        <v/>
      </c>
      <c r="D455" s="4" t="str">
        <f ca="1">IF($H455="data",".dat "&amp;X455,
IF($H455="str",".str " &amp; _xlfn.TEXTJOIN("",FALSE,OFFSET(program!$A$2,0,A455+1,1,M455-1)),
$L455&amp;" "&amp;_xlfn.TEXTJOIN(", ",TRUE,$X455:$Z455)
))</f>
        <v>.dat 0</v>
      </c>
      <c r="E455" s="19" t="b">
        <f t="shared" ca="1" si="136"/>
        <v>1</v>
      </c>
      <c r="F455" s="5" t="str">
        <f t="shared" ca="1" si="137"/>
        <v>stack</v>
      </c>
      <c r="G455" s="5">
        <f t="shared" ca="1" si="138"/>
        <v>72</v>
      </c>
      <c r="H455" s="5" t="str">
        <f t="shared" si="139"/>
        <v>data</v>
      </c>
      <c r="I455" s="13" t="b">
        <f t="shared" si="140"/>
        <v>1</v>
      </c>
      <c r="J455" s="6">
        <f ca="1">OFFSET(program!$A$1,0,disasm!A455)</f>
        <v>0</v>
      </c>
      <c r="K455" s="7">
        <f t="shared" ca="1" si="141"/>
        <v>0</v>
      </c>
      <c r="L455" s="7" t="e">
        <f t="shared" ca="1" si="142"/>
        <v>#VALUE!</v>
      </c>
      <c r="M455" s="7">
        <f t="shared" si="143"/>
        <v>1</v>
      </c>
      <c r="N455" s="7">
        <f t="shared" si="144"/>
        <v>1</v>
      </c>
      <c r="O455" s="8">
        <f t="shared" si="145"/>
        <v>1</v>
      </c>
      <c r="P455" s="8" t="str">
        <f t="shared" si="146"/>
        <v/>
      </c>
      <c r="Q455" s="8" t="str">
        <f t="shared" si="147"/>
        <v/>
      </c>
      <c r="R455" s="8" t="str">
        <f t="shared" ca="1" si="148"/>
        <v>num</v>
      </c>
      <c r="S455" s="8" t="str">
        <f t="shared" si="149"/>
        <v/>
      </c>
      <c r="T455" s="8" t="str">
        <f t="shared" si="150"/>
        <v/>
      </c>
      <c r="U455" s="7">
        <f ca="1">IF(O455="","",OFFSET(program!$A$1,0,disasm!$A455+COLUMN()-COLUMN($U455)+IF($I455,0,1)))</f>
        <v>0</v>
      </c>
      <c r="V455" s="7" t="str">
        <f ca="1">IF(P455="","",OFFSET(program!$A$1,0,disasm!$A455+COLUMN()-COLUMN($U455)+IF($I455,0,1)))</f>
        <v/>
      </c>
      <c r="W455" s="7" t="str">
        <f ca="1">IF(Q455="","",OFFSET(program!$A$1,0,disasm!$A455+COLUMN()-COLUMN($U455)+IF($I455,0,1)))</f>
        <v/>
      </c>
      <c r="X455" s="3" t="str">
        <f t="shared" ca="1" si="151"/>
        <v>0</v>
      </c>
      <c r="Y455" s="3" t="str">
        <f t="shared" si="152"/>
        <v/>
      </c>
      <c r="Z455" s="3" t="str">
        <f t="shared" si="153"/>
        <v/>
      </c>
      <c r="AA455" s="3" t="str">
        <f ca="1">" "
&amp;AE455
&amp;IF(AND(OR(K455=5,K455=6),MOD(INT(J455/1000),10)=1)," A2","")
&amp;IF(AND(NOT(I455),J455=109,OFFSET(program!$A$1,0,disasm!$A455+1)&gt;0,NOT(ISNUMBER(FIND(" A1 "," "&amp;AE455&amp;" "))))," AUTOLABEL","")
&amp;" "</f>
        <v xml:space="preserve">  </v>
      </c>
    </row>
    <row r="456" spans="1:27" x14ac:dyDescent="0.2">
      <c r="A456" s="1">
        <f ca="1">A455+M455</f>
        <v>497</v>
      </c>
      <c r="B456" s="2" t="str">
        <f t="shared" ca="1" si="135"/>
        <v>stack+425</v>
      </c>
      <c r="C456" s="3" t="str">
        <f ca="1">_xlfn.TEXTJOIN(" ",FALSE,OFFSET(program!$A$1,0,A456,1,M456))</f>
        <v/>
      </c>
      <c r="D456" s="4" t="str">
        <f ca="1">IF($H456="data",".dat "&amp;X456,
IF($H456="str",".str " &amp; _xlfn.TEXTJOIN("",FALSE,OFFSET(program!$A$2,0,A456+1,1,M456-1)),
$L456&amp;" "&amp;_xlfn.TEXTJOIN(", ",TRUE,$X456:$Z456)
))</f>
        <v>.dat 0</v>
      </c>
      <c r="E456" s="19" t="b">
        <f t="shared" ca="1" si="136"/>
        <v>1</v>
      </c>
      <c r="F456" s="5" t="str">
        <f t="shared" ca="1" si="137"/>
        <v>stack</v>
      </c>
      <c r="G456" s="5">
        <f t="shared" ca="1" si="138"/>
        <v>72</v>
      </c>
      <c r="H456" s="5" t="str">
        <f t="shared" si="139"/>
        <v>data</v>
      </c>
      <c r="I456" s="13" t="b">
        <f t="shared" si="140"/>
        <v>1</v>
      </c>
      <c r="J456" s="6">
        <f ca="1">OFFSET(program!$A$1,0,disasm!A456)</f>
        <v>0</v>
      </c>
      <c r="K456" s="7">
        <f t="shared" ca="1" si="141"/>
        <v>0</v>
      </c>
      <c r="L456" s="7" t="e">
        <f t="shared" ca="1" si="142"/>
        <v>#VALUE!</v>
      </c>
      <c r="M456" s="7">
        <f t="shared" si="143"/>
        <v>1</v>
      </c>
      <c r="N456" s="7">
        <f t="shared" si="144"/>
        <v>1</v>
      </c>
      <c r="O456" s="8">
        <f t="shared" si="145"/>
        <v>1</v>
      </c>
      <c r="P456" s="8" t="str">
        <f t="shared" si="146"/>
        <v/>
      </c>
      <c r="Q456" s="8" t="str">
        <f t="shared" si="147"/>
        <v/>
      </c>
      <c r="R456" s="8" t="str">
        <f t="shared" ca="1" si="148"/>
        <v>num</v>
      </c>
      <c r="S456" s="8" t="str">
        <f t="shared" si="149"/>
        <v/>
      </c>
      <c r="T456" s="8" t="str">
        <f t="shared" si="150"/>
        <v/>
      </c>
      <c r="U456" s="7">
        <f ca="1">IF(O456="","",OFFSET(program!$A$1,0,disasm!$A456+COLUMN()-COLUMN($U456)+IF($I456,0,1)))</f>
        <v>0</v>
      </c>
      <c r="V456" s="7" t="str">
        <f ca="1">IF(P456="","",OFFSET(program!$A$1,0,disasm!$A456+COLUMN()-COLUMN($U456)+IF($I456,0,1)))</f>
        <v/>
      </c>
      <c r="W456" s="7" t="str">
        <f ca="1">IF(Q456="","",OFFSET(program!$A$1,0,disasm!$A456+COLUMN()-COLUMN($U456)+IF($I456,0,1)))</f>
        <v/>
      </c>
      <c r="X456" s="3" t="str">
        <f t="shared" ca="1" si="151"/>
        <v>0</v>
      </c>
      <c r="Y456" s="3" t="str">
        <f t="shared" si="152"/>
        <v/>
      </c>
      <c r="Z456" s="3" t="str">
        <f t="shared" si="153"/>
        <v/>
      </c>
      <c r="AA456" s="3" t="str">
        <f ca="1">" "
&amp;AE456
&amp;IF(AND(OR(K456=5,K456=6),MOD(INT(J456/1000),10)=1)," A2","")
&amp;IF(AND(NOT(I456),J456=109,OFFSET(program!$A$1,0,disasm!$A456+1)&gt;0,NOT(ISNUMBER(FIND(" A1 "," "&amp;AE456&amp;" "))))," AUTOLABEL","")
&amp;" "</f>
        <v xml:space="preserve">  </v>
      </c>
    </row>
    <row r="457" spans="1:27" x14ac:dyDescent="0.2">
      <c r="A457" s="1">
        <f ca="1">A456+M456</f>
        <v>498</v>
      </c>
      <c r="B457" s="2" t="str">
        <f t="shared" ca="1" si="135"/>
        <v>stack+426</v>
      </c>
      <c r="C457" s="3" t="str">
        <f ca="1">_xlfn.TEXTJOIN(" ",FALSE,OFFSET(program!$A$1,0,A457,1,M457))</f>
        <v/>
      </c>
      <c r="D457" s="4" t="str">
        <f ca="1">IF($H457="data",".dat "&amp;X457,
IF($H457="str",".str " &amp; _xlfn.TEXTJOIN("",FALSE,OFFSET(program!$A$2,0,A457+1,1,M457-1)),
$L457&amp;" "&amp;_xlfn.TEXTJOIN(", ",TRUE,$X457:$Z457)
))</f>
        <v>.dat 0</v>
      </c>
      <c r="E457" s="19" t="b">
        <f t="shared" ca="1" si="136"/>
        <v>1</v>
      </c>
      <c r="F457" s="5" t="str">
        <f t="shared" ca="1" si="137"/>
        <v>stack</v>
      </c>
      <c r="G457" s="5">
        <f t="shared" ca="1" si="138"/>
        <v>72</v>
      </c>
      <c r="H457" s="5" t="str">
        <f t="shared" si="139"/>
        <v>data</v>
      </c>
      <c r="I457" s="13" t="b">
        <f t="shared" si="140"/>
        <v>1</v>
      </c>
      <c r="J457" s="6">
        <f ca="1">OFFSET(program!$A$1,0,disasm!A457)</f>
        <v>0</v>
      </c>
      <c r="K457" s="7">
        <f t="shared" ca="1" si="141"/>
        <v>0</v>
      </c>
      <c r="L457" s="7" t="e">
        <f t="shared" ca="1" si="142"/>
        <v>#VALUE!</v>
      </c>
      <c r="M457" s="7">
        <f t="shared" si="143"/>
        <v>1</v>
      </c>
      <c r="N457" s="7">
        <f t="shared" si="144"/>
        <v>1</v>
      </c>
      <c r="O457" s="8">
        <f t="shared" si="145"/>
        <v>1</v>
      </c>
      <c r="P457" s="8" t="str">
        <f t="shared" si="146"/>
        <v/>
      </c>
      <c r="Q457" s="8" t="str">
        <f t="shared" si="147"/>
        <v/>
      </c>
      <c r="R457" s="8" t="str">
        <f t="shared" ca="1" si="148"/>
        <v>num</v>
      </c>
      <c r="S457" s="8" t="str">
        <f t="shared" si="149"/>
        <v/>
      </c>
      <c r="T457" s="8" t="str">
        <f t="shared" si="150"/>
        <v/>
      </c>
      <c r="U457" s="7">
        <f ca="1">IF(O457="","",OFFSET(program!$A$1,0,disasm!$A457+COLUMN()-COLUMN($U457)+IF($I457,0,1)))</f>
        <v>0</v>
      </c>
      <c r="V457" s="7" t="str">
        <f ca="1">IF(P457="","",OFFSET(program!$A$1,0,disasm!$A457+COLUMN()-COLUMN($U457)+IF($I457,0,1)))</f>
        <v/>
      </c>
      <c r="W457" s="7" t="str">
        <f ca="1">IF(Q457="","",OFFSET(program!$A$1,0,disasm!$A457+COLUMN()-COLUMN($U457)+IF($I457,0,1)))</f>
        <v/>
      </c>
      <c r="X457" s="3" t="str">
        <f t="shared" ca="1" si="151"/>
        <v>0</v>
      </c>
      <c r="Y457" s="3" t="str">
        <f t="shared" si="152"/>
        <v/>
      </c>
      <c r="Z457" s="3" t="str">
        <f t="shared" si="153"/>
        <v/>
      </c>
      <c r="AA457" s="3" t="str">
        <f ca="1">" "
&amp;AE457
&amp;IF(AND(OR(K457=5,K457=6),MOD(INT(J457/1000),10)=1)," A2","")
&amp;IF(AND(NOT(I457),J457=109,OFFSET(program!$A$1,0,disasm!$A457+1)&gt;0,NOT(ISNUMBER(FIND(" A1 "," "&amp;AE457&amp;" "))))," AUTOLABEL","")
&amp;" "</f>
        <v xml:space="preserve">  </v>
      </c>
    </row>
    <row r="458" spans="1:27" x14ac:dyDescent="0.2">
      <c r="A458" s="1">
        <f ca="1">A457+M457</f>
        <v>499</v>
      </c>
      <c r="B458" s="2" t="str">
        <f t="shared" ca="1" si="135"/>
        <v>stack+427</v>
      </c>
      <c r="C458" s="3" t="str">
        <f ca="1">_xlfn.TEXTJOIN(" ",FALSE,OFFSET(program!$A$1,0,A458,1,M458))</f>
        <v/>
      </c>
      <c r="D458" s="4" t="str">
        <f ca="1">IF($H458="data",".dat "&amp;X458,
IF($H458="str",".str " &amp; _xlfn.TEXTJOIN("",FALSE,OFFSET(program!$A$2,0,A458+1,1,M458-1)),
$L458&amp;" "&amp;_xlfn.TEXTJOIN(", ",TRUE,$X458:$Z458)
))</f>
        <v>.dat 0</v>
      </c>
      <c r="E458" s="19" t="b">
        <f t="shared" ca="1" si="136"/>
        <v>1</v>
      </c>
      <c r="F458" s="5" t="str">
        <f t="shared" ca="1" si="137"/>
        <v>stack</v>
      </c>
      <c r="G458" s="5">
        <f t="shared" ca="1" si="138"/>
        <v>72</v>
      </c>
      <c r="H458" s="5" t="str">
        <f t="shared" si="139"/>
        <v>data</v>
      </c>
      <c r="I458" s="13" t="b">
        <f t="shared" si="140"/>
        <v>1</v>
      </c>
      <c r="J458" s="6">
        <f ca="1">OFFSET(program!$A$1,0,disasm!A458)</f>
        <v>0</v>
      </c>
      <c r="K458" s="7">
        <f t="shared" ca="1" si="141"/>
        <v>0</v>
      </c>
      <c r="L458" s="7" t="e">
        <f t="shared" ca="1" si="142"/>
        <v>#VALUE!</v>
      </c>
      <c r="M458" s="7">
        <f t="shared" si="143"/>
        <v>1</v>
      </c>
      <c r="N458" s="7">
        <f t="shared" si="144"/>
        <v>1</v>
      </c>
      <c r="O458" s="8">
        <f t="shared" si="145"/>
        <v>1</v>
      </c>
      <c r="P458" s="8" t="str">
        <f t="shared" si="146"/>
        <v/>
      </c>
      <c r="Q458" s="8" t="str">
        <f t="shared" si="147"/>
        <v/>
      </c>
      <c r="R458" s="8" t="str">
        <f t="shared" ca="1" si="148"/>
        <v>num</v>
      </c>
      <c r="S458" s="8" t="str">
        <f t="shared" si="149"/>
        <v/>
      </c>
      <c r="T458" s="8" t="str">
        <f t="shared" si="150"/>
        <v/>
      </c>
      <c r="U458" s="7">
        <f ca="1">IF(O458="","",OFFSET(program!$A$1,0,disasm!$A458+COLUMN()-COLUMN($U458)+IF($I458,0,1)))</f>
        <v>0</v>
      </c>
      <c r="V458" s="7" t="str">
        <f ca="1">IF(P458="","",OFFSET(program!$A$1,0,disasm!$A458+COLUMN()-COLUMN($U458)+IF($I458,0,1)))</f>
        <v/>
      </c>
      <c r="W458" s="7" t="str">
        <f ca="1">IF(Q458="","",OFFSET(program!$A$1,0,disasm!$A458+COLUMN()-COLUMN($U458)+IF($I458,0,1)))</f>
        <v/>
      </c>
      <c r="X458" s="3" t="str">
        <f t="shared" ca="1" si="151"/>
        <v>0</v>
      </c>
      <c r="Y458" s="3" t="str">
        <f t="shared" si="152"/>
        <v/>
      </c>
      <c r="Z458" s="3" t="str">
        <f t="shared" si="153"/>
        <v/>
      </c>
      <c r="AA458" s="3" t="str">
        <f ca="1">" "
&amp;AE458
&amp;IF(AND(OR(K458=5,K458=6),MOD(INT(J458/1000),10)=1)," A2","")
&amp;IF(AND(NOT(I458),J458=109,OFFSET(program!$A$1,0,disasm!$A458+1)&gt;0,NOT(ISNUMBER(FIND(" A1 "," "&amp;AE458&amp;" "))))," AUTOLABEL","")
&amp;" "</f>
        <v xml:space="preserve">  </v>
      </c>
    </row>
    <row r="459" spans="1:27" x14ac:dyDescent="0.2">
      <c r="A459" s="1">
        <f ca="1">A458+M458</f>
        <v>500</v>
      </c>
      <c r="B459" s="2" t="str">
        <f t="shared" ca="1" si="135"/>
        <v>stack+428</v>
      </c>
      <c r="C459" s="3" t="str">
        <f ca="1">_xlfn.TEXTJOIN(" ",FALSE,OFFSET(program!$A$1,0,A459,1,M459))</f>
        <v/>
      </c>
      <c r="D459" s="4" t="str">
        <f ca="1">IF($H459="data",".dat "&amp;X459,
IF($H459="str",".str " &amp; _xlfn.TEXTJOIN("",FALSE,OFFSET(program!$A$2,0,A459+1,1,M459-1)),
$L459&amp;" "&amp;_xlfn.TEXTJOIN(", ",TRUE,$X459:$Z459)
))</f>
        <v>.dat 0</v>
      </c>
      <c r="E459" s="19" t="b">
        <f t="shared" ca="1" si="136"/>
        <v>1</v>
      </c>
      <c r="F459" s="5" t="str">
        <f t="shared" ca="1" si="137"/>
        <v>stack</v>
      </c>
      <c r="G459" s="5">
        <f t="shared" ca="1" si="138"/>
        <v>72</v>
      </c>
      <c r="H459" s="5" t="str">
        <f t="shared" si="139"/>
        <v>data</v>
      </c>
      <c r="I459" s="13" t="b">
        <f t="shared" si="140"/>
        <v>1</v>
      </c>
      <c r="J459" s="6">
        <f ca="1">OFFSET(program!$A$1,0,disasm!A459)</f>
        <v>0</v>
      </c>
      <c r="K459" s="7">
        <f t="shared" ca="1" si="141"/>
        <v>0</v>
      </c>
      <c r="L459" s="7" t="e">
        <f t="shared" ca="1" si="142"/>
        <v>#VALUE!</v>
      </c>
      <c r="M459" s="7">
        <f t="shared" si="143"/>
        <v>1</v>
      </c>
      <c r="N459" s="7">
        <f t="shared" si="144"/>
        <v>1</v>
      </c>
      <c r="O459" s="8">
        <f t="shared" si="145"/>
        <v>1</v>
      </c>
      <c r="P459" s="8" t="str">
        <f t="shared" si="146"/>
        <v/>
      </c>
      <c r="Q459" s="8" t="str">
        <f t="shared" si="147"/>
        <v/>
      </c>
      <c r="R459" s="8" t="str">
        <f t="shared" ca="1" si="148"/>
        <v>num</v>
      </c>
      <c r="S459" s="8" t="str">
        <f t="shared" si="149"/>
        <v/>
      </c>
      <c r="T459" s="8" t="str">
        <f t="shared" si="150"/>
        <v/>
      </c>
      <c r="U459" s="7">
        <f ca="1">IF(O459="","",OFFSET(program!$A$1,0,disasm!$A459+COLUMN()-COLUMN($U459)+IF($I459,0,1)))</f>
        <v>0</v>
      </c>
      <c r="V459" s="7" t="str">
        <f ca="1">IF(P459="","",OFFSET(program!$A$1,0,disasm!$A459+COLUMN()-COLUMN($U459)+IF($I459,0,1)))</f>
        <v/>
      </c>
      <c r="W459" s="7" t="str">
        <f ca="1">IF(Q459="","",OFFSET(program!$A$1,0,disasm!$A459+COLUMN()-COLUMN($U459)+IF($I459,0,1)))</f>
        <v/>
      </c>
      <c r="X459" s="3" t="str">
        <f t="shared" ca="1" si="151"/>
        <v>0</v>
      </c>
      <c r="Y459" s="3" t="str">
        <f t="shared" si="152"/>
        <v/>
      </c>
      <c r="Z459" s="3" t="str">
        <f t="shared" si="153"/>
        <v/>
      </c>
      <c r="AA459" s="3" t="str">
        <f ca="1">" "
&amp;AE459
&amp;IF(AND(OR(K459=5,K459=6),MOD(INT(J459/1000),10)=1)," A2","")
&amp;IF(AND(NOT(I459),J459=109,OFFSET(program!$A$1,0,disasm!$A459+1)&gt;0,NOT(ISNUMBER(FIND(" A1 "," "&amp;AE459&amp;" "))))," AUTOLABEL","")
&amp;" "</f>
        <v xml:space="preserve">  </v>
      </c>
    </row>
    <row r="460" spans="1:27" x14ac:dyDescent="0.2">
      <c r="A460" s="1">
        <f ca="1">A459+M459</f>
        <v>501</v>
      </c>
      <c r="B460" s="2" t="str">
        <f t="shared" ca="1" si="135"/>
        <v>stack+429</v>
      </c>
      <c r="C460" s="3" t="str">
        <f ca="1">_xlfn.TEXTJOIN(" ",FALSE,OFFSET(program!$A$1,0,A460,1,M460))</f>
        <v/>
      </c>
      <c r="D460" s="4" t="str">
        <f ca="1">IF($H460="data",".dat "&amp;X460,
IF($H460="str",".str " &amp; _xlfn.TEXTJOIN("",FALSE,OFFSET(program!$A$2,0,A460+1,1,M460-1)),
$L460&amp;" "&amp;_xlfn.TEXTJOIN(", ",TRUE,$X460:$Z460)
))</f>
        <v>.dat 0</v>
      </c>
      <c r="E460" s="19" t="b">
        <f t="shared" ca="1" si="136"/>
        <v>1</v>
      </c>
      <c r="F460" s="5" t="str">
        <f t="shared" ca="1" si="137"/>
        <v>stack</v>
      </c>
      <c r="G460" s="5">
        <f t="shared" ca="1" si="138"/>
        <v>72</v>
      </c>
      <c r="H460" s="5" t="str">
        <f t="shared" si="139"/>
        <v>data</v>
      </c>
      <c r="I460" s="13" t="b">
        <f t="shared" si="140"/>
        <v>1</v>
      </c>
      <c r="J460" s="6">
        <f ca="1">OFFSET(program!$A$1,0,disasm!A460)</f>
        <v>0</v>
      </c>
      <c r="K460" s="7">
        <f t="shared" ca="1" si="141"/>
        <v>0</v>
      </c>
      <c r="L460" s="7" t="e">
        <f t="shared" ca="1" si="142"/>
        <v>#VALUE!</v>
      </c>
      <c r="M460" s="7">
        <f t="shared" si="143"/>
        <v>1</v>
      </c>
      <c r="N460" s="7">
        <f t="shared" si="144"/>
        <v>1</v>
      </c>
      <c r="O460" s="8">
        <f t="shared" si="145"/>
        <v>1</v>
      </c>
      <c r="P460" s="8" t="str">
        <f t="shared" si="146"/>
        <v/>
      </c>
      <c r="Q460" s="8" t="str">
        <f t="shared" si="147"/>
        <v/>
      </c>
      <c r="R460" s="8" t="str">
        <f t="shared" ca="1" si="148"/>
        <v>num</v>
      </c>
      <c r="S460" s="8" t="str">
        <f t="shared" si="149"/>
        <v/>
      </c>
      <c r="T460" s="8" t="str">
        <f t="shared" si="150"/>
        <v/>
      </c>
      <c r="U460" s="7">
        <f ca="1">IF(O460="","",OFFSET(program!$A$1,0,disasm!$A460+COLUMN()-COLUMN($U460)+IF($I460,0,1)))</f>
        <v>0</v>
      </c>
      <c r="V460" s="7" t="str">
        <f ca="1">IF(P460="","",OFFSET(program!$A$1,0,disasm!$A460+COLUMN()-COLUMN($U460)+IF($I460,0,1)))</f>
        <v/>
      </c>
      <c r="W460" s="7" t="str">
        <f ca="1">IF(Q460="","",OFFSET(program!$A$1,0,disasm!$A460+COLUMN()-COLUMN($U460)+IF($I460,0,1)))</f>
        <v/>
      </c>
      <c r="X460" s="3" t="str">
        <f t="shared" ca="1" si="151"/>
        <v>0</v>
      </c>
      <c r="Y460" s="3" t="str">
        <f t="shared" si="152"/>
        <v/>
      </c>
      <c r="Z460" s="3" t="str">
        <f t="shared" si="153"/>
        <v/>
      </c>
      <c r="AA460" s="3" t="str">
        <f ca="1">" "
&amp;AE460
&amp;IF(AND(OR(K460=5,K460=6),MOD(INT(J460/1000),10)=1)," A2","")
&amp;IF(AND(NOT(I460),J460=109,OFFSET(program!$A$1,0,disasm!$A460+1)&gt;0,NOT(ISNUMBER(FIND(" A1 "," "&amp;AE460&amp;" "))))," AUTOLABEL","")
&amp;" "</f>
        <v xml:space="preserve">  </v>
      </c>
    </row>
    <row r="461" spans="1:27" x14ac:dyDescent="0.2">
      <c r="A461" s="1">
        <f ca="1">A460+M460</f>
        <v>502</v>
      </c>
      <c r="B461" s="2" t="str">
        <f t="shared" ca="1" si="135"/>
        <v>stack+430</v>
      </c>
      <c r="C461" s="3" t="str">
        <f ca="1">_xlfn.TEXTJOIN(" ",FALSE,OFFSET(program!$A$1,0,A461,1,M461))</f>
        <v/>
      </c>
      <c r="D461" s="4" t="str">
        <f ca="1">IF($H461="data",".dat "&amp;X461,
IF($H461="str",".str " &amp; _xlfn.TEXTJOIN("",FALSE,OFFSET(program!$A$2,0,A461+1,1,M461-1)),
$L461&amp;" "&amp;_xlfn.TEXTJOIN(", ",TRUE,$X461:$Z461)
))</f>
        <v>.dat 0</v>
      </c>
      <c r="E461" s="19" t="b">
        <f t="shared" ca="1" si="136"/>
        <v>1</v>
      </c>
      <c r="F461" s="5" t="str">
        <f t="shared" ca="1" si="137"/>
        <v>stack</v>
      </c>
      <c r="G461" s="5">
        <f t="shared" ca="1" si="138"/>
        <v>72</v>
      </c>
      <c r="H461" s="5" t="str">
        <f t="shared" si="139"/>
        <v>data</v>
      </c>
      <c r="I461" s="13" t="b">
        <f t="shared" si="140"/>
        <v>1</v>
      </c>
      <c r="J461" s="6">
        <f ca="1">OFFSET(program!$A$1,0,disasm!A461)</f>
        <v>0</v>
      </c>
      <c r="K461" s="7">
        <f t="shared" ca="1" si="141"/>
        <v>0</v>
      </c>
      <c r="L461" s="7" t="e">
        <f t="shared" ca="1" si="142"/>
        <v>#VALUE!</v>
      </c>
      <c r="M461" s="7">
        <f t="shared" si="143"/>
        <v>1</v>
      </c>
      <c r="N461" s="7">
        <f t="shared" si="144"/>
        <v>1</v>
      </c>
      <c r="O461" s="8">
        <f t="shared" si="145"/>
        <v>1</v>
      </c>
      <c r="P461" s="8" t="str">
        <f t="shared" si="146"/>
        <v/>
      </c>
      <c r="Q461" s="8" t="str">
        <f t="shared" si="147"/>
        <v/>
      </c>
      <c r="R461" s="8" t="str">
        <f t="shared" ca="1" si="148"/>
        <v>num</v>
      </c>
      <c r="S461" s="8" t="str">
        <f t="shared" si="149"/>
        <v/>
      </c>
      <c r="T461" s="8" t="str">
        <f t="shared" si="150"/>
        <v/>
      </c>
      <c r="U461" s="7">
        <f ca="1">IF(O461="","",OFFSET(program!$A$1,0,disasm!$A461+COLUMN()-COLUMN($U461)+IF($I461,0,1)))</f>
        <v>0</v>
      </c>
      <c r="V461" s="7" t="str">
        <f ca="1">IF(P461="","",OFFSET(program!$A$1,0,disasm!$A461+COLUMN()-COLUMN($U461)+IF($I461,0,1)))</f>
        <v/>
      </c>
      <c r="W461" s="7" t="str">
        <f ca="1">IF(Q461="","",OFFSET(program!$A$1,0,disasm!$A461+COLUMN()-COLUMN($U461)+IF($I461,0,1)))</f>
        <v/>
      </c>
      <c r="X461" s="3" t="str">
        <f t="shared" ca="1" si="151"/>
        <v>0</v>
      </c>
      <c r="Y461" s="3" t="str">
        <f t="shared" si="152"/>
        <v/>
      </c>
      <c r="Z461" s="3" t="str">
        <f t="shared" si="153"/>
        <v/>
      </c>
      <c r="AA461" s="3" t="str">
        <f ca="1">" "
&amp;AE461
&amp;IF(AND(OR(K461=5,K461=6),MOD(INT(J461/1000),10)=1)," A2","")
&amp;IF(AND(NOT(I461),J461=109,OFFSET(program!$A$1,0,disasm!$A461+1)&gt;0,NOT(ISNUMBER(FIND(" A1 "," "&amp;AE461&amp;" "))))," AUTOLABEL","")
&amp;" "</f>
        <v xml:space="preserve">  </v>
      </c>
    </row>
    <row r="462" spans="1:27" x14ac:dyDescent="0.2">
      <c r="A462" s="1">
        <f ca="1">A461+M461</f>
        <v>503</v>
      </c>
      <c r="B462" s="2" t="str">
        <f t="shared" ca="1" si="135"/>
        <v>stack+431</v>
      </c>
      <c r="C462" s="3" t="str">
        <f ca="1">_xlfn.TEXTJOIN(" ",FALSE,OFFSET(program!$A$1,0,A462,1,M462))</f>
        <v/>
      </c>
      <c r="D462" s="4" t="str">
        <f ca="1">IF($H462="data",".dat "&amp;X462,
IF($H462="str",".str " &amp; _xlfn.TEXTJOIN("",FALSE,OFFSET(program!$A$2,0,A462+1,1,M462-1)),
$L462&amp;" "&amp;_xlfn.TEXTJOIN(", ",TRUE,$X462:$Z462)
))</f>
        <v>.dat 0</v>
      </c>
      <c r="E462" s="19" t="b">
        <f t="shared" ca="1" si="136"/>
        <v>1</v>
      </c>
      <c r="F462" s="5" t="str">
        <f t="shared" ca="1" si="137"/>
        <v>stack</v>
      </c>
      <c r="G462" s="5">
        <f t="shared" ca="1" si="138"/>
        <v>72</v>
      </c>
      <c r="H462" s="5" t="str">
        <f t="shared" si="139"/>
        <v>data</v>
      </c>
      <c r="I462" s="13" t="b">
        <f t="shared" si="140"/>
        <v>1</v>
      </c>
      <c r="J462" s="6">
        <f ca="1">OFFSET(program!$A$1,0,disasm!A462)</f>
        <v>0</v>
      </c>
      <c r="K462" s="7">
        <f t="shared" ca="1" si="141"/>
        <v>0</v>
      </c>
      <c r="L462" s="7" t="e">
        <f t="shared" ca="1" si="142"/>
        <v>#VALUE!</v>
      </c>
      <c r="M462" s="7">
        <f t="shared" si="143"/>
        <v>1</v>
      </c>
      <c r="N462" s="7">
        <f t="shared" si="144"/>
        <v>1</v>
      </c>
      <c r="O462" s="8">
        <f t="shared" si="145"/>
        <v>1</v>
      </c>
      <c r="P462" s="8" t="str">
        <f t="shared" si="146"/>
        <v/>
      </c>
      <c r="Q462" s="8" t="str">
        <f t="shared" si="147"/>
        <v/>
      </c>
      <c r="R462" s="8" t="str">
        <f t="shared" ca="1" si="148"/>
        <v>num</v>
      </c>
      <c r="S462" s="8" t="str">
        <f t="shared" si="149"/>
        <v/>
      </c>
      <c r="T462" s="8" t="str">
        <f t="shared" si="150"/>
        <v/>
      </c>
      <c r="U462" s="7">
        <f ca="1">IF(O462="","",OFFSET(program!$A$1,0,disasm!$A462+COLUMN()-COLUMN($U462)+IF($I462,0,1)))</f>
        <v>0</v>
      </c>
      <c r="V462" s="7" t="str">
        <f ca="1">IF(P462="","",OFFSET(program!$A$1,0,disasm!$A462+COLUMN()-COLUMN($U462)+IF($I462,0,1)))</f>
        <v/>
      </c>
      <c r="W462" s="7" t="str">
        <f ca="1">IF(Q462="","",OFFSET(program!$A$1,0,disasm!$A462+COLUMN()-COLUMN($U462)+IF($I462,0,1)))</f>
        <v/>
      </c>
      <c r="X462" s="3" t="str">
        <f t="shared" ca="1" si="151"/>
        <v>0</v>
      </c>
      <c r="Y462" s="3" t="str">
        <f t="shared" si="152"/>
        <v/>
      </c>
      <c r="Z462" s="3" t="str">
        <f t="shared" si="153"/>
        <v/>
      </c>
      <c r="AA462" s="3" t="str">
        <f ca="1">" "
&amp;AE462
&amp;IF(AND(OR(K462=5,K462=6),MOD(INT(J462/1000),10)=1)," A2","")
&amp;IF(AND(NOT(I462),J462=109,OFFSET(program!$A$1,0,disasm!$A462+1)&gt;0,NOT(ISNUMBER(FIND(" A1 "," "&amp;AE462&amp;" "))))," AUTOLABEL","")
&amp;" "</f>
        <v xml:space="preserve">  </v>
      </c>
    </row>
    <row r="463" spans="1:27" x14ac:dyDescent="0.2">
      <c r="A463" s="1">
        <f ca="1">A462+M462</f>
        <v>504</v>
      </c>
      <c r="B463" s="2" t="str">
        <f t="shared" ca="1" si="135"/>
        <v>stack+432</v>
      </c>
      <c r="C463" s="3" t="str">
        <f ca="1">_xlfn.TEXTJOIN(" ",FALSE,OFFSET(program!$A$1,0,A463,1,M463))</f>
        <v/>
      </c>
      <c r="D463" s="4" t="str">
        <f ca="1">IF($H463="data",".dat "&amp;X463,
IF($H463="str",".str " &amp; _xlfn.TEXTJOIN("",FALSE,OFFSET(program!$A$2,0,A463+1,1,M463-1)),
$L463&amp;" "&amp;_xlfn.TEXTJOIN(", ",TRUE,$X463:$Z463)
))</f>
        <v>.dat 0</v>
      </c>
      <c r="E463" s="19" t="b">
        <f t="shared" ca="1" si="136"/>
        <v>1</v>
      </c>
      <c r="F463" s="5" t="str">
        <f t="shared" ca="1" si="137"/>
        <v>stack</v>
      </c>
      <c r="G463" s="5">
        <f t="shared" ca="1" si="138"/>
        <v>72</v>
      </c>
      <c r="H463" s="5" t="str">
        <f t="shared" si="139"/>
        <v>data</v>
      </c>
      <c r="I463" s="13" t="b">
        <f t="shared" si="140"/>
        <v>1</v>
      </c>
      <c r="J463" s="6">
        <f ca="1">OFFSET(program!$A$1,0,disasm!A463)</f>
        <v>0</v>
      </c>
      <c r="K463" s="7">
        <f t="shared" ca="1" si="141"/>
        <v>0</v>
      </c>
      <c r="L463" s="7" t="e">
        <f t="shared" ca="1" si="142"/>
        <v>#VALUE!</v>
      </c>
      <c r="M463" s="7">
        <f t="shared" si="143"/>
        <v>1</v>
      </c>
      <c r="N463" s="7">
        <f t="shared" si="144"/>
        <v>1</v>
      </c>
      <c r="O463" s="8">
        <f t="shared" si="145"/>
        <v>1</v>
      </c>
      <c r="P463" s="8" t="str">
        <f t="shared" si="146"/>
        <v/>
      </c>
      <c r="Q463" s="8" t="str">
        <f t="shared" si="147"/>
        <v/>
      </c>
      <c r="R463" s="8" t="str">
        <f t="shared" ca="1" si="148"/>
        <v>num</v>
      </c>
      <c r="S463" s="8" t="str">
        <f t="shared" si="149"/>
        <v/>
      </c>
      <c r="T463" s="8" t="str">
        <f t="shared" si="150"/>
        <v/>
      </c>
      <c r="U463" s="7">
        <f ca="1">IF(O463="","",OFFSET(program!$A$1,0,disasm!$A463+COLUMN()-COLUMN($U463)+IF($I463,0,1)))</f>
        <v>0</v>
      </c>
      <c r="V463" s="7" t="str">
        <f ca="1">IF(P463="","",OFFSET(program!$A$1,0,disasm!$A463+COLUMN()-COLUMN($U463)+IF($I463,0,1)))</f>
        <v/>
      </c>
      <c r="W463" s="7" t="str">
        <f ca="1">IF(Q463="","",OFFSET(program!$A$1,0,disasm!$A463+COLUMN()-COLUMN($U463)+IF($I463,0,1)))</f>
        <v/>
      </c>
      <c r="X463" s="3" t="str">
        <f t="shared" ca="1" si="151"/>
        <v>0</v>
      </c>
      <c r="Y463" s="3" t="str">
        <f t="shared" si="152"/>
        <v/>
      </c>
      <c r="Z463" s="3" t="str">
        <f t="shared" si="153"/>
        <v/>
      </c>
      <c r="AA463" s="3" t="str">
        <f ca="1">" "
&amp;AE463
&amp;IF(AND(OR(K463=5,K463=6),MOD(INT(J463/1000),10)=1)," A2","")
&amp;IF(AND(NOT(I463),J463=109,OFFSET(program!$A$1,0,disasm!$A463+1)&gt;0,NOT(ISNUMBER(FIND(" A1 "," "&amp;AE463&amp;" "))))," AUTOLABEL","")
&amp;" "</f>
        <v xml:space="preserve">  </v>
      </c>
    </row>
    <row r="464" spans="1:27" x14ac:dyDescent="0.2">
      <c r="A464" s="1">
        <f ca="1">A463+M463</f>
        <v>505</v>
      </c>
      <c r="B464" s="2" t="str">
        <f t="shared" ca="1" si="135"/>
        <v>stack+433</v>
      </c>
      <c r="C464" s="3" t="str">
        <f ca="1">_xlfn.TEXTJOIN(" ",FALSE,OFFSET(program!$A$1,0,A464,1,M464))</f>
        <v/>
      </c>
      <c r="D464" s="4" t="str">
        <f ca="1">IF($H464="data",".dat "&amp;X464,
IF($H464="str",".str " &amp; _xlfn.TEXTJOIN("",FALSE,OFFSET(program!$A$2,0,A464+1,1,M464-1)),
$L464&amp;" "&amp;_xlfn.TEXTJOIN(", ",TRUE,$X464:$Z464)
))</f>
        <v>.dat 0</v>
      </c>
      <c r="E464" s="19" t="b">
        <f t="shared" ca="1" si="136"/>
        <v>1</v>
      </c>
      <c r="F464" s="5" t="str">
        <f t="shared" ca="1" si="137"/>
        <v>stack</v>
      </c>
      <c r="G464" s="5">
        <f t="shared" ca="1" si="138"/>
        <v>72</v>
      </c>
      <c r="H464" s="5" t="str">
        <f t="shared" si="139"/>
        <v>data</v>
      </c>
      <c r="I464" s="13" t="b">
        <f t="shared" si="140"/>
        <v>1</v>
      </c>
      <c r="J464" s="6">
        <f ca="1">OFFSET(program!$A$1,0,disasm!A464)</f>
        <v>0</v>
      </c>
      <c r="K464" s="7">
        <f t="shared" ca="1" si="141"/>
        <v>0</v>
      </c>
      <c r="L464" s="7" t="e">
        <f t="shared" ca="1" si="142"/>
        <v>#VALUE!</v>
      </c>
      <c r="M464" s="7">
        <f t="shared" si="143"/>
        <v>1</v>
      </c>
      <c r="N464" s="7">
        <f t="shared" si="144"/>
        <v>1</v>
      </c>
      <c r="O464" s="8">
        <f t="shared" si="145"/>
        <v>1</v>
      </c>
      <c r="P464" s="8" t="str">
        <f t="shared" si="146"/>
        <v/>
      </c>
      <c r="Q464" s="8" t="str">
        <f t="shared" si="147"/>
        <v/>
      </c>
      <c r="R464" s="8" t="str">
        <f t="shared" ca="1" si="148"/>
        <v>num</v>
      </c>
      <c r="S464" s="8" t="str">
        <f t="shared" si="149"/>
        <v/>
      </c>
      <c r="T464" s="8" t="str">
        <f t="shared" si="150"/>
        <v/>
      </c>
      <c r="U464" s="7">
        <f ca="1">IF(O464="","",OFFSET(program!$A$1,0,disasm!$A464+COLUMN()-COLUMN($U464)+IF($I464,0,1)))</f>
        <v>0</v>
      </c>
      <c r="V464" s="7" t="str">
        <f ca="1">IF(P464="","",OFFSET(program!$A$1,0,disasm!$A464+COLUMN()-COLUMN($U464)+IF($I464,0,1)))</f>
        <v/>
      </c>
      <c r="W464" s="7" t="str">
        <f ca="1">IF(Q464="","",OFFSET(program!$A$1,0,disasm!$A464+COLUMN()-COLUMN($U464)+IF($I464,0,1)))</f>
        <v/>
      </c>
      <c r="X464" s="3" t="str">
        <f t="shared" ca="1" si="151"/>
        <v>0</v>
      </c>
      <c r="Y464" s="3" t="str">
        <f t="shared" si="152"/>
        <v/>
      </c>
      <c r="Z464" s="3" t="str">
        <f t="shared" si="153"/>
        <v/>
      </c>
      <c r="AA464" s="3" t="str">
        <f ca="1">" "
&amp;AE464
&amp;IF(AND(OR(K464=5,K464=6),MOD(INT(J464/1000),10)=1)," A2","")
&amp;IF(AND(NOT(I464),J464=109,OFFSET(program!$A$1,0,disasm!$A464+1)&gt;0,NOT(ISNUMBER(FIND(" A1 "," "&amp;AE464&amp;" "))))," AUTOLABEL","")
&amp;" "</f>
        <v xml:space="preserve">  </v>
      </c>
    </row>
    <row r="465" spans="1:27" x14ac:dyDescent="0.2">
      <c r="A465" s="1">
        <f ca="1">A464+M464</f>
        <v>506</v>
      </c>
      <c r="B465" s="2" t="str">
        <f t="shared" ca="1" si="135"/>
        <v>stack+434</v>
      </c>
      <c r="C465" s="3" t="str">
        <f ca="1">_xlfn.TEXTJOIN(" ",FALSE,OFFSET(program!$A$1,0,A465,1,M465))</f>
        <v/>
      </c>
      <c r="D465" s="4" t="str">
        <f ca="1">IF($H465="data",".dat "&amp;X465,
IF($H465="str",".str " &amp; _xlfn.TEXTJOIN("",FALSE,OFFSET(program!$A$2,0,A465+1,1,M465-1)),
$L465&amp;" "&amp;_xlfn.TEXTJOIN(", ",TRUE,$X465:$Z465)
))</f>
        <v>.dat 0</v>
      </c>
      <c r="E465" s="19" t="b">
        <f t="shared" ca="1" si="136"/>
        <v>1</v>
      </c>
      <c r="F465" s="5" t="str">
        <f t="shared" ca="1" si="137"/>
        <v>stack</v>
      </c>
      <c r="G465" s="5">
        <f t="shared" ca="1" si="138"/>
        <v>72</v>
      </c>
      <c r="H465" s="5" t="str">
        <f t="shared" si="139"/>
        <v>data</v>
      </c>
      <c r="I465" s="13" t="b">
        <f t="shared" si="140"/>
        <v>1</v>
      </c>
      <c r="J465" s="6">
        <f ca="1">OFFSET(program!$A$1,0,disasm!A465)</f>
        <v>0</v>
      </c>
      <c r="K465" s="7">
        <f t="shared" ca="1" si="141"/>
        <v>0</v>
      </c>
      <c r="L465" s="7" t="e">
        <f t="shared" ca="1" si="142"/>
        <v>#VALUE!</v>
      </c>
      <c r="M465" s="7">
        <f t="shared" si="143"/>
        <v>1</v>
      </c>
      <c r="N465" s="7">
        <f t="shared" si="144"/>
        <v>1</v>
      </c>
      <c r="O465" s="8">
        <f t="shared" si="145"/>
        <v>1</v>
      </c>
      <c r="P465" s="8" t="str">
        <f t="shared" si="146"/>
        <v/>
      </c>
      <c r="Q465" s="8" t="str">
        <f t="shared" si="147"/>
        <v/>
      </c>
      <c r="R465" s="8" t="str">
        <f t="shared" ca="1" si="148"/>
        <v>num</v>
      </c>
      <c r="S465" s="8" t="str">
        <f t="shared" si="149"/>
        <v/>
      </c>
      <c r="T465" s="8" t="str">
        <f t="shared" si="150"/>
        <v/>
      </c>
      <c r="U465" s="7">
        <f ca="1">IF(O465="","",OFFSET(program!$A$1,0,disasm!$A465+COLUMN()-COLUMN($U465)+IF($I465,0,1)))</f>
        <v>0</v>
      </c>
      <c r="V465" s="7" t="str">
        <f ca="1">IF(P465="","",OFFSET(program!$A$1,0,disasm!$A465+COLUMN()-COLUMN($U465)+IF($I465,0,1)))</f>
        <v/>
      </c>
      <c r="W465" s="7" t="str">
        <f ca="1">IF(Q465="","",OFFSET(program!$A$1,0,disasm!$A465+COLUMN()-COLUMN($U465)+IF($I465,0,1)))</f>
        <v/>
      </c>
      <c r="X465" s="3" t="str">
        <f t="shared" ca="1" si="151"/>
        <v>0</v>
      </c>
      <c r="Y465" s="3" t="str">
        <f t="shared" si="152"/>
        <v/>
      </c>
      <c r="Z465" s="3" t="str">
        <f t="shared" si="153"/>
        <v/>
      </c>
      <c r="AA465" s="3" t="str">
        <f ca="1">" "
&amp;AE465
&amp;IF(AND(OR(K465=5,K465=6),MOD(INT(J465/1000),10)=1)," A2","")
&amp;IF(AND(NOT(I465),J465=109,OFFSET(program!$A$1,0,disasm!$A465+1)&gt;0,NOT(ISNUMBER(FIND(" A1 "," "&amp;AE465&amp;" "))))," AUTOLABEL","")
&amp;" "</f>
        <v xml:space="preserve">  </v>
      </c>
    </row>
    <row r="466" spans="1:27" x14ac:dyDescent="0.2">
      <c r="A466" s="1">
        <f ca="1">A465+M465</f>
        <v>507</v>
      </c>
      <c r="B466" s="2" t="str">
        <f t="shared" ca="1" si="135"/>
        <v>stack+435</v>
      </c>
      <c r="C466" s="3" t="str">
        <f ca="1">_xlfn.TEXTJOIN(" ",FALSE,OFFSET(program!$A$1,0,A466,1,M466))</f>
        <v/>
      </c>
      <c r="D466" s="4" t="str">
        <f ca="1">IF($H466="data",".dat "&amp;X466,
IF($H466="str",".str " &amp; _xlfn.TEXTJOIN("",FALSE,OFFSET(program!$A$2,0,A466+1,1,M466-1)),
$L466&amp;" "&amp;_xlfn.TEXTJOIN(", ",TRUE,$X466:$Z466)
))</f>
        <v>.dat 0</v>
      </c>
      <c r="E466" s="19" t="b">
        <f t="shared" ca="1" si="136"/>
        <v>1</v>
      </c>
      <c r="F466" s="5" t="str">
        <f t="shared" ca="1" si="137"/>
        <v>stack</v>
      </c>
      <c r="G466" s="5">
        <f t="shared" ca="1" si="138"/>
        <v>72</v>
      </c>
      <c r="H466" s="5" t="str">
        <f t="shared" si="139"/>
        <v>data</v>
      </c>
      <c r="I466" s="13" t="b">
        <f t="shared" si="140"/>
        <v>1</v>
      </c>
      <c r="J466" s="6">
        <f ca="1">OFFSET(program!$A$1,0,disasm!A466)</f>
        <v>0</v>
      </c>
      <c r="K466" s="7">
        <f t="shared" ca="1" si="141"/>
        <v>0</v>
      </c>
      <c r="L466" s="7" t="e">
        <f t="shared" ca="1" si="142"/>
        <v>#VALUE!</v>
      </c>
      <c r="M466" s="7">
        <f t="shared" si="143"/>
        <v>1</v>
      </c>
      <c r="N466" s="7">
        <f t="shared" si="144"/>
        <v>1</v>
      </c>
      <c r="O466" s="8">
        <f t="shared" si="145"/>
        <v>1</v>
      </c>
      <c r="P466" s="8" t="str">
        <f t="shared" si="146"/>
        <v/>
      </c>
      <c r="Q466" s="8" t="str">
        <f t="shared" si="147"/>
        <v/>
      </c>
      <c r="R466" s="8" t="str">
        <f t="shared" ca="1" si="148"/>
        <v>num</v>
      </c>
      <c r="S466" s="8" t="str">
        <f t="shared" si="149"/>
        <v/>
      </c>
      <c r="T466" s="8" t="str">
        <f t="shared" si="150"/>
        <v/>
      </c>
      <c r="U466" s="7">
        <f ca="1">IF(O466="","",OFFSET(program!$A$1,0,disasm!$A466+COLUMN()-COLUMN($U466)+IF($I466,0,1)))</f>
        <v>0</v>
      </c>
      <c r="V466" s="7" t="str">
        <f ca="1">IF(P466="","",OFFSET(program!$A$1,0,disasm!$A466+COLUMN()-COLUMN($U466)+IF($I466,0,1)))</f>
        <v/>
      </c>
      <c r="W466" s="7" t="str">
        <f ca="1">IF(Q466="","",OFFSET(program!$A$1,0,disasm!$A466+COLUMN()-COLUMN($U466)+IF($I466,0,1)))</f>
        <v/>
      </c>
      <c r="X466" s="3" t="str">
        <f t="shared" ca="1" si="151"/>
        <v>0</v>
      </c>
      <c r="Y466" s="3" t="str">
        <f t="shared" si="152"/>
        <v/>
      </c>
      <c r="Z466" s="3" t="str">
        <f t="shared" si="153"/>
        <v/>
      </c>
      <c r="AA466" s="3" t="str">
        <f ca="1">" "
&amp;AE466
&amp;IF(AND(OR(K466=5,K466=6),MOD(INT(J466/1000),10)=1)," A2","")
&amp;IF(AND(NOT(I466),J466=109,OFFSET(program!$A$1,0,disasm!$A466+1)&gt;0,NOT(ISNUMBER(FIND(" A1 "," "&amp;AE466&amp;" "))))," AUTOLABEL","")
&amp;" "</f>
        <v xml:space="preserve">  </v>
      </c>
    </row>
    <row r="467" spans="1:27" x14ac:dyDescent="0.2">
      <c r="A467" s="1">
        <f ca="1">A466+M466</f>
        <v>508</v>
      </c>
      <c r="B467" s="2" t="str">
        <f t="shared" ca="1" si="135"/>
        <v>stack+436</v>
      </c>
      <c r="C467" s="3" t="str">
        <f ca="1">_xlfn.TEXTJOIN(" ",FALSE,OFFSET(program!$A$1,0,A467,1,M467))</f>
        <v/>
      </c>
      <c r="D467" s="4" t="str">
        <f ca="1">IF($H467="data",".dat "&amp;X467,
IF($H467="str",".str " &amp; _xlfn.TEXTJOIN("",FALSE,OFFSET(program!$A$2,0,A467+1,1,M467-1)),
$L467&amp;" "&amp;_xlfn.TEXTJOIN(", ",TRUE,$X467:$Z467)
))</f>
        <v>.dat 0</v>
      </c>
      <c r="E467" s="19" t="b">
        <f t="shared" ca="1" si="136"/>
        <v>1</v>
      </c>
      <c r="F467" s="5" t="str">
        <f t="shared" ca="1" si="137"/>
        <v>stack</v>
      </c>
      <c r="G467" s="5">
        <f t="shared" ca="1" si="138"/>
        <v>72</v>
      </c>
      <c r="H467" s="5" t="str">
        <f t="shared" si="139"/>
        <v>data</v>
      </c>
      <c r="I467" s="13" t="b">
        <f t="shared" si="140"/>
        <v>1</v>
      </c>
      <c r="J467" s="6">
        <f ca="1">OFFSET(program!$A$1,0,disasm!A467)</f>
        <v>0</v>
      </c>
      <c r="K467" s="7">
        <f t="shared" ca="1" si="141"/>
        <v>0</v>
      </c>
      <c r="L467" s="7" t="e">
        <f t="shared" ca="1" si="142"/>
        <v>#VALUE!</v>
      </c>
      <c r="M467" s="7">
        <f t="shared" si="143"/>
        <v>1</v>
      </c>
      <c r="N467" s="7">
        <f t="shared" si="144"/>
        <v>1</v>
      </c>
      <c r="O467" s="8">
        <f t="shared" si="145"/>
        <v>1</v>
      </c>
      <c r="P467" s="8" t="str">
        <f t="shared" si="146"/>
        <v/>
      </c>
      <c r="Q467" s="8" t="str">
        <f t="shared" si="147"/>
        <v/>
      </c>
      <c r="R467" s="8" t="str">
        <f t="shared" ca="1" si="148"/>
        <v>num</v>
      </c>
      <c r="S467" s="8" t="str">
        <f t="shared" si="149"/>
        <v/>
      </c>
      <c r="T467" s="8" t="str">
        <f t="shared" si="150"/>
        <v/>
      </c>
      <c r="U467" s="7">
        <f ca="1">IF(O467="","",OFFSET(program!$A$1,0,disasm!$A467+COLUMN()-COLUMN($U467)+IF($I467,0,1)))</f>
        <v>0</v>
      </c>
      <c r="V467" s="7" t="str">
        <f ca="1">IF(P467="","",OFFSET(program!$A$1,0,disasm!$A467+COLUMN()-COLUMN($U467)+IF($I467,0,1)))</f>
        <v/>
      </c>
      <c r="W467" s="7" t="str">
        <f ca="1">IF(Q467="","",OFFSET(program!$A$1,0,disasm!$A467+COLUMN()-COLUMN($U467)+IF($I467,0,1)))</f>
        <v/>
      </c>
      <c r="X467" s="3" t="str">
        <f t="shared" ca="1" si="151"/>
        <v>0</v>
      </c>
      <c r="Y467" s="3" t="str">
        <f t="shared" si="152"/>
        <v/>
      </c>
      <c r="Z467" s="3" t="str">
        <f t="shared" si="153"/>
        <v/>
      </c>
      <c r="AA467" s="3" t="str">
        <f ca="1">" "
&amp;AE467
&amp;IF(AND(OR(K467=5,K467=6),MOD(INT(J467/1000),10)=1)," A2","")
&amp;IF(AND(NOT(I467),J467=109,OFFSET(program!$A$1,0,disasm!$A467+1)&gt;0,NOT(ISNUMBER(FIND(" A1 "," "&amp;AE467&amp;" "))))," AUTOLABEL","")
&amp;" "</f>
        <v xml:space="preserve">  </v>
      </c>
    </row>
    <row r="468" spans="1:27" x14ac:dyDescent="0.2">
      <c r="A468" s="1">
        <f ca="1">A467+M467</f>
        <v>509</v>
      </c>
      <c r="B468" s="2" t="str">
        <f t="shared" ca="1" si="135"/>
        <v>stack+437</v>
      </c>
      <c r="C468" s="3" t="str">
        <f ca="1">_xlfn.TEXTJOIN(" ",FALSE,OFFSET(program!$A$1,0,A468,1,M468))</f>
        <v/>
      </c>
      <c r="D468" s="4" t="str">
        <f ca="1">IF($H468="data",".dat "&amp;X468,
IF($H468="str",".str " &amp; _xlfn.TEXTJOIN("",FALSE,OFFSET(program!$A$2,0,A468+1,1,M468-1)),
$L468&amp;" "&amp;_xlfn.TEXTJOIN(", ",TRUE,$X468:$Z468)
))</f>
        <v>.dat 0</v>
      </c>
      <c r="E468" s="19" t="b">
        <f t="shared" ca="1" si="136"/>
        <v>1</v>
      </c>
      <c r="F468" s="5" t="str">
        <f t="shared" ca="1" si="137"/>
        <v>stack</v>
      </c>
      <c r="G468" s="5">
        <f t="shared" ca="1" si="138"/>
        <v>72</v>
      </c>
      <c r="H468" s="5" t="str">
        <f t="shared" si="139"/>
        <v>data</v>
      </c>
      <c r="I468" s="13" t="b">
        <f t="shared" si="140"/>
        <v>1</v>
      </c>
      <c r="J468" s="6">
        <f ca="1">OFFSET(program!$A$1,0,disasm!A468)</f>
        <v>0</v>
      </c>
      <c r="K468" s="7">
        <f t="shared" ca="1" si="141"/>
        <v>0</v>
      </c>
      <c r="L468" s="7" t="e">
        <f t="shared" ca="1" si="142"/>
        <v>#VALUE!</v>
      </c>
      <c r="M468" s="7">
        <f t="shared" si="143"/>
        <v>1</v>
      </c>
      <c r="N468" s="7">
        <f t="shared" si="144"/>
        <v>1</v>
      </c>
      <c r="O468" s="8">
        <f t="shared" si="145"/>
        <v>1</v>
      </c>
      <c r="P468" s="8" t="str">
        <f t="shared" si="146"/>
        <v/>
      </c>
      <c r="Q468" s="8" t="str">
        <f t="shared" si="147"/>
        <v/>
      </c>
      <c r="R468" s="8" t="str">
        <f t="shared" ca="1" si="148"/>
        <v>num</v>
      </c>
      <c r="S468" s="8" t="str">
        <f t="shared" si="149"/>
        <v/>
      </c>
      <c r="T468" s="8" t="str">
        <f t="shared" si="150"/>
        <v/>
      </c>
      <c r="U468" s="7">
        <f ca="1">IF(O468="","",OFFSET(program!$A$1,0,disasm!$A468+COLUMN()-COLUMN($U468)+IF($I468,0,1)))</f>
        <v>0</v>
      </c>
      <c r="V468" s="7" t="str">
        <f ca="1">IF(P468="","",OFFSET(program!$A$1,0,disasm!$A468+COLUMN()-COLUMN($U468)+IF($I468,0,1)))</f>
        <v/>
      </c>
      <c r="W468" s="7" t="str">
        <f ca="1">IF(Q468="","",OFFSET(program!$A$1,0,disasm!$A468+COLUMN()-COLUMN($U468)+IF($I468,0,1)))</f>
        <v/>
      </c>
      <c r="X468" s="3" t="str">
        <f t="shared" ca="1" si="151"/>
        <v>0</v>
      </c>
      <c r="Y468" s="3" t="str">
        <f t="shared" si="152"/>
        <v/>
      </c>
      <c r="Z468" s="3" t="str">
        <f t="shared" si="153"/>
        <v/>
      </c>
      <c r="AA468" s="3" t="str">
        <f ca="1">" "
&amp;AE468
&amp;IF(AND(OR(K468=5,K468=6),MOD(INT(J468/1000),10)=1)," A2","")
&amp;IF(AND(NOT(I468),J468=109,OFFSET(program!$A$1,0,disasm!$A468+1)&gt;0,NOT(ISNUMBER(FIND(" A1 "," "&amp;AE468&amp;" "))))," AUTOLABEL","")
&amp;" "</f>
        <v xml:space="preserve">  </v>
      </c>
    </row>
    <row r="469" spans="1:27" x14ac:dyDescent="0.2">
      <c r="A469" s="1">
        <f ca="1">A468+M468</f>
        <v>510</v>
      </c>
      <c r="B469" s="2" t="str">
        <f t="shared" ca="1" si="135"/>
        <v>stack+438</v>
      </c>
      <c r="C469" s="3" t="str">
        <f ca="1">_xlfn.TEXTJOIN(" ",FALSE,OFFSET(program!$A$1,0,A469,1,M469))</f>
        <v/>
      </c>
      <c r="D469" s="4" t="str">
        <f ca="1">IF($H469="data",".dat "&amp;X469,
IF($H469="str",".str " &amp; _xlfn.TEXTJOIN("",FALSE,OFFSET(program!$A$2,0,A469+1,1,M469-1)),
$L469&amp;" "&amp;_xlfn.TEXTJOIN(", ",TRUE,$X469:$Z469)
))</f>
        <v>.dat 0</v>
      </c>
      <c r="E469" s="19" t="b">
        <f t="shared" ca="1" si="136"/>
        <v>1</v>
      </c>
      <c r="F469" s="5" t="str">
        <f t="shared" ca="1" si="137"/>
        <v>stack</v>
      </c>
      <c r="G469" s="5">
        <f t="shared" ca="1" si="138"/>
        <v>72</v>
      </c>
      <c r="H469" s="5" t="str">
        <f t="shared" si="139"/>
        <v>data</v>
      </c>
      <c r="I469" s="13" t="b">
        <f t="shared" si="140"/>
        <v>1</v>
      </c>
      <c r="J469" s="6">
        <f ca="1">OFFSET(program!$A$1,0,disasm!A469)</f>
        <v>0</v>
      </c>
      <c r="K469" s="7">
        <f t="shared" ca="1" si="141"/>
        <v>0</v>
      </c>
      <c r="L469" s="7" t="e">
        <f t="shared" ca="1" si="142"/>
        <v>#VALUE!</v>
      </c>
      <c r="M469" s="7">
        <f t="shared" si="143"/>
        <v>1</v>
      </c>
      <c r="N469" s="7">
        <f t="shared" si="144"/>
        <v>1</v>
      </c>
      <c r="O469" s="8">
        <f t="shared" si="145"/>
        <v>1</v>
      </c>
      <c r="P469" s="8" t="str">
        <f t="shared" si="146"/>
        <v/>
      </c>
      <c r="Q469" s="8" t="str">
        <f t="shared" si="147"/>
        <v/>
      </c>
      <c r="R469" s="8" t="str">
        <f t="shared" ca="1" si="148"/>
        <v>num</v>
      </c>
      <c r="S469" s="8" t="str">
        <f t="shared" si="149"/>
        <v/>
      </c>
      <c r="T469" s="8" t="str">
        <f t="shared" si="150"/>
        <v/>
      </c>
      <c r="U469" s="7">
        <f ca="1">IF(O469="","",OFFSET(program!$A$1,0,disasm!$A469+COLUMN()-COLUMN($U469)+IF($I469,0,1)))</f>
        <v>0</v>
      </c>
      <c r="V469" s="7" t="str">
        <f ca="1">IF(P469="","",OFFSET(program!$A$1,0,disasm!$A469+COLUMN()-COLUMN($U469)+IF($I469,0,1)))</f>
        <v/>
      </c>
      <c r="W469" s="7" t="str">
        <f ca="1">IF(Q469="","",OFFSET(program!$A$1,0,disasm!$A469+COLUMN()-COLUMN($U469)+IF($I469,0,1)))</f>
        <v/>
      </c>
      <c r="X469" s="3" t="str">
        <f t="shared" ca="1" si="151"/>
        <v>0</v>
      </c>
      <c r="Y469" s="3" t="str">
        <f t="shared" si="152"/>
        <v/>
      </c>
      <c r="Z469" s="3" t="str">
        <f t="shared" si="153"/>
        <v/>
      </c>
      <c r="AA469" s="3" t="str">
        <f ca="1">" "
&amp;AE469
&amp;IF(AND(OR(K469=5,K469=6),MOD(INT(J469/1000),10)=1)," A2","")
&amp;IF(AND(NOT(I469),J469=109,OFFSET(program!$A$1,0,disasm!$A469+1)&gt;0,NOT(ISNUMBER(FIND(" A1 "," "&amp;AE469&amp;" "))))," AUTOLABEL","")
&amp;" "</f>
        <v xml:space="preserve">  </v>
      </c>
    </row>
    <row r="470" spans="1:27" x14ac:dyDescent="0.2">
      <c r="A470" s="1">
        <f ca="1">A469+M469</f>
        <v>511</v>
      </c>
      <c r="B470" s="2" t="str">
        <f t="shared" ca="1" si="135"/>
        <v>stack+439</v>
      </c>
      <c r="C470" s="3" t="str">
        <f ca="1">_xlfn.TEXTJOIN(" ",FALSE,OFFSET(program!$A$1,0,A470,1,M470))</f>
        <v/>
      </c>
      <c r="D470" s="4" t="str">
        <f ca="1">IF($H470="data",".dat "&amp;X470,
IF($H470="str",".str " &amp; _xlfn.TEXTJOIN("",FALSE,OFFSET(program!$A$2,0,A470+1,1,M470-1)),
$L470&amp;" "&amp;_xlfn.TEXTJOIN(", ",TRUE,$X470:$Z470)
))</f>
        <v>.dat 0</v>
      </c>
      <c r="E470" s="19" t="b">
        <f t="shared" ca="1" si="136"/>
        <v>1</v>
      </c>
      <c r="F470" s="5" t="str">
        <f t="shared" ca="1" si="137"/>
        <v>stack</v>
      </c>
      <c r="G470" s="5">
        <f t="shared" ca="1" si="138"/>
        <v>72</v>
      </c>
      <c r="H470" s="5" t="str">
        <f t="shared" si="139"/>
        <v>data</v>
      </c>
      <c r="I470" s="13" t="b">
        <f t="shared" si="140"/>
        <v>1</v>
      </c>
      <c r="J470" s="6">
        <f ca="1">OFFSET(program!$A$1,0,disasm!A470)</f>
        <v>0</v>
      </c>
      <c r="K470" s="7">
        <f t="shared" ca="1" si="141"/>
        <v>0</v>
      </c>
      <c r="L470" s="7" t="e">
        <f t="shared" ca="1" si="142"/>
        <v>#VALUE!</v>
      </c>
      <c r="M470" s="7">
        <f t="shared" si="143"/>
        <v>1</v>
      </c>
      <c r="N470" s="7">
        <f t="shared" si="144"/>
        <v>1</v>
      </c>
      <c r="O470" s="8">
        <f t="shared" si="145"/>
        <v>1</v>
      </c>
      <c r="P470" s="8" t="str">
        <f t="shared" si="146"/>
        <v/>
      </c>
      <c r="Q470" s="8" t="str">
        <f t="shared" si="147"/>
        <v/>
      </c>
      <c r="R470" s="8" t="str">
        <f t="shared" ca="1" si="148"/>
        <v>num</v>
      </c>
      <c r="S470" s="8" t="str">
        <f t="shared" si="149"/>
        <v/>
      </c>
      <c r="T470" s="8" t="str">
        <f t="shared" si="150"/>
        <v/>
      </c>
      <c r="U470" s="7">
        <f ca="1">IF(O470="","",OFFSET(program!$A$1,0,disasm!$A470+COLUMN()-COLUMN($U470)+IF($I470,0,1)))</f>
        <v>0</v>
      </c>
      <c r="V470" s="7" t="str">
        <f ca="1">IF(P470="","",OFFSET(program!$A$1,0,disasm!$A470+COLUMN()-COLUMN($U470)+IF($I470,0,1)))</f>
        <v/>
      </c>
      <c r="W470" s="7" t="str">
        <f ca="1">IF(Q470="","",OFFSET(program!$A$1,0,disasm!$A470+COLUMN()-COLUMN($U470)+IF($I470,0,1)))</f>
        <v/>
      </c>
      <c r="X470" s="3" t="str">
        <f t="shared" ca="1" si="151"/>
        <v>0</v>
      </c>
      <c r="Y470" s="3" t="str">
        <f t="shared" si="152"/>
        <v/>
      </c>
      <c r="Z470" s="3" t="str">
        <f t="shared" si="153"/>
        <v/>
      </c>
      <c r="AA470" s="3" t="str">
        <f ca="1">" "
&amp;AE470
&amp;IF(AND(OR(K470=5,K470=6),MOD(INT(J470/1000),10)=1)," A2","")
&amp;IF(AND(NOT(I470),J470=109,OFFSET(program!$A$1,0,disasm!$A470+1)&gt;0,NOT(ISNUMBER(FIND(" A1 "," "&amp;AE470&amp;" "))))," AUTOLABEL","")
&amp;" "</f>
        <v xml:space="preserve">  </v>
      </c>
    </row>
    <row r="471" spans="1:27" x14ac:dyDescent="0.2">
      <c r="A471" s="1">
        <f ca="1">A470+M470</f>
        <v>512</v>
      </c>
      <c r="B471" s="2" t="str">
        <f t="shared" ca="1" si="135"/>
        <v>stack+440</v>
      </c>
      <c r="C471" s="3" t="str">
        <f ca="1">_xlfn.TEXTJOIN(" ",FALSE,OFFSET(program!$A$1,0,A471,1,M471))</f>
        <v/>
      </c>
      <c r="D471" s="4" t="str">
        <f ca="1">IF($H471="data",".dat "&amp;X471,
IF($H471="str",".str " &amp; _xlfn.TEXTJOIN("",FALSE,OFFSET(program!$A$2,0,A471+1,1,M471-1)),
$L471&amp;" "&amp;_xlfn.TEXTJOIN(", ",TRUE,$X471:$Z471)
))</f>
        <v>.dat 0</v>
      </c>
      <c r="E471" s="19" t="b">
        <f t="shared" ca="1" si="136"/>
        <v>1</v>
      </c>
      <c r="F471" s="5" t="str">
        <f t="shared" ca="1" si="137"/>
        <v>stack</v>
      </c>
      <c r="G471" s="5">
        <f t="shared" ca="1" si="138"/>
        <v>72</v>
      </c>
      <c r="H471" s="5" t="str">
        <f t="shared" si="139"/>
        <v>data</v>
      </c>
      <c r="I471" s="13" t="b">
        <f t="shared" si="140"/>
        <v>1</v>
      </c>
      <c r="J471" s="6">
        <f ca="1">OFFSET(program!$A$1,0,disasm!A471)</f>
        <v>0</v>
      </c>
      <c r="K471" s="7">
        <f t="shared" ca="1" si="141"/>
        <v>0</v>
      </c>
      <c r="L471" s="7" t="e">
        <f t="shared" ca="1" si="142"/>
        <v>#VALUE!</v>
      </c>
      <c r="M471" s="7">
        <f t="shared" si="143"/>
        <v>1</v>
      </c>
      <c r="N471" s="7">
        <f t="shared" si="144"/>
        <v>1</v>
      </c>
      <c r="O471" s="8">
        <f t="shared" si="145"/>
        <v>1</v>
      </c>
      <c r="P471" s="8" t="str">
        <f t="shared" si="146"/>
        <v/>
      </c>
      <c r="Q471" s="8" t="str">
        <f t="shared" si="147"/>
        <v/>
      </c>
      <c r="R471" s="8" t="str">
        <f t="shared" ca="1" si="148"/>
        <v>num</v>
      </c>
      <c r="S471" s="8" t="str">
        <f t="shared" si="149"/>
        <v/>
      </c>
      <c r="T471" s="8" t="str">
        <f t="shared" si="150"/>
        <v/>
      </c>
      <c r="U471" s="7">
        <f ca="1">IF(O471="","",OFFSET(program!$A$1,0,disasm!$A471+COLUMN()-COLUMN($U471)+IF($I471,0,1)))</f>
        <v>0</v>
      </c>
      <c r="V471" s="7" t="str">
        <f ca="1">IF(P471="","",OFFSET(program!$A$1,0,disasm!$A471+COLUMN()-COLUMN($U471)+IF($I471,0,1)))</f>
        <v/>
      </c>
      <c r="W471" s="7" t="str">
        <f ca="1">IF(Q471="","",OFFSET(program!$A$1,0,disasm!$A471+COLUMN()-COLUMN($U471)+IF($I471,0,1)))</f>
        <v/>
      </c>
      <c r="X471" s="3" t="str">
        <f t="shared" ca="1" si="151"/>
        <v>0</v>
      </c>
      <c r="Y471" s="3" t="str">
        <f t="shared" si="152"/>
        <v/>
      </c>
      <c r="Z471" s="3" t="str">
        <f t="shared" si="153"/>
        <v/>
      </c>
      <c r="AA471" s="3" t="str">
        <f ca="1">" "
&amp;AE471
&amp;IF(AND(OR(K471=5,K471=6),MOD(INT(J471/1000),10)=1)," A2","")
&amp;IF(AND(NOT(I471),J471=109,OFFSET(program!$A$1,0,disasm!$A471+1)&gt;0,NOT(ISNUMBER(FIND(" A1 "," "&amp;AE471&amp;" "))))," AUTOLABEL","")
&amp;" "</f>
        <v xml:space="preserve">  </v>
      </c>
    </row>
    <row r="472" spans="1:27" x14ac:dyDescent="0.2">
      <c r="A472" s="1">
        <f ca="1">A471+M471</f>
        <v>513</v>
      </c>
      <c r="B472" s="2" t="str">
        <f t="shared" ca="1" si="135"/>
        <v>stack+441</v>
      </c>
      <c r="C472" s="3" t="str">
        <f ca="1">_xlfn.TEXTJOIN(" ",FALSE,OFFSET(program!$A$1,0,A472,1,M472))</f>
        <v/>
      </c>
      <c r="D472" s="4" t="str">
        <f ca="1">IF($H472="data",".dat "&amp;X472,
IF($H472="str",".str " &amp; _xlfn.TEXTJOIN("",FALSE,OFFSET(program!$A$2,0,A472+1,1,M472-1)),
$L472&amp;" "&amp;_xlfn.TEXTJOIN(", ",TRUE,$X472:$Z472)
))</f>
        <v>.dat 0</v>
      </c>
      <c r="E472" s="19" t="b">
        <f t="shared" ca="1" si="136"/>
        <v>1</v>
      </c>
      <c r="F472" s="5" t="str">
        <f t="shared" ca="1" si="137"/>
        <v>stack</v>
      </c>
      <c r="G472" s="5">
        <f t="shared" ca="1" si="138"/>
        <v>72</v>
      </c>
      <c r="H472" s="5" t="str">
        <f t="shared" si="139"/>
        <v>data</v>
      </c>
      <c r="I472" s="13" t="b">
        <f t="shared" si="140"/>
        <v>1</v>
      </c>
      <c r="J472" s="6">
        <f ca="1">OFFSET(program!$A$1,0,disasm!A472)</f>
        <v>0</v>
      </c>
      <c r="K472" s="7">
        <f t="shared" ca="1" si="141"/>
        <v>0</v>
      </c>
      <c r="L472" s="7" t="e">
        <f t="shared" ca="1" si="142"/>
        <v>#VALUE!</v>
      </c>
      <c r="M472" s="7">
        <f t="shared" si="143"/>
        <v>1</v>
      </c>
      <c r="N472" s="7">
        <f t="shared" si="144"/>
        <v>1</v>
      </c>
      <c r="O472" s="8">
        <f t="shared" si="145"/>
        <v>1</v>
      </c>
      <c r="P472" s="8" t="str">
        <f t="shared" si="146"/>
        <v/>
      </c>
      <c r="Q472" s="8" t="str">
        <f t="shared" si="147"/>
        <v/>
      </c>
      <c r="R472" s="8" t="str">
        <f t="shared" ca="1" si="148"/>
        <v>num</v>
      </c>
      <c r="S472" s="8" t="str">
        <f t="shared" si="149"/>
        <v/>
      </c>
      <c r="T472" s="8" t="str">
        <f t="shared" si="150"/>
        <v/>
      </c>
      <c r="U472" s="7">
        <f ca="1">IF(O472="","",OFFSET(program!$A$1,0,disasm!$A472+COLUMN()-COLUMN($U472)+IF($I472,0,1)))</f>
        <v>0</v>
      </c>
      <c r="V472" s="7" t="str">
        <f ca="1">IF(P472="","",OFFSET(program!$A$1,0,disasm!$A472+COLUMN()-COLUMN($U472)+IF($I472,0,1)))</f>
        <v/>
      </c>
      <c r="W472" s="7" t="str">
        <f ca="1">IF(Q472="","",OFFSET(program!$A$1,0,disasm!$A472+COLUMN()-COLUMN($U472)+IF($I472,0,1)))</f>
        <v/>
      </c>
      <c r="X472" s="3" t="str">
        <f t="shared" ca="1" si="151"/>
        <v>0</v>
      </c>
      <c r="Y472" s="3" t="str">
        <f t="shared" si="152"/>
        <v/>
      </c>
      <c r="Z472" s="3" t="str">
        <f t="shared" si="153"/>
        <v/>
      </c>
      <c r="AA472" s="3" t="str">
        <f ca="1">" "
&amp;AE472
&amp;IF(AND(OR(K472=5,K472=6),MOD(INT(J472/1000),10)=1)," A2","")
&amp;IF(AND(NOT(I472),J472=109,OFFSET(program!$A$1,0,disasm!$A472+1)&gt;0,NOT(ISNUMBER(FIND(" A1 "," "&amp;AE472&amp;" "))))," AUTOLABEL","")
&amp;" "</f>
        <v xml:space="preserve">  </v>
      </c>
    </row>
    <row r="473" spans="1:27" x14ac:dyDescent="0.2">
      <c r="A473" s="1">
        <f ca="1">A472+M472</f>
        <v>514</v>
      </c>
      <c r="B473" s="2" t="str">
        <f t="shared" ca="1" si="135"/>
        <v>stack+442</v>
      </c>
      <c r="C473" s="3" t="str">
        <f ca="1">_xlfn.TEXTJOIN(" ",FALSE,OFFSET(program!$A$1,0,A473,1,M473))</f>
        <v/>
      </c>
      <c r="D473" s="4" t="str">
        <f ca="1">IF($H473="data",".dat "&amp;X473,
IF($H473="str",".str " &amp; _xlfn.TEXTJOIN("",FALSE,OFFSET(program!$A$2,0,A473+1,1,M473-1)),
$L473&amp;" "&amp;_xlfn.TEXTJOIN(", ",TRUE,$X473:$Z473)
))</f>
        <v>.dat 0</v>
      </c>
      <c r="E473" s="19" t="b">
        <f t="shared" ca="1" si="136"/>
        <v>1</v>
      </c>
      <c r="F473" s="5" t="str">
        <f t="shared" ca="1" si="137"/>
        <v>stack</v>
      </c>
      <c r="G473" s="5">
        <f t="shared" ca="1" si="138"/>
        <v>72</v>
      </c>
      <c r="H473" s="5" t="str">
        <f t="shared" si="139"/>
        <v>data</v>
      </c>
      <c r="I473" s="13" t="b">
        <f t="shared" si="140"/>
        <v>1</v>
      </c>
      <c r="J473" s="6">
        <f ca="1">OFFSET(program!$A$1,0,disasm!A473)</f>
        <v>0</v>
      </c>
      <c r="K473" s="7">
        <f t="shared" ca="1" si="141"/>
        <v>0</v>
      </c>
      <c r="L473" s="7" t="e">
        <f t="shared" ca="1" si="142"/>
        <v>#VALUE!</v>
      </c>
      <c r="M473" s="7">
        <f t="shared" si="143"/>
        <v>1</v>
      </c>
      <c r="N473" s="7">
        <f t="shared" si="144"/>
        <v>1</v>
      </c>
      <c r="O473" s="8">
        <f t="shared" si="145"/>
        <v>1</v>
      </c>
      <c r="P473" s="8" t="str">
        <f t="shared" si="146"/>
        <v/>
      </c>
      <c r="Q473" s="8" t="str">
        <f t="shared" si="147"/>
        <v/>
      </c>
      <c r="R473" s="8" t="str">
        <f t="shared" ca="1" si="148"/>
        <v>num</v>
      </c>
      <c r="S473" s="8" t="str">
        <f t="shared" si="149"/>
        <v/>
      </c>
      <c r="T473" s="8" t="str">
        <f t="shared" si="150"/>
        <v/>
      </c>
      <c r="U473" s="7">
        <f ca="1">IF(O473="","",OFFSET(program!$A$1,0,disasm!$A473+COLUMN()-COLUMN($U473)+IF($I473,0,1)))</f>
        <v>0</v>
      </c>
      <c r="V473" s="7" t="str">
        <f ca="1">IF(P473="","",OFFSET(program!$A$1,0,disasm!$A473+COLUMN()-COLUMN($U473)+IF($I473,0,1)))</f>
        <v/>
      </c>
      <c r="W473" s="7" t="str">
        <f ca="1">IF(Q473="","",OFFSET(program!$A$1,0,disasm!$A473+COLUMN()-COLUMN($U473)+IF($I473,0,1)))</f>
        <v/>
      </c>
      <c r="X473" s="3" t="str">
        <f t="shared" ca="1" si="151"/>
        <v>0</v>
      </c>
      <c r="Y473" s="3" t="str">
        <f t="shared" si="152"/>
        <v/>
      </c>
      <c r="Z473" s="3" t="str">
        <f t="shared" si="153"/>
        <v/>
      </c>
      <c r="AA473" s="3" t="str">
        <f ca="1">" "
&amp;AE473
&amp;IF(AND(OR(K473=5,K473=6),MOD(INT(J473/1000),10)=1)," A2","")
&amp;IF(AND(NOT(I473),J473=109,OFFSET(program!$A$1,0,disasm!$A473+1)&gt;0,NOT(ISNUMBER(FIND(" A1 "," "&amp;AE473&amp;" "))))," AUTOLABEL","")
&amp;" "</f>
        <v xml:space="preserve">  </v>
      </c>
    </row>
    <row r="474" spans="1:27" x14ac:dyDescent="0.2">
      <c r="A474" s="1">
        <f ca="1">A473+M473</f>
        <v>515</v>
      </c>
      <c r="B474" s="2" t="str">
        <f t="shared" ca="1" si="135"/>
        <v>stack+443</v>
      </c>
      <c r="C474" s="3" t="str">
        <f ca="1">_xlfn.TEXTJOIN(" ",FALSE,OFFSET(program!$A$1,0,A474,1,M474))</f>
        <v/>
      </c>
      <c r="D474" s="4" t="str">
        <f ca="1">IF($H474="data",".dat "&amp;X474,
IF($H474="str",".str " &amp; _xlfn.TEXTJOIN("",FALSE,OFFSET(program!$A$2,0,A474+1,1,M474-1)),
$L474&amp;" "&amp;_xlfn.TEXTJOIN(", ",TRUE,$X474:$Z474)
))</f>
        <v>.dat 0</v>
      </c>
      <c r="E474" s="19" t="b">
        <f t="shared" ca="1" si="136"/>
        <v>1</v>
      </c>
      <c r="F474" s="5" t="str">
        <f t="shared" ca="1" si="137"/>
        <v>stack</v>
      </c>
      <c r="G474" s="5">
        <f t="shared" ca="1" si="138"/>
        <v>72</v>
      </c>
      <c r="H474" s="5" t="str">
        <f t="shared" si="139"/>
        <v>data</v>
      </c>
      <c r="I474" s="13" t="b">
        <f t="shared" si="140"/>
        <v>1</v>
      </c>
      <c r="J474" s="6">
        <f ca="1">OFFSET(program!$A$1,0,disasm!A474)</f>
        <v>0</v>
      </c>
      <c r="K474" s="7">
        <f t="shared" ca="1" si="141"/>
        <v>0</v>
      </c>
      <c r="L474" s="7" t="e">
        <f t="shared" ca="1" si="142"/>
        <v>#VALUE!</v>
      </c>
      <c r="M474" s="7">
        <f t="shared" si="143"/>
        <v>1</v>
      </c>
      <c r="N474" s="7">
        <f t="shared" si="144"/>
        <v>1</v>
      </c>
      <c r="O474" s="8">
        <f t="shared" si="145"/>
        <v>1</v>
      </c>
      <c r="P474" s="8" t="str">
        <f t="shared" si="146"/>
        <v/>
      </c>
      <c r="Q474" s="8" t="str">
        <f t="shared" si="147"/>
        <v/>
      </c>
      <c r="R474" s="8" t="str">
        <f t="shared" ca="1" si="148"/>
        <v>num</v>
      </c>
      <c r="S474" s="8" t="str">
        <f t="shared" si="149"/>
        <v/>
      </c>
      <c r="T474" s="8" t="str">
        <f t="shared" si="150"/>
        <v/>
      </c>
      <c r="U474" s="7">
        <f ca="1">IF(O474="","",OFFSET(program!$A$1,0,disasm!$A474+COLUMN()-COLUMN($U474)+IF($I474,0,1)))</f>
        <v>0</v>
      </c>
      <c r="V474" s="7" t="str">
        <f ca="1">IF(P474="","",OFFSET(program!$A$1,0,disasm!$A474+COLUMN()-COLUMN($U474)+IF($I474,0,1)))</f>
        <v/>
      </c>
      <c r="W474" s="7" t="str">
        <f ca="1">IF(Q474="","",OFFSET(program!$A$1,0,disasm!$A474+COLUMN()-COLUMN($U474)+IF($I474,0,1)))</f>
        <v/>
      </c>
      <c r="X474" s="3" t="str">
        <f t="shared" ca="1" si="151"/>
        <v>0</v>
      </c>
      <c r="Y474" s="3" t="str">
        <f t="shared" si="152"/>
        <v/>
      </c>
      <c r="Z474" s="3" t="str">
        <f t="shared" si="153"/>
        <v/>
      </c>
      <c r="AA474" s="3" t="str">
        <f ca="1">" "
&amp;AE474
&amp;IF(AND(OR(K474=5,K474=6),MOD(INT(J474/1000),10)=1)," A2","")
&amp;IF(AND(NOT(I474),J474=109,OFFSET(program!$A$1,0,disasm!$A474+1)&gt;0,NOT(ISNUMBER(FIND(" A1 "," "&amp;AE474&amp;" "))))," AUTOLABEL","")
&amp;" "</f>
        <v xml:space="preserve">  </v>
      </c>
    </row>
    <row r="475" spans="1:27" x14ac:dyDescent="0.2">
      <c r="A475" s="1">
        <f ca="1">A474+M474</f>
        <v>516</v>
      </c>
      <c r="B475" s="2" t="str">
        <f t="shared" ca="1" si="135"/>
        <v>stack+444</v>
      </c>
      <c r="C475" s="3" t="str">
        <f ca="1">_xlfn.TEXTJOIN(" ",FALSE,OFFSET(program!$A$1,0,A475,1,M475))</f>
        <v/>
      </c>
      <c r="D475" s="4" t="str">
        <f ca="1">IF($H475="data",".dat "&amp;X475,
IF($H475="str",".str " &amp; _xlfn.TEXTJOIN("",FALSE,OFFSET(program!$A$2,0,A475+1,1,M475-1)),
$L475&amp;" "&amp;_xlfn.TEXTJOIN(", ",TRUE,$X475:$Z475)
))</f>
        <v>.dat 0</v>
      </c>
      <c r="E475" s="19" t="b">
        <f t="shared" ca="1" si="136"/>
        <v>1</v>
      </c>
      <c r="F475" s="5" t="str">
        <f t="shared" ca="1" si="137"/>
        <v>stack</v>
      </c>
      <c r="G475" s="5">
        <f t="shared" ca="1" si="138"/>
        <v>72</v>
      </c>
      <c r="H475" s="5" t="str">
        <f t="shared" si="139"/>
        <v>data</v>
      </c>
      <c r="I475" s="13" t="b">
        <f t="shared" si="140"/>
        <v>1</v>
      </c>
      <c r="J475" s="6">
        <f ca="1">OFFSET(program!$A$1,0,disasm!A475)</f>
        <v>0</v>
      </c>
      <c r="K475" s="7">
        <f t="shared" ca="1" si="141"/>
        <v>0</v>
      </c>
      <c r="L475" s="7" t="e">
        <f t="shared" ca="1" si="142"/>
        <v>#VALUE!</v>
      </c>
      <c r="M475" s="7">
        <f t="shared" si="143"/>
        <v>1</v>
      </c>
      <c r="N475" s="7">
        <f t="shared" si="144"/>
        <v>1</v>
      </c>
      <c r="O475" s="8">
        <f t="shared" si="145"/>
        <v>1</v>
      </c>
      <c r="P475" s="8" t="str">
        <f t="shared" si="146"/>
        <v/>
      </c>
      <c r="Q475" s="8" t="str">
        <f t="shared" si="147"/>
        <v/>
      </c>
      <c r="R475" s="8" t="str">
        <f t="shared" ca="1" si="148"/>
        <v>num</v>
      </c>
      <c r="S475" s="8" t="str">
        <f t="shared" si="149"/>
        <v/>
      </c>
      <c r="T475" s="8" t="str">
        <f t="shared" si="150"/>
        <v/>
      </c>
      <c r="U475" s="7">
        <f ca="1">IF(O475="","",OFFSET(program!$A$1,0,disasm!$A475+COLUMN()-COLUMN($U475)+IF($I475,0,1)))</f>
        <v>0</v>
      </c>
      <c r="V475" s="7" t="str">
        <f ca="1">IF(P475="","",OFFSET(program!$A$1,0,disasm!$A475+COLUMN()-COLUMN($U475)+IF($I475,0,1)))</f>
        <v/>
      </c>
      <c r="W475" s="7" t="str">
        <f ca="1">IF(Q475="","",OFFSET(program!$A$1,0,disasm!$A475+COLUMN()-COLUMN($U475)+IF($I475,0,1)))</f>
        <v/>
      </c>
      <c r="X475" s="3" t="str">
        <f t="shared" ca="1" si="151"/>
        <v>0</v>
      </c>
      <c r="Y475" s="3" t="str">
        <f t="shared" si="152"/>
        <v/>
      </c>
      <c r="Z475" s="3" t="str">
        <f t="shared" si="153"/>
        <v/>
      </c>
      <c r="AA475" s="3" t="str">
        <f ca="1">" "
&amp;AE475
&amp;IF(AND(OR(K475=5,K475=6),MOD(INT(J475/1000),10)=1)," A2","")
&amp;IF(AND(NOT(I475),J475=109,OFFSET(program!$A$1,0,disasm!$A475+1)&gt;0,NOT(ISNUMBER(FIND(" A1 "," "&amp;AE475&amp;" "))))," AUTOLABEL","")
&amp;" "</f>
        <v xml:space="preserve">  </v>
      </c>
    </row>
    <row r="476" spans="1:27" x14ac:dyDescent="0.2">
      <c r="A476" s="1">
        <f ca="1">A475+M475</f>
        <v>517</v>
      </c>
      <c r="B476" s="2" t="str">
        <f t="shared" ca="1" si="135"/>
        <v>stack+445</v>
      </c>
      <c r="C476" s="3" t="str">
        <f ca="1">_xlfn.TEXTJOIN(" ",FALSE,OFFSET(program!$A$1,0,A476,1,M476))</f>
        <v/>
      </c>
      <c r="D476" s="4" t="str">
        <f ca="1">IF($H476="data",".dat "&amp;X476,
IF($H476="str",".str " &amp; _xlfn.TEXTJOIN("",FALSE,OFFSET(program!$A$2,0,A476+1,1,M476-1)),
$L476&amp;" "&amp;_xlfn.TEXTJOIN(", ",TRUE,$X476:$Z476)
))</f>
        <v>.dat 0</v>
      </c>
      <c r="E476" s="19" t="b">
        <f t="shared" ca="1" si="136"/>
        <v>1</v>
      </c>
      <c r="F476" s="5" t="str">
        <f t="shared" ca="1" si="137"/>
        <v>stack</v>
      </c>
      <c r="G476" s="5">
        <f t="shared" ca="1" si="138"/>
        <v>72</v>
      </c>
      <c r="H476" s="5" t="str">
        <f t="shared" si="139"/>
        <v>data</v>
      </c>
      <c r="I476" s="13" t="b">
        <f t="shared" si="140"/>
        <v>1</v>
      </c>
      <c r="J476" s="6">
        <f ca="1">OFFSET(program!$A$1,0,disasm!A476)</f>
        <v>0</v>
      </c>
      <c r="K476" s="7">
        <f t="shared" ca="1" si="141"/>
        <v>0</v>
      </c>
      <c r="L476" s="7" t="e">
        <f t="shared" ca="1" si="142"/>
        <v>#VALUE!</v>
      </c>
      <c r="M476" s="7">
        <f t="shared" si="143"/>
        <v>1</v>
      </c>
      <c r="N476" s="7">
        <f t="shared" si="144"/>
        <v>1</v>
      </c>
      <c r="O476" s="8">
        <f t="shared" si="145"/>
        <v>1</v>
      </c>
      <c r="P476" s="8" t="str">
        <f t="shared" si="146"/>
        <v/>
      </c>
      <c r="Q476" s="8" t="str">
        <f t="shared" si="147"/>
        <v/>
      </c>
      <c r="R476" s="8" t="str">
        <f t="shared" ca="1" si="148"/>
        <v>num</v>
      </c>
      <c r="S476" s="8" t="str">
        <f t="shared" si="149"/>
        <v/>
      </c>
      <c r="T476" s="8" t="str">
        <f t="shared" si="150"/>
        <v/>
      </c>
      <c r="U476" s="7">
        <f ca="1">IF(O476="","",OFFSET(program!$A$1,0,disasm!$A476+COLUMN()-COLUMN($U476)+IF($I476,0,1)))</f>
        <v>0</v>
      </c>
      <c r="V476" s="7" t="str">
        <f ca="1">IF(P476="","",OFFSET(program!$A$1,0,disasm!$A476+COLUMN()-COLUMN($U476)+IF($I476,0,1)))</f>
        <v/>
      </c>
      <c r="W476" s="7" t="str">
        <f ca="1">IF(Q476="","",OFFSET(program!$A$1,0,disasm!$A476+COLUMN()-COLUMN($U476)+IF($I476,0,1)))</f>
        <v/>
      </c>
      <c r="X476" s="3" t="str">
        <f t="shared" ca="1" si="151"/>
        <v>0</v>
      </c>
      <c r="Y476" s="3" t="str">
        <f t="shared" si="152"/>
        <v/>
      </c>
      <c r="Z476" s="3" t="str">
        <f t="shared" si="153"/>
        <v/>
      </c>
      <c r="AA476" s="3" t="str">
        <f ca="1">" "
&amp;AE476
&amp;IF(AND(OR(K476=5,K476=6),MOD(INT(J476/1000),10)=1)," A2","")
&amp;IF(AND(NOT(I476),J476=109,OFFSET(program!$A$1,0,disasm!$A476+1)&gt;0,NOT(ISNUMBER(FIND(" A1 "," "&amp;AE476&amp;" "))))," AUTOLABEL","")
&amp;" "</f>
        <v xml:space="preserve">  </v>
      </c>
    </row>
    <row r="477" spans="1:27" x14ac:dyDescent="0.2">
      <c r="A477" s="1">
        <f ca="1">A476+M476</f>
        <v>518</v>
      </c>
      <c r="B477" s="2" t="str">
        <f t="shared" ca="1" si="135"/>
        <v>stack+446</v>
      </c>
      <c r="C477" s="3" t="str">
        <f ca="1">_xlfn.TEXTJOIN(" ",FALSE,OFFSET(program!$A$1,0,A477,1,M477))</f>
        <v/>
      </c>
      <c r="D477" s="4" t="str">
        <f ca="1">IF($H477="data",".dat "&amp;X477,
IF($H477="str",".str " &amp; _xlfn.TEXTJOIN("",FALSE,OFFSET(program!$A$2,0,A477+1,1,M477-1)),
$L477&amp;" "&amp;_xlfn.TEXTJOIN(", ",TRUE,$X477:$Z477)
))</f>
        <v>.dat 0</v>
      </c>
      <c r="E477" s="19" t="b">
        <f t="shared" ca="1" si="136"/>
        <v>1</v>
      </c>
      <c r="F477" s="5" t="str">
        <f t="shared" ca="1" si="137"/>
        <v>stack</v>
      </c>
      <c r="G477" s="5">
        <f t="shared" ca="1" si="138"/>
        <v>72</v>
      </c>
      <c r="H477" s="5" t="str">
        <f t="shared" si="139"/>
        <v>data</v>
      </c>
      <c r="I477" s="13" t="b">
        <f t="shared" si="140"/>
        <v>1</v>
      </c>
      <c r="J477" s="6">
        <f ca="1">OFFSET(program!$A$1,0,disasm!A477)</f>
        <v>0</v>
      </c>
      <c r="K477" s="7">
        <f t="shared" ca="1" si="141"/>
        <v>0</v>
      </c>
      <c r="L477" s="7" t="e">
        <f t="shared" ca="1" si="142"/>
        <v>#VALUE!</v>
      </c>
      <c r="M477" s="7">
        <f t="shared" si="143"/>
        <v>1</v>
      </c>
      <c r="N477" s="7">
        <f t="shared" si="144"/>
        <v>1</v>
      </c>
      <c r="O477" s="8">
        <f t="shared" si="145"/>
        <v>1</v>
      </c>
      <c r="P477" s="8" t="str">
        <f t="shared" si="146"/>
        <v/>
      </c>
      <c r="Q477" s="8" t="str">
        <f t="shared" si="147"/>
        <v/>
      </c>
      <c r="R477" s="8" t="str">
        <f t="shared" ca="1" si="148"/>
        <v>num</v>
      </c>
      <c r="S477" s="8" t="str">
        <f t="shared" si="149"/>
        <v/>
      </c>
      <c r="T477" s="8" t="str">
        <f t="shared" si="150"/>
        <v/>
      </c>
      <c r="U477" s="7">
        <f ca="1">IF(O477="","",OFFSET(program!$A$1,0,disasm!$A477+COLUMN()-COLUMN($U477)+IF($I477,0,1)))</f>
        <v>0</v>
      </c>
      <c r="V477" s="7" t="str">
        <f ca="1">IF(P477="","",OFFSET(program!$A$1,0,disasm!$A477+COLUMN()-COLUMN($U477)+IF($I477,0,1)))</f>
        <v/>
      </c>
      <c r="W477" s="7" t="str">
        <f ca="1">IF(Q477="","",OFFSET(program!$A$1,0,disasm!$A477+COLUMN()-COLUMN($U477)+IF($I477,0,1)))</f>
        <v/>
      </c>
      <c r="X477" s="3" t="str">
        <f t="shared" ca="1" si="151"/>
        <v>0</v>
      </c>
      <c r="Y477" s="3" t="str">
        <f t="shared" si="152"/>
        <v/>
      </c>
      <c r="Z477" s="3" t="str">
        <f t="shared" si="153"/>
        <v/>
      </c>
      <c r="AA477" s="3" t="str">
        <f ca="1">" "
&amp;AE477
&amp;IF(AND(OR(K477=5,K477=6),MOD(INT(J477/1000),10)=1)," A2","")
&amp;IF(AND(NOT(I477),J477=109,OFFSET(program!$A$1,0,disasm!$A477+1)&gt;0,NOT(ISNUMBER(FIND(" A1 "," "&amp;AE477&amp;" "))))," AUTOLABEL","")
&amp;" "</f>
        <v xml:space="preserve">  </v>
      </c>
    </row>
    <row r="478" spans="1:27" x14ac:dyDescent="0.2">
      <c r="A478" s="1">
        <f ca="1">A477+M477</f>
        <v>519</v>
      </c>
      <c r="B478" s="2" t="str">
        <f t="shared" ca="1" si="135"/>
        <v>stack+447</v>
      </c>
      <c r="C478" s="3" t="str">
        <f ca="1">_xlfn.TEXTJOIN(" ",FALSE,OFFSET(program!$A$1,0,A478,1,M478))</f>
        <v/>
      </c>
      <c r="D478" s="4" t="str">
        <f ca="1">IF($H478="data",".dat "&amp;X478,
IF($H478="str",".str " &amp; _xlfn.TEXTJOIN("",FALSE,OFFSET(program!$A$2,0,A478+1,1,M478-1)),
$L478&amp;" "&amp;_xlfn.TEXTJOIN(", ",TRUE,$X478:$Z478)
))</f>
        <v>.dat 0</v>
      </c>
      <c r="E478" s="19" t="b">
        <f t="shared" ca="1" si="136"/>
        <v>1</v>
      </c>
      <c r="F478" s="5" t="str">
        <f t="shared" ca="1" si="137"/>
        <v>stack</v>
      </c>
      <c r="G478" s="5">
        <f t="shared" ca="1" si="138"/>
        <v>72</v>
      </c>
      <c r="H478" s="5" t="str">
        <f t="shared" si="139"/>
        <v>data</v>
      </c>
      <c r="I478" s="13" t="b">
        <f t="shared" si="140"/>
        <v>1</v>
      </c>
      <c r="J478" s="6">
        <f ca="1">OFFSET(program!$A$1,0,disasm!A478)</f>
        <v>0</v>
      </c>
      <c r="K478" s="7">
        <f t="shared" ca="1" si="141"/>
        <v>0</v>
      </c>
      <c r="L478" s="7" t="e">
        <f t="shared" ca="1" si="142"/>
        <v>#VALUE!</v>
      </c>
      <c r="M478" s="7">
        <f t="shared" si="143"/>
        <v>1</v>
      </c>
      <c r="N478" s="7">
        <f t="shared" si="144"/>
        <v>1</v>
      </c>
      <c r="O478" s="8">
        <f t="shared" si="145"/>
        <v>1</v>
      </c>
      <c r="P478" s="8" t="str">
        <f t="shared" si="146"/>
        <v/>
      </c>
      <c r="Q478" s="8" t="str">
        <f t="shared" si="147"/>
        <v/>
      </c>
      <c r="R478" s="8" t="str">
        <f t="shared" ca="1" si="148"/>
        <v>num</v>
      </c>
      <c r="S478" s="8" t="str">
        <f t="shared" si="149"/>
        <v/>
      </c>
      <c r="T478" s="8" t="str">
        <f t="shared" si="150"/>
        <v/>
      </c>
      <c r="U478" s="7">
        <f ca="1">IF(O478="","",OFFSET(program!$A$1,0,disasm!$A478+COLUMN()-COLUMN($U478)+IF($I478,0,1)))</f>
        <v>0</v>
      </c>
      <c r="V478" s="7" t="str">
        <f ca="1">IF(P478="","",OFFSET(program!$A$1,0,disasm!$A478+COLUMN()-COLUMN($U478)+IF($I478,0,1)))</f>
        <v/>
      </c>
      <c r="W478" s="7" t="str">
        <f ca="1">IF(Q478="","",OFFSET(program!$A$1,0,disasm!$A478+COLUMN()-COLUMN($U478)+IF($I478,0,1)))</f>
        <v/>
      </c>
      <c r="X478" s="3" t="str">
        <f t="shared" ca="1" si="151"/>
        <v>0</v>
      </c>
      <c r="Y478" s="3" t="str">
        <f t="shared" si="152"/>
        <v/>
      </c>
      <c r="Z478" s="3" t="str">
        <f t="shared" si="153"/>
        <v/>
      </c>
      <c r="AA478" s="3" t="str">
        <f ca="1">" "
&amp;AE478
&amp;IF(AND(OR(K478=5,K478=6),MOD(INT(J478/1000),10)=1)," A2","")
&amp;IF(AND(NOT(I478),J478=109,OFFSET(program!$A$1,0,disasm!$A478+1)&gt;0,NOT(ISNUMBER(FIND(" A1 "," "&amp;AE478&amp;" "))))," AUTOLABEL","")
&amp;" "</f>
        <v xml:space="preserve">  </v>
      </c>
    </row>
    <row r="479" spans="1:27" x14ac:dyDescent="0.2">
      <c r="A479" s="1">
        <f ca="1">A478+M478</f>
        <v>520</v>
      </c>
      <c r="B479" s="2" t="str">
        <f t="shared" ca="1" si="135"/>
        <v>stack+448</v>
      </c>
      <c r="C479" s="3" t="str">
        <f ca="1">_xlfn.TEXTJOIN(" ",FALSE,OFFSET(program!$A$1,0,A479,1,M479))</f>
        <v/>
      </c>
      <c r="D479" s="4" t="str">
        <f ca="1">IF($H479="data",".dat "&amp;X479,
IF($H479="str",".str " &amp; _xlfn.TEXTJOIN("",FALSE,OFFSET(program!$A$2,0,A479+1,1,M479-1)),
$L479&amp;" "&amp;_xlfn.TEXTJOIN(", ",TRUE,$X479:$Z479)
))</f>
        <v>.dat 0</v>
      </c>
      <c r="E479" s="19" t="b">
        <f t="shared" ca="1" si="136"/>
        <v>1</v>
      </c>
      <c r="F479" s="5" t="str">
        <f t="shared" ca="1" si="137"/>
        <v>stack</v>
      </c>
      <c r="G479" s="5">
        <f t="shared" ca="1" si="138"/>
        <v>72</v>
      </c>
      <c r="H479" s="5" t="str">
        <f t="shared" si="139"/>
        <v>data</v>
      </c>
      <c r="I479" s="13" t="b">
        <f t="shared" si="140"/>
        <v>1</v>
      </c>
      <c r="J479" s="6">
        <f ca="1">OFFSET(program!$A$1,0,disasm!A479)</f>
        <v>0</v>
      </c>
      <c r="K479" s="7">
        <f t="shared" ca="1" si="141"/>
        <v>0</v>
      </c>
      <c r="L479" s="7" t="e">
        <f t="shared" ca="1" si="142"/>
        <v>#VALUE!</v>
      </c>
      <c r="M479" s="7">
        <f t="shared" si="143"/>
        <v>1</v>
      </c>
      <c r="N479" s="7">
        <f t="shared" si="144"/>
        <v>1</v>
      </c>
      <c r="O479" s="8">
        <f t="shared" si="145"/>
        <v>1</v>
      </c>
      <c r="P479" s="8" t="str">
        <f t="shared" si="146"/>
        <v/>
      </c>
      <c r="Q479" s="8" t="str">
        <f t="shared" si="147"/>
        <v/>
      </c>
      <c r="R479" s="8" t="str">
        <f t="shared" ca="1" si="148"/>
        <v>num</v>
      </c>
      <c r="S479" s="8" t="str">
        <f t="shared" si="149"/>
        <v/>
      </c>
      <c r="T479" s="8" t="str">
        <f t="shared" si="150"/>
        <v/>
      </c>
      <c r="U479" s="7">
        <f ca="1">IF(O479="","",OFFSET(program!$A$1,0,disasm!$A479+COLUMN()-COLUMN($U479)+IF($I479,0,1)))</f>
        <v>0</v>
      </c>
      <c r="V479" s="7" t="str">
        <f ca="1">IF(P479="","",OFFSET(program!$A$1,0,disasm!$A479+COLUMN()-COLUMN($U479)+IF($I479,0,1)))</f>
        <v/>
      </c>
      <c r="W479" s="7" t="str">
        <f ca="1">IF(Q479="","",OFFSET(program!$A$1,0,disasm!$A479+COLUMN()-COLUMN($U479)+IF($I479,0,1)))</f>
        <v/>
      </c>
      <c r="X479" s="3" t="str">
        <f t="shared" ca="1" si="151"/>
        <v>0</v>
      </c>
      <c r="Y479" s="3" t="str">
        <f t="shared" si="152"/>
        <v/>
      </c>
      <c r="Z479" s="3" t="str">
        <f t="shared" si="153"/>
        <v/>
      </c>
      <c r="AA479" s="3" t="str">
        <f ca="1">" "
&amp;AE479
&amp;IF(AND(OR(K479=5,K479=6),MOD(INT(J479/1000),10)=1)," A2","")
&amp;IF(AND(NOT(I479),J479=109,OFFSET(program!$A$1,0,disasm!$A479+1)&gt;0,NOT(ISNUMBER(FIND(" A1 "," "&amp;AE479&amp;" "))))," AUTOLABEL","")
&amp;" "</f>
        <v xml:space="preserve">  </v>
      </c>
    </row>
    <row r="480" spans="1:27" x14ac:dyDescent="0.2">
      <c r="A480" s="1">
        <f ca="1">A479+M479</f>
        <v>521</v>
      </c>
      <c r="B480" s="2" t="str">
        <f t="shared" ca="1" si="135"/>
        <v>stack+449</v>
      </c>
      <c r="C480" s="3" t="str">
        <f ca="1">_xlfn.TEXTJOIN(" ",FALSE,OFFSET(program!$A$1,0,A480,1,M480))</f>
        <v/>
      </c>
      <c r="D480" s="4" t="str">
        <f ca="1">IF($H480="data",".dat "&amp;X480,
IF($H480="str",".str " &amp; _xlfn.TEXTJOIN("",FALSE,OFFSET(program!$A$2,0,A480+1,1,M480-1)),
$L480&amp;" "&amp;_xlfn.TEXTJOIN(", ",TRUE,$X480:$Z480)
))</f>
        <v>.dat 0</v>
      </c>
      <c r="E480" s="19" t="b">
        <f t="shared" ca="1" si="136"/>
        <v>1</v>
      </c>
      <c r="F480" s="5" t="str">
        <f t="shared" ca="1" si="137"/>
        <v>stack</v>
      </c>
      <c r="G480" s="5">
        <f t="shared" ca="1" si="138"/>
        <v>72</v>
      </c>
      <c r="H480" s="5" t="str">
        <f t="shared" si="139"/>
        <v>data</v>
      </c>
      <c r="I480" s="13" t="b">
        <f t="shared" si="140"/>
        <v>1</v>
      </c>
      <c r="J480" s="6">
        <f ca="1">OFFSET(program!$A$1,0,disasm!A480)</f>
        <v>0</v>
      </c>
      <c r="K480" s="7">
        <f t="shared" ca="1" si="141"/>
        <v>0</v>
      </c>
      <c r="L480" s="7" t="e">
        <f t="shared" ca="1" si="142"/>
        <v>#VALUE!</v>
      </c>
      <c r="M480" s="7">
        <f t="shared" si="143"/>
        <v>1</v>
      </c>
      <c r="N480" s="7">
        <f t="shared" si="144"/>
        <v>1</v>
      </c>
      <c r="O480" s="8">
        <f t="shared" si="145"/>
        <v>1</v>
      </c>
      <c r="P480" s="8" t="str">
        <f t="shared" si="146"/>
        <v/>
      </c>
      <c r="Q480" s="8" t="str">
        <f t="shared" si="147"/>
        <v/>
      </c>
      <c r="R480" s="8" t="str">
        <f t="shared" ca="1" si="148"/>
        <v>num</v>
      </c>
      <c r="S480" s="8" t="str">
        <f t="shared" si="149"/>
        <v/>
      </c>
      <c r="T480" s="8" t="str">
        <f t="shared" si="150"/>
        <v/>
      </c>
      <c r="U480" s="7">
        <f ca="1">IF(O480="","",OFFSET(program!$A$1,0,disasm!$A480+COLUMN()-COLUMN($U480)+IF($I480,0,1)))</f>
        <v>0</v>
      </c>
      <c r="V480" s="7" t="str">
        <f ca="1">IF(P480="","",OFFSET(program!$A$1,0,disasm!$A480+COLUMN()-COLUMN($U480)+IF($I480,0,1)))</f>
        <v/>
      </c>
      <c r="W480" s="7" t="str">
        <f ca="1">IF(Q480="","",OFFSET(program!$A$1,0,disasm!$A480+COLUMN()-COLUMN($U480)+IF($I480,0,1)))</f>
        <v/>
      </c>
      <c r="X480" s="3" t="str">
        <f t="shared" ca="1" si="151"/>
        <v>0</v>
      </c>
      <c r="Y480" s="3" t="str">
        <f t="shared" si="152"/>
        <v/>
      </c>
      <c r="Z480" s="3" t="str">
        <f t="shared" si="153"/>
        <v/>
      </c>
      <c r="AA480" s="3" t="str">
        <f ca="1">" "
&amp;AE480
&amp;IF(AND(OR(K480=5,K480=6),MOD(INT(J480/1000),10)=1)," A2","")
&amp;IF(AND(NOT(I480),J480=109,OFFSET(program!$A$1,0,disasm!$A480+1)&gt;0,NOT(ISNUMBER(FIND(" A1 "," "&amp;AE480&amp;" "))))," AUTOLABEL","")
&amp;" "</f>
        <v xml:space="preserve">  </v>
      </c>
    </row>
    <row r="481" spans="1:27" x14ac:dyDescent="0.2">
      <c r="A481" s="1">
        <f ca="1">A480+M480</f>
        <v>522</v>
      </c>
      <c r="B481" s="2" t="str">
        <f t="shared" ca="1" si="135"/>
        <v>stack+450</v>
      </c>
      <c r="C481" s="3" t="str">
        <f ca="1">_xlfn.TEXTJOIN(" ",FALSE,OFFSET(program!$A$1,0,A481,1,M481))</f>
        <v/>
      </c>
      <c r="D481" s="4" t="str">
        <f ca="1">IF($H481="data",".dat "&amp;X481,
IF($H481="str",".str " &amp; _xlfn.TEXTJOIN("",FALSE,OFFSET(program!$A$2,0,A481+1,1,M481-1)),
$L481&amp;" "&amp;_xlfn.TEXTJOIN(", ",TRUE,$X481:$Z481)
))</f>
        <v>.dat 0</v>
      </c>
      <c r="E481" s="19" t="b">
        <f t="shared" ca="1" si="136"/>
        <v>1</v>
      </c>
      <c r="F481" s="5" t="str">
        <f t="shared" ca="1" si="137"/>
        <v>stack</v>
      </c>
      <c r="G481" s="5">
        <f t="shared" ca="1" si="138"/>
        <v>72</v>
      </c>
      <c r="H481" s="5" t="str">
        <f t="shared" si="139"/>
        <v>data</v>
      </c>
      <c r="I481" s="13" t="b">
        <f t="shared" si="140"/>
        <v>1</v>
      </c>
      <c r="J481" s="6">
        <f ca="1">OFFSET(program!$A$1,0,disasm!A481)</f>
        <v>0</v>
      </c>
      <c r="K481" s="7">
        <f t="shared" ca="1" si="141"/>
        <v>0</v>
      </c>
      <c r="L481" s="7" t="e">
        <f t="shared" ca="1" si="142"/>
        <v>#VALUE!</v>
      </c>
      <c r="M481" s="7">
        <f t="shared" si="143"/>
        <v>1</v>
      </c>
      <c r="N481" s="7">
        <f t="shared" si="144"/>
        <v>1</v>
      </c>
      <c r="O481" s="8">
        <f t="shared" si="145"/>
        <v>1</v>
      </c>
      <c r="P481" s="8" t="str">
        <f t="shared" si="146"/>
        <v/>
      </c>
      <c r="Q481" s="8" t="str">
        <f t="shared" si="147"/>
        <v/>
      </c>
      <c r="R481" s="8" t="str">
        <f t="shared" ca="1" si="148"/>
        <v>num</v>
      </c>
      <c r="S481" s="8" t="str">
        <f t="shared" si="149"/>
        <v/>
      </c>
      <c r="T481" s="8" t="str">
        <f t="shared" si="150"/>
        <v/>
      </c>
      <c r="U481" s="7">
        <f ca="1">IF(O481="","",OFFSET(program!$A$1,0,disasm!$A481+COLUMN()-COLUMN($U481)+IF($I481,0,1)))</f>
        <v>0</v>
      </c>
      <c r="V481" s="7" t="str">
        <f ca="1">IF(P481="","",OFFSET(program!$A$1,0,disasm!$A481+COLUMN()-COLUMN($U481)+IF($I481,0,1)))</f>
        <v/>
      </c>
      <c r="W481" s="7" t="str">
        <f ca="1">IF(Q481="","",OFFSET(program!$A$1,0,disasm!$A481+COLUMN()-COLUMN($U481)+IF($I481,0,1)))</f>
        <v/>
      </c>
      <c r="X481" s="3" t="str">
        <f t="shared" ca="1" si="151"/>
        <v>0</v>
      </c>
      <c r="Y481" s="3" t="str">
        <f t="shared" si="152"/>
        <v/>
      </c>
      <c r="Z481" s="3" t="str">
        <f t="shared" si="153"/>
        <v/>
      </c>
      <c r="AA481" s="3" t="str">
        <f ca="1">" "
&amp;AE481
&amp;IF(AND(OR(K481=5,K481=6),MOD(INT(J481/1000),10)=1)," A2","")
&amp;IF(AND(NOT(I481),J481=109,OFFSET(program!$A$1,0,disasm!$A481+1)&gt;0,NOT(ISNUMBER(FIND(" A1 "," "&amp;AE481&amp;" "))))," AUTOLABEL","")
&amp;" "</f>
        <v xml:space="preserve">  </v>
      </c>
    </row>
    <row r="482" spans="1:27" x14ac:dyDescent="0.2">
      <c r="A482" s="1">
        <f ca="1">A481+M481</f>
        <v>523</v>
      </c>
      <c r="B482" s="2" t="str">
        <f t="shared" ca="1" si="135"/>
        <v>stack+451</v>
      </c>
      <c r="C482" s="3" t="str">
        <f ca="1">_xlfn.TEXTJOIN(" ",FALSE,OFFSET(program!$A$1,0,A482,1,M482))</f>
        <v/>
      </c>
      <c r="D482" s="4" t="str">
        <f ca="1">IF($H482="data",".dat "&amp;X482,
IF($H482="str",".str " &amp; _xlfn.TEXTJOIN("",FALSE,OFFSET(program!$A$2,0,A482+1,1,M482-1)),
$L482&amp;" "&amp;_xlfn.TEXTJOIN(", ",TRUE,$X482:$Z482)
))</f>
        <v>.dat 0</v>
      </c>
      <c r="E482" s="19" t="b">
        <f t="shared" ca="1" si="136"/>
        <v>1</v>
      </c>
      <c r="F482" s="5" t="str">
        <f t="shared" ca="1" si="137"/>
        <v>stack</v>
      </c>
      <c r="G482" s="5">
        <f t="shared" ca="1" si="138"/>
        <v>72</v>
      </c>
      <c r="H482" s="5" t="str">
        <f t="shared" si="139"/>
        <v>data</v>
      </c>
      <c r="I482" s="13" t="b">
        <f t="shared" si="140"/>
        <v>1</v>
      </c>
      <c r="J482" s="6">
        <f ca="1">OFFSET(program!$A$1,0,disasm!A482)</f>
        <v>0</v>
      </c>
      <c r="K482" s="7">
        <f t="shared" ca="1" si="141"/>
        <v>0</v>
      </c>
      <c r="L482" s="7" t="e">
        <f t="shared" ca="1" si="142"/>
        <v>#VALUE!</v>
      </c>
      <c r="M482" s="7">
        <f t="shared" si="143"/>
        <v>1</v>
      </c>
      <c r="N482" s="7">
        <f t="shared" si="144"/>
        <v>1</v>
      </c>
      <c r="O482" s="8">
        <f t="shared" si="145"/>
        <v>1</v>
      </c>
      <c r="P482" s="8" t="str">
        <f t="shared" si="146"/>
        <v/>
      </c>
      <c r="Q482" s="8" t="str">
        <f t="shared" si="147"/>
        <v/>
      </c>
      <c r="R482" s="8" t="str">
        <f t="shared" ca="1" si="148"/>
        <v>num</v>
      </c>
      <c r="S482" s="8" t="str">
        <f t="shared" si="149"/>
        <v/>
      </c>
      <c r="T482" s="8" t="str">
        <f t="shared" si="150"/>
        <v/>
      </c>
      <c r="U482" s="7">
        <f ca="1">IF(O482="","",OFFSET(program!$A$1,0,disasm!$A482+COLUMN()-COLUMN($U482)+IF($I482,0,1)))</f>
        <v>0</v>
      </c>
      <c r="V482" s="7" t="str">
        <f ca="1">IF(P482="","",OFFSET(program!$A$1,0,disasm!$A482+COLUMN()-COLUMN($U482)+IF($I482,0,1)))</f>
        <v/>
      </c>
      <c r="W482" s="7" t="str">
        <f ca="1">IF(Q482="","",OFFSET(program!$A$1,0,disasm!$A482+COLUMN()-COLUMN($U482)+IF($I482,0,1)))</f>
        <v/>
      </c>
      <c r="X482" s="3" t="str">
        <f t="shared" ca="1" si="151"/>
        <v>0</v>
      </c>
      <c r="Y482" s="3" t="str">
        <f t="shared" si="152"/>
        <v/>
      </c>
      <c r="Z482" s="3" t="str">
        <f t="shared" si="153"/>
        <v/>
      </c>
      <c r="AA482" s="3" t="str">
        <f ca="1">" "
&amp;AE482
&amp;IF(AND(OR(K482=5,K482=6),MOD(INT(J482/1000),10)=1)," A2","")
&amp;IF(AND(NOT(I482),J482=109,OFFSET(program!$A$1,0,disasm!$A482+1)&gt;0,NOT(ISNUMBER(FIND(" A1 "," "&amp;AE482&amp;" "))))," AUTOLABEL","")
&amp;" "</f>
        <v xml:space="preserve">  </v>
      </c>
    </row>
    <row r="483" spans="1:27" x14ac:dyDescent="0.2">
      <c r="A483" s="1">
        <f ca="1">A482+M482</f>
        <v>524</v>
      </c>
      <c r="B483" s="2" t="str">
        <f t="shared" ca="1" si="135"/>
        <v>stack+452</v>
      </c>
      <c r="C483" s="3" t="str">
        <f ca="1">_xlfn.TEXTJOIN(" ",FALSE,OFFSET(program!$A$1,0,A483,1,M483))</f>
        <v/>
      </c>
      <c r="D483" s="4" t="str">
        <f ca="1">IF($H483="data",".dat "&amp;X483,
IF($H483="str",".str " &amp; _xlfn.TEXTJOIN("",FALSE,OFFSET(program!$A$2,0,A483+1,1,M483-1)),
$L483&amp;" "&amp;_xlfn.TEXTJOIN(", ",TRUE,$X483:$Z483)
))</f>
        <v>.dat 0</v>
      </c>
      <c r="E483" s="19" t="b">
        <f t="shared" ca="1" si="136"/>
        <v>1</v>
      </c>
      <c r="F483" s="5" t="str">
        <f t="shared" ca="1" si="137"/>
        <v>stack</v>
      </c>
      <c r="G483" s="5">
        <f t="shared" ca="1" si="138"/>
        <v>72</v>
      </c>
      <c r="H483" s="5" t="str">
        <f t="shared" si="139"/>
        <v>data</v>
      </c>
      <c r="I483" s="13" t="b">
        <f t="shared" si="140"/>
        <v>1</v>
      </c>
      <c r="J483" s="6">
        <f ca="1">OFFSET(program!$A$1,0,disasm!A483)</f>
        <v>0</v>
      </c>
      <c r="K483" s="7">
        <f t="shared" ca="1" si="141"/>
        <v>0</v>
      </c>
      <c r="L483" s="7" t="e">
        <f t="shared" ca="1" si="142"/>
        <v>#VALUE!</v>
      </c>
      <c r="M483" s="7">
        <f t="shared" si="143"/>
        <v>1</v>
      </c>
      <c r="N483" s="7">
        <f t="shared" si="144"/>
        <v>1</v>
      </c>
      <c r="O483" s="8">
        <f t="shared" si="145"/>
        <v>1</v>
      </c>
      <c r="P483" s="8" t="str">
        <f t="shared" si="146"/>
        <v/>
      </c>
      <c r="Q483" s="8" t="str">
        <f t="shared" si="147"/>
        <v/>
      </c>
      <c r="R483" s="8" t="str">
        <f t="shared" ca="1" si="148"/>
        <v>num</v>
      </c>
      <c r="S483" s="8" t="str">
        <f t="shared" si="149"/>
        <v/>
      </c>
      <c r="T483" s="8" t="str">
        <f t="shared" si="150"/>
        <v/>
      </c>
      <c r="U483" s="7">
        <f ca="1">IF(O483="","",OFFSET(program!$A$1,0,disasm!$A483+COLUMN()-COLUMN($U483)+IF($I483,0,1)))</f>
        <v>0</v>
      </c>
      <c r="V483" s="7" t="str">
        <f ca="1">IF(P483="","",OFFSET(program!$A$1,0,disasm!$A483+COLUMN()-COLUMN($U483)+IF($I483,0,1)))</f>
        <v/>
      </c>
      <c r="W483" s="7" t="str">
        <f ca="1">IF(Q483="","",OFFSET(program!$A$1,0,disasm!$A483+COLUMN()-COLUMN($U483)+IF($I483,0,1)))</f>
        <v/>
      </c>
      <c r="X483" s="3" t="str">
        <f t="shared" ca="1" si="151"/>
        <v>0</v>
      </c>
      <c r="Y483" s="3" t="str">
        <f t="shared" si="152"/>
        <v/>
      </c>
      <c r="Z483" s="3" t="str">
        <f t="shared" si="153"/>
        <v/>
      </c>
      <c r="AA483" s="3" t="str">
        <f ca="1">" "
&amp;AE483
&amp;IF(AND(OR(K483=5,K483=6),MOD(INT(J483/1000),10)=1)," A2","")
&amp;IF(AND(NOT(I483),J483=109,OFFSET(program!$A$1,0,disasm!$A483+1)&gt;0,NOT(ISNUMBER(FIND(" A1 "," "&amp;AE483&amp;" "))))," AUTOLABEL","")
&amp;" "</f>
        <v xml:space="preserve">  </v>
      </c>
    </row>
    <row r="484" spans="1:27" x14ac:dyDescent="0.2">
      <c r="A484" s="1">
        <f ca="1">A483+M483</f>
        <v>525</v>
      </c>
      <c r="B484" s="2" t="str">
        <f t="shared" ca="1" si="135"/>
        <v>stack+453</v>
      </c>
      <c r="C484" s="3" t="str">
        <f ca="1">_xlfn.TEXTJOIN(" ",FALSE,OFFSET(program!$A$1,0,A484,1,M484))</f>
        <v/>
      </c>
      <c r="D484" s="4" t="str">
        <f ca="1">IF($H484="data",".dat "&amp;X484,
IF($H484="str",".str " &amp; _xlfn.TEXTJOIN("",FALSE,OFFSET(program!$A$2,0,A484+1,1,M484-1)),
$L484&amp;" "&amp;_xlfn.TEXTJOIN(", ",TRUE,$X484:$Z484)
))</f>
        <v>.dat 0</v>
      </c>
      <c r="E484" s="19" t="b">
        <f t="shared" ca="1" si="136"/>
        <v>1</v>
      </c>
      <c r="F484" s="5" t="str">
        <f t="shared" ca="1" si="137"/>
        <v>stack</v>
      </c>
      <c r="G484" s="5">
        <f t="shared" ca="1" si="138"/>
        <v>72</v>
      </c>
      <c r="H484" s="5" t="str">
        <f t="shared" si="139"/>
        <v>data</v>
      </c>
      <c r="I484" s="13" t="b">
        <f t="shared" si="140"/>
        <v>1</v>
      </c>
      <c r="J484" s="6">
        <f ca="1">OFFSET(program!$A$1,0,disasm!A484)</f>
        <v>0</v>
      </c>
      <c r="K484" s="7">
        <f t="shared" ca="1" si="141"/>
        <v>0</v>
      </c>
      <c r="L484" s="7" t="e">
        <f t="shared" ca="1" si="142"/>
        <v>#VALUE!</v>
      </c>
      <c r="M484" s="7">
        <f t="shared" si="143"/>
        <v>1</v>
      </c>
      <c r="N484" s="7">
        <f t="shared" si="144"/>
        <v>1</v>
      </c>
      <c r="O484" s="8">
        <f t="shared" si="145"/>
        <v>1</v>
      </c>
      <c r="P484" s="8" t="str">
        <f t="shared" si="146"/>
        <v/>
      </c>
      <c r="Q484" s="8" t="str">
        <f t="shared" si="147"/>
        <v/>
      </c>
      <c r="R484" s="8" t="str">
        <f t="shared" ca="1" si="148"/>
        <v>num</v>
      </c>
      <c r="S484" s="8" t="str">
        <f t="shared" si="149"/>
        <v/>
      </c>
      <c r="T484" s="8" t="str">
        <f t="shared" si="150"/>
        <v/>
      </c>
      <c r="U484" s="7">
        <f ca="1">IF(O484="","",OFFSET(program!$A$1,0,disasm!$A484+COLUMN()-COLUMN($U484)+IF($I484,0,1)))</f>
        <v>0</v>
      </c>
      <c r="V484" s="7" t="str">
        <f ca="1">IF(P484="","",OFFSET(program!$A$1,0,disasm!$A484+COLUMN()-COLUMN($U484)+IF($I484,0,1)))</f>
        <v/>
      </c>
      <c r="W484" s="7" t="str">
        <f ca="1">IF(Q484="","",OFFSET(program!$A$1,0,disasm!$A484+COLUMN()-COLUMN($U484)+IF($I484,0,1)))</f>
        <v/>
      </c>
      <c r="X484" s="3" t="str">
        <f t="shared" ca="1" si="151"/>
        <v>0</v>
      </c>
      <c r="Y484" s="3" t="str">
        <f t="shared" si="152"/>
        <v/>
      </c>
      <c r="Z484" s="3" t="str">
        <f t="shared" si="153"/>
        <v/>
      </c>
      <c r="AA484" s="3" t="str">
        <f ca="1">" "
&amp;AE484
&amp;IF(AND(OR(K484=5,K484=6),MOD(INT(J484/1000),10)=1)," A2","")
&amp;IF(AND(NOT(I484),J484=109,OFFSET(program!$A$1,0,disasm!$A484+1)&gt;0,NOT(ISNUMBER(FIND(" A1 "," "&amp;AE484&amp;" "))))," AUTOLABEL","")
&amp;" "</f>
        <v xml:space="preserve">  </v>
      </c>
    </row>
    <row r="485" spans="1:27" x14ac:dyDescent="0.2">
      <c r="A485" s="1">
        <f ca="1">A484+M484</f>
        <v>526</v>
      </c>
      <c r="B485" s="2" t="str">
        <f t="shared" ca="1" si="135"/>
        <v>stack+454</v>
      </c>
      <c r="C485" s="3" t="str">
        <f ca="1">_xlfn.TEXTJOIN(" ",FALSE,OFFSET(program!$A$1,0,A485,1,M485))</f>
        <v/>
      </c>
      <c r="D485" s="4" t="str">
        <f ca="1">IF($H485="data",".dat "&amp;X485,
IF($H485="str",".str " &amp; _xlfn.TEXTJOIN("",FALSE,OFFSET(program!$A$2,0,A485+1,1,M485-1)),
$L485&amp;" "&amp;_xlfn.TEXTJOIN(", ",TRUE,$X485:$Z485)
))</f>
        <v>.dat 0</v>
      </c>
      <c r="E485" s="19" t="b">
        <f t="shared" ca="1" si="136"/>
        <v>1</v>
      </c>
      <c r="F485" s="5" t="str">
        <f t="shared" ca="1" si="137"/>
        <v>stack</v>
      </c>
      <c r="G485" s="5">
        <f t="shared" ca="1" si="138"/>
        <v>72</v>
      </c>
      <c r="H485" s="5" t="str">
        <f t="shared" si="139"/>
        <v>data</v>
      </c>
      <c r="I485" s="13" t="b">
        <f t="shared" si="140"/>
        <v>1</v>
      </c>
      <c r="J485" s="6">
        <f ca="1">OFFSET(program!$A$1,0,disasm!A485)</f>
        <v>0</v>
      </c>
      <c r="K485" s="7">
        <f t="shared" ca="1" si="141"/>
        <v>0</v>
      </c>
      <c r="L485" s="7" t="e">
        <f t="shared" ca="1" si="142"/>
        <v>#VALUE!</v>
      </c>
      <c r="M485" s="7">
        <f t="shared" si="143"/>
        <v>1</v>
      </c>
      <c r="N485" s="7">
        <f t="shared" si="144"/>
        <v>1</v>
      </c>
      <c r="O485" s="8">
        <f t="shared" si="145"/>
        <v>1</v>
      </c>
      <c r="P485" s="8" t="str">
        <f t="shared" si="146"/>
        <v/>
      </c>
      <c r="Q485" s="8" t="str">
        <f t="shared" si="147"/>
        <v/>
      </c>
      <c r="R485" s="8" t="str">
        <f t="shared" ca="1" si="148"/>
        <v>num</v>
      </c>
      <c r="S485" s="8" t="str">
        <f t="shared" si="149"/>
        <v/>
      </c>
      <c r="T485" s="8" t="str">
        <f t="shared" si="150"/>
        <v/>
      </c>
      <c r="U485" s="7">
        <f ca="1">IF(O485="","",OFFSET(program!$A$1,0,disasm!$A485+COLUMN()-COLUMN($U485)+IF($I485,0,1)))</f>
        <v>0</v>
      </c>
      <c r="V485" s="7" t="str">
        <f ca="1">IF(P485="","",OFFSET(program!$A$1,0,disasm!$A485+COLUMN()-COLUMN($U485)+IF($I485,0,1)))</f>
        <v/>
      </c>
      <c r="W485" s="7" t="str">
        <f ca="1">IF(Q485="","",OFFSET(program!$A$1,0,disasm!$A485+COLUMN()-COLUMN($U485)+IF($I485,0,1)))</f>
        <v/>
      </c>
      <c r="X485" s="3" t="str">
        <f t="shared" ca="1" si="151"/>
        <v>0</v>
      </c>
      <c r="Y485" s="3" t="str">
        <f t="shared" si="152"/>
        <v/>
      </c>
      <c r="Z485" s="3" t="str">
        <f t="shared" si="153"/>
        <v/>
      </c>
      <c r="AA485" s="3" t="str">
        <f ca="1">" "
&amp;AE485
&amp;IF(AND(OR(K485=5,K485=6),MOD(INT(J485/1000),10)=1)," A2","")
&amp;IF(AND(NOT(I485),J485=109,OFFSET(program!$A$1,0,disasm!$A485+1)&gt;0,NOT(ISNUMBER(FIND(" A1 "," "&amp;AE485&amp;" "))))," AUTOLABEL","")
&amp;" "</f>
        <v xml:space="preserve">  </v>
      </c>
    </row>
    <row r="486" spans="1:27" x14ac:dyDescent="0.2">
      <c r="A486" s="1">
        <f ca="1">A485+M485</f>
        <v>527</v>
      </c>
      <c r="B486" s="2" t="str">
        <f t="shared" ca="1" si="135"/>
        <v>stack+455</v>
      </c>
      <c r="C486" s="3" t="str">
        <f ca="1">_xlfn.TEXTJOIN(" ",FALSE,OFFSET(program!$A$1,0,A486,1,M486))</f>
        <v/>
      </c>
      <c r="D486" s="4" t="str">
        <f ca="1">IF($H486="data",".dat "&amp;X486,
IF($H486="str",".str " &amp; _xlfn.TEXTJOIN("",FALSE,OFFSET(program!$A$2,0,A486+1,1,M486-1)),
$L486&amp;" "&amp;_xlfn.TEXTJOIN(", ",TRUE,$X486:$Z486)
))</f>
        <v>.dat 0</v>
      </c>
      <c r="E486" s="19" t="b">
        <f t="shared" ca="1" si="136"/>
        <v>1</v>
      </c>
      <c r="F486" s="5" t="str">
        <f t="shared" ca="1" si="137"/>
        <v>stack</v>
      </c>
      <c r="G486" s="5">
        <f t="shared" ca="1" si="138"/>
        <v>72</v>
      </c>
      <c r="H486" s="5" t="str">
        <f t="shared" si="139"/>
        <v>data</v>
      </c>
      <c r="I486" s="13" t="b">
        <f t="shared" si="140"/>
        <v>1</v>
      </c>
      <c r="J486" s="6">
        <f ca="1">OFFSET(program!$A$1,0,disasm!A486)</f>
        <v>0</v>
      </c>
      <c r="K486" s="7">
        <f t="shared" ca="1" si="141"/>
        <v>0</v>
      </c>
      <c r="L486" s="7" t="e">
        <f t="shared" ca="1" si="142"/>
        <v>#VALUE!</v>
      </c>
      <c r="M486" s="7">
        <f t="shared" si="143"/>
        <v>1</v>
      </c>
      <c r="N486" s="7">
        <f t="shared" si="144"/>
        <v>1</v>
      </c>
      <c r="O486" s="8">
        <f t="shared" si="145"/>
        <v>1</v>
      </c>
      <c r="P486" s="8" t="str">
        <f t="shared" si="146"/>
        <v/>
      </c>
      <c r="Q486" s="8" t="str">
        <f t="shared" si="147"/>
        <v/>
      </c>
      <c r="R486" s="8" t="str">
        <f t="shared" ca="1" si="148"/>
        <v>num</v>
      </c>
      <c r="S486" s="8" t="str">
        <f t="shared" si="149"/>
        <v/>
      </c>
      <c r="T486" s="8" t="str">
        <f t="shared" si="150"/>
        <v/>
      </c>
      <c r="U486" s="7">
        <f ca="1">IF(O486="","",OFFSET(program!$A$1,0,disasm!$A486+COLUMN()-COLUMN($U486)+IF($I486,0,1)))</f>
        <v>0</v>
      </c>
      <c r="V486" s="7" t="str">
        <f ca="1">IF(P486="","",OFFSET(program!$A$1,0,disasm!$A486+COLUMN()-COLUMN($U486)+IF($I486,0,1)))</f>
        <v/>
      </c>
      <c r="W486" s="7" t="str">
        <f ca="1">IF(Q486="","",OFFSET(program!$A$1,0,disasm!$A486+COLUMN()-COLUMN($U486)+IF($I486,0,1)))</f>
        <v/>
      </c>
      <c r="X486" s="3" t="str">
        <f t="shared" ca="1" si="151"/>
        <v>0</v>
      </c>
      <c r="Y486" s="3" t="str">
        <f t="shared" si="152"/>
        <v/>
      </c>
      <c r="Z486" s="3" t="str">
        <f t="shared" si="153"/>
        <v/>
      </c>
      <c r="AA486" s="3" t="str">
        <f ca="1">" "
&amp;AE486
&amp;IF(AND(OR(K486=5,K486=6),MOD(INT(J486/1000),10)=1)," A2","")
&amp;IF(AND(NOT(I486),J486=109,OFFSET(program!$A$1,0,disasm!$A486+1)&gt;0,NOT(ISNUMBER(FIND(" A1 "," "&amp;AE486&amp;" "))))," AUTOLABEL","")
&amp;" "</f>
        <v xml:space="preserve">  </v>
      </c>
    </row>
    <row r="487" spans="1:27" x14ac:dyDescent="0.2">
      <c r="A487" s="1">
        <f ca="1">A486+M486</f>
        <v>528</v>
      </c>
      <c r="B487" s="2" t="str">
        <f t="shared" ca="1" si="135"/>
        <v>stack+456</v>
      </c>
      <c r="C487" s="3" t="str">
        <f ca="1">_xlfn.TEXTJOIN(" ",FALSE,OFFSET(program!$A$1,0,A487,1,M487))</f>
        <v/>
      </c>
      <c r="D487" s="4" t="str">
        <f ca="1">IF($H487="data",".dat "&amp;X487,
IF($H487="str",".str " &amp; _xlfn.TEXTJOIN("",FALSE,OFFSET(program!$A$2,0,A487+1,1,M487-1)),
$L487&amp;" "&amp;_xlfn.TEXTJOIN(", ",TRUE,$X487:$Z487)
))</f>
        <v>.dat 0</v>
      </c>
      <c r="E487" s="19" t="b">
        <f t="shared" ca="1" si="136"/>
        <v>1</v>
      </c>
      <c r="F487" s="5" t="str">
        <f t="shared" ca="1" si="137"/>
        <v>stack</v>
      </c>
      <c r="G487" s="5">
        <f t="shared" ca="1" si="138"/>
        <v>72</v>
      </c>
      <c r="H487" s="5" t="str">
        <f t="shared" si="139"/>
        <v>data</v>
      </c>
      <c r="I487" s="13" t="b">
        <f t="shared" si="140"/>
        <v>1</v>
      </c>
      <c r="J487" s="6">
        <f ca="1">OFFSET(program!$A$1,0,disasm!A487)</f>
        <v>0</v>
      </c>
      <c r="K487" s="7">
        <f t="shared" ca="1" si="141"/>
        <v>0</v>
      </c>
      <c r="L487" s="7" t="e">
        <f t="shared" ca="1" si="142"/>
        <v>#VALUE!</v>
      </c>
      <c r="M487" s="7">
        <f t="shared" si="143"/>
        <v>1</v>
      </c>
      <c r="N487" s="7">
        <f t="shared" si="144"/>
        <v>1</v>
      </c>
      <c r="O487" s="8">
        <f t="shared" si="145"/>
        <v>1</v>
      </c>
      <c r="P487" s="8" t="str">
        <f t="shared" si="146"/>
        <v/>
      </c>
      <c r="Q487" s="8" t="str">
        <f t="shared" si="147"/>
        <v/>
      </c>
      <c r="R487" s="8" t="str">
        <f t="shared" ca="1" si="148"/>
        <v>num</v>
      </c>
      <c r="S487" s="8" t="str">
        <f t="shared" si="149"/>
        <v/>
      </c>
      <c r="T487" s="8" t="str">
        <f t="shared" si="150"/>
        <v/>
      </c>
      <c r="U487" s="7">
        <f ca="1">IF(O487="","",OFFSET(program!$A$1,0,disasm!$A487+COLUMN()-COLUMN($U487)+IF($I487,0,1)))</f>
        <v>0</v>
      </c>
      <c r="V487" s="7" t="str">
        <f ca="1">IF(P487="","",OFFSET(program!$A$1,0,disasm!$A487+COLUMN()-COLUMN($U487)+IF($I487,0,1)))</f>
        <v/>
      </c>
      <c r="W487" s="7" t="str">
        <f ca="1">IF(Q487="","",OFFSET(program!$A$1,0,disasm!$A487+COLUMN()-COLUMN($U487)+IF($I487,0,1)))</f>
        <v/>
      </c>
      <c r="X487" s="3" t="str">
        <f t="shared" ca="1" si="151"/>
        <v>0</v>
      </c>
      <c r="Y487" s="3" t="str">
        <f t="shared" si="152"/>
        <v/>
      </c>
      <c r="Z487" s="3" t="str">
        <f t="shared" si="153"/>
        <v/>
      </c>
      <c r="AA487" s="3" t="str">
        <f ca="1">" "
&amp;AE487
&amp;IF(AND(OR(K487=5,K487=6),MOD(INT(J487/1000),10)=1)," A2","")
&amp;IF(AND(NOT(I487),J487=109,OFFSET(program!$A$1,0,disasm!$A487+1)&gt;0,NOT(ISNUMBER(FIND(" A1 "," "&amp;AE487&amp;" "))))," AUTOLABEL","")
&amp;" "</f>
        <v xml:space="preserve">  </v>
      </c>
    </row>
    <row r="488" spans="1:27" x14ac:dyDescent="0.2">
      <c r="A488" s="1">
        <f ca="1">A487+M487</f>
        <v>529</v>
      </c>
      <c r="B488" s="2" t="str">
        <f t="shared" ca="1" si="135"/>
        <v>stack+457</v>
      </c>
      <c r="C488" s="3" t="str">
        <f ca="1">_xlfn.TEXTJOIN(" ",FALSE,OFFSET(program!$A$1,0,A488,1,M488))</f>
        <v/>
      </c>
      <c r="D488" s="4" t="str">
        <f ca="1">IF($H488="data",".dat "&amp;X488,
IF($H488="str",".str " &amp; _xlfn.TEXTJOIN("",FALSE,OFFSET(program!$A$2,0,A488+1,1,M488-1)),
$L488&amp;" "&amp;_xlfn.TEXTJOIN(", ",TRUE,$X488:$Z488)
))</f>
        <v>.dat 0</v>
      </c>
      <c r="E488" s="19" t="b">
        <f t="shared" ca="1" si="136"/>
        <v>1</v>
      </c>
      <c r="F488" s="5" t="str">
        <f t="shared" ca="1" si="137"/>
        <v>stack</v>
      </c>
      <c r="G488" s="5">
        <f t="shared" ca="1" si="138"/>
        <v>72</v>
      </c>
      <c r="H488" s="5" t="str">
        <f t="shared" si="139"/>
        <v>data</v>
      </c>
      <c r="I488" s="13" t="b">
        <f t="shared" si="140"/>
        <v>1</v>
      </c>
      <c r="J488" s="6">
        <f ca="1">OFFSET(program!$A$1,0,disasm!A488)</f>
        <v>0</v>
      </c>
      <c r="K488" s="7">
        <f t="shared" ca="1" si="141"/>
        <v>0</v>
      </c>
      <c r="L488" s="7" t="e">
        <f t="shared" ca="1" si="142"/>
        <v>#VALUE!</v>
      </c>
      <c r="M488" s="7">
        <f t="shared" si="143"/>
        <v>1</v>
      </c>
      <c r="N488" s="7">
        <f t="shared" si="144"/>
        <v>1</v>
      </c>
      <c r="O488" s="8">
        <f t="shared" si="145"/>
        <v>1</v>
      </c>
      <c r="P488" s="8" t="str">
        <f t="shared" si="146"/>
        <v/>
      </c>
      <c r="Q488" s="8" t="str">
        <f t="shared" si="147"/>
        <v/>
      </c>
      <c r="R488" s="8" t="str">
        <f t="shared" ca="1" si="148"/>
        <v>num</v>
      </c>
      <c r="S488" s="8" t="str">
        <f t="shared" si="149"/>
        <v/>
      </c>
      <c r="T488" s="8" t="str">
        <f t="shared" si="150"/>
        <v/>
      </c>
      <c r="U488" s="7">
        <f ca="1">IF(O488="","",OFFSET(program!$A$1,0,disasm!$A488+COLUMN()-COLUMN($U488)+IF($I488,0,1)))</f>
        <v>0</v>
      </c>
      <c r="V488" s="7" t="str">
        <f ca="1">IF(P488="","",OFFSET(program!$A$1,0,disasm!$A488+COLUMN()-COLUMN($U488)+IF($I488,0,1)))</f>
        <v/>
      </c>
      <c r="W488" s="7" t="str">
        <f ca="1">IF(Q488="","",OFFSET(program!$A$1,0,disasm!$A488+COLUMN()-COLUMN($U488)+IF($I488,0,1)))</f>
        <v/>
      </c>
      <c r="X488" s="3" t="str">
        <f t="shared" ca="1" si="151"/>
        <v>0</v>
      </c>
      <c r="Y488" s="3" t="str">
        <f t="shared" si="152"/>
        <v/>
      </c>
      <c r="Z488" s="3" t="str">
        <f t="shared" si="153"/>
        <v/>
      </c>
      <c r="AA488" s="3" t="str">
        <f ca="1">" "
&amp;AE488
&amp;IF(AND(OR(K488=5,K488=6),MOD(INT(J488/1000),10)=1)," A2","")
&amp;IF(AND(NOT(I488),J488=109,OFFSET(program!$A$1,0,disasm!$A488+1)&gt;0,NOT(ISNUMBER(FIND(" A1 "," "&amp;AE488&amp;" "))))," AUTOLABEL","")
&amp;" "</f>
        <v xml:space="preserve">  </v>
      </c>
    </row>
    <row r="489" spans="1:27" x14ac:dyDescent="0.2">
      <c r="A489" s="1">
        <f ca="1">A488+M488</f>
        <v>530</v>
      </c>
      <c r="B489" s="2" t="str">
        <f t="shared" ca="1" si="135"/>
        <v>stack+458</v>
      </c>
      <c r="C489" s="3" t="str">
        <f ca="1">_xlfn.TEXTJOIN(" ",FALSE,OFFSET(program!$A$1,0,A489,1,M489))</f>
        <v/>
      </c>
      <c r="D489" s="4" t="str">
        <f ca="1">IF($H489="data",".dat "&amp;X489,
IF($H489="str",".str " &amp; _xlfn.TEXTJOIN("",FALSE,OFFSET(program!$A$2,0,A489+1,1,M489-1)),
$L489&amp;" "&amp;_xlfn.TEXTJOIN(", ",TRUE,$X489:$Z489)
))</f>
        <v>.dat 0</v>
      </c>
      <c r="E489" s="19" t="b">
        <f t="shared" ca="1" si="136"/>
        <v>1</v>
      </c>
      <c r="F489" s="5" t="str">
        <f t="shared" ca="1" si="137"/>
        <v>stack</v>
      </c>
      <c r="G489" s="5">
        <f t="shared" ca="1" si="138"/>
        <v>72</v>
      </c>
      <c r="H489" s="5" t="str">
        <f t="shared" si="139"/>
        <v>data</v>
      </c>
      <c r="I489" s="13" t="b">
        <f t="shared" si="140"/>
        <v>1</v>
      </c>
      <c r="J489" s="6">
        <f ca="1">OFFSET(program!$A$1,0,disasm!A489)</f>
        <v>0</v>
      </c>
      <c r="K489" s="7">
        <f t="shared" ca="1" si="141"/>
        <v>0</v>
      </c>
      <c r="L489" s="7" t="e">
        <f t="shared" ca="1" si="142"/>
        <v>#VALUE!</v>
      </c>
      <c r="M489" s="7">
        <f t="shared" si="143"/>
        <v>1</v>
      </c>
      <c r="N489" s="7">
        <f t="shared" si="144"/>
        <v>1</v>
      </c>
      <c r="O489" s="8">
        <f t="shared" si="145"/>
        <v>1</v>
      </c>
      <c r="P489" s="8" t="str">
        <f t="shared" si="146"/>
        <v/>
      </c>
      <c r="Q489" s="8" t="str">
        <f t="shared" si="147"/>
        <v/>
      </c>
      <c r="R489" s="8" t="str">
        <f t="shared" ca="1" si="148"/>
        <v>num</v>
      </c>
      <c r="S489" s="8" t="str">
        <f t="shared" si="149"/>
        <v/>
      </c>
      <c r="T489" s="8" t="str">
        <f t="shared" si="150"/>
        <v/>
      </c>
      <c r="U489" s="7">
        <f ca="1">IF(O489="","",OFFSET(program!$A$1,0,disasm!$A489+COLUMN()-COLUMN($U489)+IF($I489,0,1)))</f>
        <v>0</v>
      </c>
      <c r="V489" s="7" t="str">
        <f ca="1">IF(P489="","",OFFSET(program!$A$1,0,disasm!$A489+COLUMN()-COLUMN($U489)+IF($I489,0,1)))</f>
        <v/>
      </c>
      <c r="W489" s="7" t="str">
        <f ca="1">IF(Q489="","",OFFSET(program!$A$1,0,disasm!$A489+COLUMN()-COLUMN($U489)+IF($I489,0,1)))</f>
        <v/>
      </c>
      <c r="X489" s="3" t="str">
        <f t="shared" ca="1" si="151"/>
        <v>0</v>
      </c>
      <c r="Y489" s="3" t="str">
        <f t="shared" si="152"/>
        <v/>
      </c>
      <c r="Z489" s="3" t="str">
        <f t="shared" si="153"/>
        <v/>
      </c>
      <c r="AA489" s="3" t="str">
        <f ca="1">" "
&amp;AE489
&amp;IF(AND(OR(K489=5,K489=6),MOD(INT(J489/1000),10)=1)," A2","")
&amp;IF(AND(NOT(I489),J489=109,OFFSET(program!$A$1,0,disasm!$A489+1)&gt;0,NOT(ISNUMBER(FIND(" A1 "," "&amp;AE489&amp;" "))))," AUTOLABEL","")
&amp;" "</f>
        <v xml:space="preserve">  </v>
      </c>
    </row>
    <row r="490" spans="1:27" x14ac:dyDescent="0.2">
      <c r="A490" s="1">
        <f ca="1">A489+M489</f>
        <v>531</v>
      </c>
      <c r="B490" s="2" t="str">
        <f t="shared" ca="1" si="135"/>
        <v>stack+459</v>
      </c>
      <c r="C490" s="3" t="str">
        <f ca="1">_xlfn.TEXTJOIN(" ",FALSE,OFFSET(program!$A$1,0,A490,1,M490))</f>
        <v/>
      </c>
      <c r="D490" s="4" t="str">
        <f ca="1">IF($H490="data",".dat "&amp;X490,
IF($H490="str",".str " &amp; _xlfn.TEXTJOIN("",FALSE,OFFSET(program!$A$2,0,A490+1,1,M490-1)),
$L490&amp;" "&amp;_xlfn.TEXTJOIN(", ",TRUE,$X490:$Z490)
))</f>
        <v>.dat 0</v>
      </c>
      <c r="E490" s="19" t="b">
        <f t="shared" ca="1" si="136"/>
        <v>1</v>
      </c>
      <c r="F490" s="5" t="str">
        <f t="shared" ca="1" si="137"/>
        <v>stack</v>
      </c>
      <c r="G490" s="5">
        <f t="shared" ca="1" si="138"/>
        <v>72</v>
      </c>
      <c r="H490" s="5" t="str">
        <f t="shared" si="139"/>
        <v>data</v>
      </c>
      <c r="I490" s="13" t="b">
        <f t="shared" si="140"/>
        <v>1</v>
      </c>
      <c r="J490" s="6">
        <f ca="1">OFFSET(program!$A$1,0,disasm!A490)</f>
        <v>0</v>
      </c>
      <c r="K490" s="7">
        <f t="shared" ca="1" si="141"/>
        <v>0</v>
      </c>
      <c r="L490" s="7" t="e">
        <f t="shared" ca="1" si="142"/>
        <v>#VALUE!</v>
      </c>
      <c r="M490" s="7">
        <f t="shared" si="143"/>
        <v>1</v>
      </c>
      <c r="N490" s="7">
        <f t="shared" si="144"/>
        <v>1</v>
      </c>
      <c r="O490" s="8">
        <f t="shared" si="145"/>
        <v>1</v>
      </c>
      <c r="P490" s="8" t="str">
        <f t="shared" si="146"/>
        <v/>
      </c>
      <c r="Q490" s="8" t="str">
        <f t="shared" si="147"/>
        <v/>
      </c>
      <c r="R490" s="8" t="str">
        <f t="shared" ca="1" si="148"/>
        <v>num</v>
      </c>
      <c r="S490" s="8" t="str">
        <f t="shared" si="149"/>
        <v/>
      </c>
      <c r="T490" s="8" t="str">
        <f t="shared" si="150"/>
        <v/>
      </c>
      <c r="U490" s="7">
        <f ca="1">IF(O490="","",OFFSET(program!$A$1,0,disasm!$A490+COLUMN()-COLUMN($U490)+IF($I490,0,1)))</f>
        <v>0</v>
      </c>
      <c r="V490" s="7" t="str">
        <f ca="1">IF(P490="","",OFFSET(program!$A$1,0,disasm!$A490+COLUMN()-COLUMN($U490)+IF($I490,0,1)))</f>
        <v/>
      </c>
      <c r="W490" s="7" t="str">
        <f ca="1">IF(Q490="","",OFFSET(program!$A$1,0,disasm!$A490+COLUMN()-COLUMN($U490)+IF($I490,0,1)))</f>
        <v/>
      </c>
      <c r="X490" s="3" t="str">
        <f t="shared" ca="1" si="151"/>
        <v>0</v>
      </c>
      <c r="Y490" s="3" t="str">
        <f t="shared" si="152"/>
        <v/>
      </c>
      <c r="Z490" s="3" t="str">
        <f t="shared" si="153"/>
        <v/>
      </c>
      <c r="AA490" s="3" t="str">
        <f ca="1">" "
&amp;AE490
&amp;IF(AND(OR(K490=5,K490=6),MOD(INT(J490/1000),10)=1)," A2","")
&amp;IF(AND(NOT(I490),J490=109,OFFSET(program!$A$1,0,disasm!$A490+1)&gt;0,NOT(ISNUMBER(FIND(" A1 "," "&amp;AE490&amp;" "))))," AUTOLABEL","")
&amp;" "</f>
        <v xml:space="preserve">  </v>
      </c>
    </row>
    <row r="491" spans="1:27" x14ac:dyDescent="0.2">
      <c r="A491" s="1">
        <f ca="1">A490+M490</f>
        <v>532</v>
      </c>
      <c r="B491" s="2" t="str">
        <f t="shared" ca="1" si="135"/>
        <v>stack+460</v>
      </c>
      <c r="C491" s="3" t="str">
        <f ca="1">_xlfn.TEXTJOIN(" ",FALSE,OFFSET(program!$A$1,0,A491,1,M491))</f>
        <v/>
      </c>
      <c r="D491" s="4" t="str">
        <f ca="1">IF($H491="data",".dat "&amp;X491,
IF($H491="str",".str " &amp; _xlfn.TEXTJOIN("",FALSE,OFFSET(program!$A$2,0,A491+1,1,M491-1)),
$L491&amp;" "&amp;_xlfn.TEXTJOIN(", ",TRUE,$X491:$Z491)
))</f>
        <v>.dat 0</v>
      </c>
      <c r="E491" s="19" t="b">
        <f t="shared" ca="1" si="136"/>
        <v>1</v>
      </c>
      <c r="F491" s="5" t="str">
        <f t="shared" ca="1" si="137"/>
        <v>stack</v>
      </c>
      <c r="G491" s="5">
        <f t="shared" ca="1" si="138"/>
        <v>72</v>
      </c>
      <c r="H491" s="5" t="str">
        <f t="shared" si="139"/>
        <v>data</v>
      </c>
      <c r="I491" s="13" t="b">
        <f t="shared" si="140"/>
        <v>1</v>
      </c>
      <c r="J491" s="6">
        <f ca="1">OFFSET(program!$A$1,0,disasm!A491)</f>
        <v>0</v>
      </c>
      <c r="K491" s="7">
        <f t="shared" ca="1" si="141"/>
        <v>0</v>
      </c>
      <c r="L491" s="7" t="e">
        <f t="shared" ca="1" si="142"/>
        <v>#VALUE!</v>
      </c>
      <c r="M491" s="7">
        <f t="shared" si="143"/>
        <v>1</v>
      </c>
      <c r="N491" s="7">
        <f t="shared" si="144"/>
        <v>1</v>
      </c>
      <c r="O491" s="8">
        <f t="shared" si="145"/>
        <v>1</v>
      </c>
      <c r="P491" s="8" t="str">
        <f t="shared" si="146"/>
        <v/>
      </c>
      <c r="Q491" s="8" t="str">
        <f t="shared" si="147"/>
        <v/>
      </c>
      <c r="R491" s="8" t="str">
        <f t="shared" ca="1" si="148"/>
        <v>num</v>
      </c>
      <c r="S491" s="8" t="str">
        <f t="shared" si="149"/>
        <v/>
      </c>
      <c r="T491" s="8" t="str">
        <f t="shared" si="150"/>
        <v/>
      </c>
      <c r="U491" s="7">
        <f ca="1">IF(O491="","",OFFSET(program!$A$1,0,disasm!$A491+COLUMN()-COLUMN($U491)+IF($I491,0,1)))</f>
        <v>0</v>
      </c>
      <c r="V491" s="7" t="str">
        <f ca="1">IF(P491="","",OFFSET(program!$A$1,0,disasm!$A491+COLUMN()-COLUMN($U491)+IF($I491,0,1)))</f>
        <v/>
      </c>
      <c r="W491" s="7" t="str">
        <f ca="1">IF(Q491="","",OFFSET(program!$A$1,0,disasm!$A491+COLUMN()-COLUMN($U491)+IF($I491,0,1)))</f>
        <v/>
      </c>
      <c r="X491" s="3" t="str">
        <f t="shared" ca="1" si="151"/>
        <v>0</v>
      </c>
      <c r="Y491" s="3" t="str">
        <f t="shared" si="152"/>
        <v/>
      </c>
      <c r="Z491" s="3" t="str">
        <f t="shared" si="153"/>
        <v/>
      </c>
      <c r="AA491" s="3" t="str">
        <f ca="1">" "
&amp;AE491
&amp;IF(AND(OR(K491=5,K491=6),MOD(INT(J491/1000),10)=1)," A2","")
&amp;IF(AND(NOT(I491),J491=109,OFFSET(program!$A$1,0,disasm!$A491+1)&gt;0,NOT(ISNUMBER(FIND(" A1 "," "&amp;AE491&amp;" "))))," AUTOLABEL","")
&amp;" "</f>
        <v xml:space="preserve">  </v>
      </c>
    </row>
    <row r="492" spans="1:27" x14ac:dyDescent="0.2">
      <c r="A492" s="1">
        <f ca="1">A491+M491</f>
        <v>533</v>
      </c>
      <c r="B492" s="2" t="str">
        <f t="shared" ca="1" si="135"/>
        <v>stack+461</v>
      </c>
      <c r="C492" s="3" t="str">
        <f ca="1">_xlfn.TEXTJOIN(" ",FALSE,OFFSET(program!$A$1,0,A492,1,M492))</f>
        <v/>
      </c>
      <c r="D492" s="4" t="str">
        <f ca="1">IF($H492="data",".dat "&amp;X492,
IF($H492="str",".str " &amp; _xlfn.TEXTJOIN("",FALSE,OFFSET(program!$A$2,0,A492+1,1,M492-1)),
$L492&amp;" "&amp;_xlfn.TEXTJOIN(", ",TRUE,$X492:$Z492)
))</f>
        <v>.dat 0</v>
      </c>
      <c r="E492" s="19" t="b">
        <f t="shared" ca="1" si="136"/>
        <v>1</v>
      </c>
      <c r="F492" s="5" t="str">
        <f t="shared" ca="1" si="137"/>
        <v>stack</v>
      </c>
      <c r="G492" s="5">
        <f t="shared" ca="1" si="138"/>
        <v>72</v>
      </c>
      <c r="H492" s="5" t="str">
        <f t="shared" si="139"/>
        <v>data</v>
      </c>
      <c r="I492" s="13" t="b">
        <f t="shared" si="140"/>
        <v>1</v>
      </c>
      <c r="J492" s="6">
        <f ca="1">OFFSET(program!$A$1,0,disasm!A492)</f>
        <v>0</v>
      </c>
      <c r="K492" s="7">
        <f t="shared" ca="1" si="141"/>
        <v>0</v>
      </c>
      <c r="L492" s="7" t="e">
        <f t="shared" ca="1" si="142"/>
        <v>#VALUE!</v>
      </c>
      <c r="M492" s="7">
        <f t="shared" si="143"/>
        <v>1</v>
      </c>
      <c r="N492" s="7">
        <f t="shared" si="144"/>
        <v>1</v>
      </c>
      <c r="O492" s="8">
        <f t="shared" si="145"/>
        <v>1</v>
      </c>
      <c r="P492" s="8" t="str">
        <f t="shared" si="146"/>
        <v/>
      </c>
      <c r="Q492" s="8" t="str">
        <f t="shared" si="147"/>
        <v/>
      </c>
      <c r="R492" s="8" t="str">
        <f t="shared" ca="1" si="148"/>
        <v>num</v>
      </c>
      <c r="S492" s="8" t="str">
        <f t="shared" si="149"/>
        <v/>
      </c>
      <c r="T492" s="8" t="str">
        <f t="shared" si="150"/>
        <v/>
      </c>
      <c r="U492" s="7">
        <f ca="1">IF(O492="","",OFFSET(program!$A$1,0,disasm!$A492+COLUMN()-COLUMN($U492)+IF($I492,0,1)))</f>
        <v>0</v>
      </c>
      <c r="V492" s="7" t="str">
        <f ca="1">IF(P492="","",OFFSET(program!$A$1,0,disasm!$A492+COLUMN()-COLUMN($U492)+IF($I492,0,1)))</f>
        <v/>
      </c>
      <c r="W492" s="7" t="str">
        <f ca="1">IF(Q492="","",OFFSET(program!$A$1,0,disasm!$A492+COLUMN()-COLUMN($U492)+IF($I492,0,1)))</f>
        <v/>
      </c>
      <c r="X492" s="3" t="str">
        <f t="shared" ca="1" si="151"/>
        <v>0</v>
      </c>
      <c r="Y492" s="3" t="str">
        <f t="shared" si="152"/>
        <v/>
      </c>
      <c r="Z492" s="3" t="str">
        <f t="shared" si="153"/>
        <v/>
      </c>
      <c r="AA492" s="3" t="str">
        <f ca="1">" "
&amp;AE492
&amp;IF(AND(OR(K492=5,K492=6),MOD(INT(J492/1000),10)=1)," A2","")
&amp;IF(AND(NOT(I492),J492=109,OFFSET(program!$A$1,0,disasm!$A492+1)&gt;0,NOT(ISNUMBER(FIND(" A1 "," "&amp;AE492&amp;" "))))," AUTOLABEL","")
&amp;" "</f>
        <v xml:space="preserve">  </v>
      </c>
    </row>
    <row r="493" spans="1:27" x14ac:dyDescent="0.2">
      <c r="A493" s="1">
        <f ca="1">A492+M492</f>
        <v>534</v>
      </c>
      <c r="B493" s="2" t="str">
        <f t="shared" ca="1" si="135"/>
        <v>stack+462</v>
      </c>
      <c r="C493" s="3" t="str">
        <f ca="1">_xlfn.TEXTJOIN(" ",FALSE,OFFSET(program!$A$1,0,A493,1,M493))</f>
        <v/>
      </c>
      <c r="D493" s="4" t="str">
        <f ca="1">IF($H493="data",".dat "&amp;X493,
IF($H493="str",".str " &amp; _xlfn.TEXTJOIN("",FALSE,OFFSET(program!$A$2,0,A493+1,1,M493-1)),
$L493&amp;" "&amp;_xlfn.TEXTJOIN(", ",TRUE,$X493:$Z493)
))</f>
        <v>.dat 0</v>
      </c>
      <c r="E493" s="19" t="b">
        <f t="shared" ca="1" si="136"/>
        <v>1</v>
      </c>
      <c r="F493" s="5" t="str">
        <f t="shared" ca="1" si="137"/>
        <v>stack</v>
      </c>
      <c r="G493" s="5">
        <f t="shared" ca="1" si="138"/>
        <v>72</v>
      </c>
      <c r="H493" s="5" t="str">
        <f t="shared" si="139"/>
        <v>data</v>
      </c>
      <c r="I493" s="13" t="b">
        <f t="shared" si="140"/>
        <v>1</v>
      </c>
      <c r="J493" s="6">
        <f ca="1">OFFSET(program!$A$1,0,disasm!A493)</f>
        <v>0</v>
      </c>
      <c r="K493" s="7">
        <f t="shared" ca="1" si="141"/>
        <v>0</v>
      </c>
      <c r="L493" s="7" t="e">
        <f t="shared" ca="1" si="142"/>
        <v>#VALUE!</v>
      </c>
      <c r="M493" s="7">
        <f t="shared" si="143"/>
        <v>1</v>
      </c>
      <c r="N493" s="7">
        <f t="shared" si="144"/>
        <v>1</v>
      </c>
      <c r="O493" s="8">
        <f t="shared" si="145"/>
        <v>1</v>
      </c>
      <c r="P493" s="8" t="str">
        <f t="shared" si="146"/>
        <v/>
      </c>
      <c r="Q493" s="8" t="str">
        <f t="shared" si="147"/>
        <v/>
      </c>
      <c r="R493" s="8" t="str">
        <f t="shared" ca="1" si="148"/>
        <v>num</v>
      </c>
      <c r="S493" s="8" t="str">
        <f t="shared" si="149"/>
        <v/>
      </c>
      <c r="T493" s="8" t="str">
        <f t="shared" si="150"/>
        <v/>
      </c>
      <c r="U493" s="7">
        <f ca="1">IF(O493="","",OFFSET(program!$A$1,0,disasm!$A493+COLUMN()-COLUMN($U493)+IF($I493,0,1)))</f>
        <v>0</v>
      </c>
      <c r="V493" s="7" t="str">
        <f ca="1">IF(P493="","",OFFSET(program!$A$1,0,disasm!$A493+COLUMN()-COLUMN($U493)+IF($I493,0,1)))</f>
        <v/>
      </c>
      <c r="W493" s="7" t="str">
        <f ca="1">IF(Q493="","",OFFSET(program!$A$1,0,disasm!$A493+COLUMN()-COLUMN($U493)+IF($I493,0,1)))</f>
        <v/>
      </c>
      <c r="X493" s="3" t="str">
        <f t="shared" ca="1" si="151"/>
        <v>0</v>
      </c>
      <c r="Y493" s="3" t="str">
        <f t="shared" si="152"/>
        <v/>
      </c>
      <c r="Z493" s="3" t="str">
        <f t="shared" si="153"/>
        <v/>
      </c>
      <c r="AA493" s="3" t="str">
        <f ca="1">" "
&amp;AE493
&amp;IF(AND(OR(K493=5,K493=6),MOD(INT(J493/1000),10)=1)," A2","")
&amp;IF(AND(NOT(I493),J493=109,OFFSET(program!$A$1,0,disasm!$A493+1)&gt;0,NOT(ISNUMBER(FIND(" A1 "," "&amp;AE493&amp;" "))))," AUTOLABEL","")
&amp;" "</f>
        <v xml:space="preserve">  </v>
      </c>
    </row>
    <row r="494" spans="1:27" x14ac:dyDescent="0.2">
      <c r="A494" s="1">
        <f ca="1">A493+M493</f>
        <v>535</v>
      </c>
      <c r="B494" s="2" t="str">
        <f t="shared" ca="1" si="135"/>
        <v>stack+463</v>
      </c>
      <c r="C494" s="3" t="str">
        <f ca="1">_xlfn.TEXTJOIN(" ",FALSE,OFFSET(program!$A$1,0,A494,1,M494))</f>
        <v/>
      </c>
      <c r="D494" s="4" t="str">
        <f ca="1">IF($H494="data",".dat "&amp;X494,
IF($H494="str",".str " &amp; _xlfn.TEXTJOIN("",FALSE,OFFSET(program!$A$2,0,A494+1,1,M494-1)),
$L494&amp;" "&amp;_xlfn.TEXTJOIN(", ",TRUE,$X494:$Z494)
))</f>
        <v>.dat 0</v>
      </c>
      <c r="E494" s="19" t="b">
        <f t="shared" ca="1" si="136"/>
        <v>1</v>
      </c>
      <c r="F494" s="5" t="str">
        <f t="shared" ca="1" si="137"/>
        <v>stack</v>
      </c>
      <c r="G494" s="5">
        <f t="shared" ca="1" si="138"/>
        <v>72</v>
      </c>
      <c r="H494" s="5" t="str">
        <f t="shared" si="139"/>
        <v>data</v>
      </c>
      <c r="I494" s="13" t="b">
        <f t="shared" si="140"/>
        <v>1</v>
      </c>
      <c r="J494" s="6">
        <f ca="1">OFFSET(program!$A$1,0,disasm!A494)</f>
        <v>0</v>
      </c>
      <c r="K494" s="7">
        <f t="shared" ca="1" si="141"/>
        <v>0</v>
      </c>
      <c r="L494" s="7" t="e">
        <f t="shared" ca="1" si="142"/>
        <v>#VALUE!</v>
      </c>
      <c r="M494" s="7">
        <f t="shared" si="143"/>
        <v>1</v>
      </c>
      <c r="N494" s="7">
        <f t="shared" si="144"/>
        <v>1</v>
      </c>
      <c r="O494" s="8">
        <f t="shared" si="145"/>
        <v>1</v>
      </c>
      <c r="P494" s="8" t="str">
        <f t="shared" si="146"/>
        <v/>
      </c>
      <c r="Q494" s="8" t="str">
        <f t="shared" si="147"/>
        <v/>
      </c>
      <c r="R494" s="8" t="str">
        <f t="shared" ca="1" si="148"/>
        <v>num</v>
      </c>
      <c r="S494" s="8" t="str">
        <f t="shared" si="149"/>
        <v/>
      </c>
      <c r="T494" s="8" t="str">
        <f t="shared" si="150"/>
        <v/>
      </c>
      <c r="U494" s="7">
        <f ca="1">IF(O494="","",OFFSET(program!$A$1,0,disasm!$A494+COLUMN()-COLUMN($U494)+IF($I494,0,1)))</f>
        <v>0</v>
      </c>
      <c r="V494" s="7" t="str">
        <f ca="1">IF(P494="","",OFFSET(program!$A$1,0,disasm!$A494+COLUMN()-COLUMN($U494)+IF($I494,0,1)))</f>
        <v/>
      </c>
      <c r="W494" s="7" t="str">
        <f ca="1">IF(Q494="","",OFFSET(program!$A$1,0,disasm!$A494+COLUMN()-COLUMN($U494)+IF($I494,0,1)))</f>
        <v/>
      </c>
      <c r="X494" s="3" t="str">
        <f t="shared" ca="1" si="151"/>
        <v>0</v>
      </c>
      <c r="Y494" s="3" t="str">
        <f t="shared" si="152"/>
        <v/>
      </c>
      <c r="Z494" s="3" t="str">
        <f t="shared" si="153"/>
        <v/>
      </c>
      <c r="AA494" s="3" t="str">
        <f ca="1">" "
&amp;AE494
&amp;IF(AND(OR(K494=5,K494=6),MOD(INT(J494/1000),10)=1)," A2","")
&amp;IF(AND(NOT(I494),J494=109,OFFSET(program!$A$1,0,disasm!$A494+1)&gt;0,NOT(ISNUMBER(FIND(" A1 "," "&amp;AE494&amp;" "))))," AUTOLABEL","")
&amp;" "</f>
        <v xml:space="preserve">  </v>
      </c>
    </row>
    <row r="495" spans="1:27" x14ac:dyDescent="0.2">
      <c r="A495" s="1">
        <f ca="1">A494+M494</f>
        <v>536</v>
      </c>
      <c r="B495" s="2" t="str">
        <f t="shared" ca="1" si="135"/>
        <v>stack+464</v>
      </c>
      <c r="C495" s="3" t="str">
        <f ca="1">_xlfn.TEXTJOIN(" ",FALSE,OFFSET(program!$A$1,0,A495,1,M495))</f>
        <v/>
      </c>
      <c r="D495" s="4" t="str">
        <f ca="1">IF($H495="data",".dat "&amp;X495,
IF($H495="str",".str " &amp; _xlfn.TEXTJOIN("",FALSE,OFFSET(program!$A$2,0,A495+1,1,M495-1)),
$L495&amp;" "&amp;_xlfn.TEXTJOIN(", ",TRUE,$X495:$Z495)
))</f>
        <v>.dat 0</v>
      </c>
      <c r="E495" s="19" t="b">
        <f t="shared" ca="1" si="136"/>
        <v>1</v>
      </c>
      <c r="F495" s="5" t="str">
        <f t="shared" ca="1" si="137"/>
        <v>stack</v>
      </c>
      <c r="G495" s="5">
        <f t="shared" ca="1" si="138"/>
        <v>72</v>
      </c>
      <c r="H495" s="5" t="str">
        <f t="shared" si="139"/>
        <v>data</v>
      </c>
      <c r="I495" s="13" t="b">
        <f t="shared" si="140"/>
        <v>1</v>
      </c>
      <c r="J495" s="6">
        <f ca="1">OFFSET(program!$A$1,0,disasm!A495)</f>
        <v>0</v>
      </c>
      <c r="K495" s="7">
        <f t="shared" ca="1" si="141"/>
        <v>0</v>
      </c>
      <c r="L495" s="7" t="e">
        <f t="shared" ca="1" si="142"/>
        <v>#VALUE!</v>
      </c>
      <c r="M495" s="7">
        <f t="shared" si="143"/>
        <v>1</v>
      </c>
      <c r="N495" s="7">
        <f t="shared" si="144"/>
        <v>1</v>
      </c>
      <c r="O495" s="8">
        <f t="shared" si="145"/>
        <v>1</v>
      </c>
      <c r="P495" s="8" t="str">
        <f t="shared" si="146"/>
        <v/>
      </c>
      <c r="Q495" s="8" t="str">
        <f t="shared" si="147"/>
        <v/>
      </c>
      <c r="R495" s="8" t="str">
        <f t="shared" ca="1" si="148"/>
        <v>num</v>
      </c>
      <c r="S495" s="8" t="str">
        <f t="shared" si="149"/>
        <v/>
      </c>
      <c r="T495" s="8" t="str">
        <f t="shared" si="150"/>
        <v/>
      </c>
      <c r="U495" s="7">
        <f ca="1">IF(O495="","",OFFSET(program!$A$1,0,disasm!$A495+COLUMN()-COLUMN($U495)+IF($I495,0,1)))</f>
        <v>0</v>
      </c>
      <c r="V495" s="7" t="str">
        <f ca="1">IF(P495="","",OFFSET(program!$A$1,0,disasm!$A495+COLUMN()-COLUMN($U495)+IF($I495,0,1)))</f>
        <v/>
      </c>
      <c r="W495" s="7" t="str">
        <f ca="1">IF(Q495="","",OFFSET(program!$A$1,0,disasm!$A495+COLUMN()-COLUMN($U495)+IF($I495,0,1)))</f>
        <v/>
      </c>
      <c r="X495" s="3" t="str">
        <f t="shared" ca="1" si="151"/>
        <v>0</v>
      </c>
      <c r="Y495" s="3" t="str">
        <f t="shared" si="152"/>
        <v/>
      </c>
      <c r="Z495" s="3" t="str">
        <f t="shared" si="153"/>
        <v/>
      </c>
      <c r="AA495" s="3" t="str">
        <f ca="1">" "
&amp;AE495
&amp;IF(AND(OR(K495=5,K495=6),MOD(INT(J495/1000),10)=1)," A2","")
&amp;IF(AND(NOT(I495),J495=109,OFFSET(program!$A$1,0,disasm!$A495+1)&gt;0,NOT(ISNUMBER(FIND(" A1 "," "&amp;AE495&amp;" "))))," AUTOLABEL","")
&amp;" "</f>
        <v xml:space="preserve">  </v>
      </c>
    </row>
    <row r="496" spans="1:27" x14ac:dyDescent="0.2">
      <c r="A496" s="1">
        <f ca="1">A495+M495</f>
        <v>537</v>
      </c>
      <c r="B496" s="2" t="str">
        <f t="shared" ca="1" si="135"/>
        <v>stack+465</v>
      </c>
      <c r="C496" s="3" t="str">
        <f ca="1">_xlfn.TEXTJOIN(" ",FALSE,OFFSET(program!$A$1,0,A496,1,M496))</f>
        <v/>
      </c>
      <c r="D496" s="4" t="str">
        <f ca="1">IF($H496="data",".dat "&amp;X496,
IF($H496="str",".str " &amp; _xlfn.TEXTJOIN("",FALSE,OFFSET(program!$A$2,0,A496+1,1,M496-1)),
$L496&amp;" "&amp;_xlfn.TEXTJOIN(", ",TRUE,$X496:$Z496)
))</f>
        <v>.dat 0</v>
      </c>
      <c r="E496" s="19" t="b">
        <f t="shared" ca="1" si="136"/>
        <v>1</v>
      </c>
      <c r="F496" s="5" t="str">
        <f t="shared" ca="1" si="137"/>
        <v>stack</v>
      </c>
      <c r="G496" s="5">
        <f t="shared" ca="1" si="138"/>
        <v>72</v>
      </c>
      <c r="H496" s="5" t="str">
        <f t="shared" si="139"/>
        <v>data</v>
      </c>
      <c r="I496" s="13" t="b">
        <f t="shared" si="140"/>
        <v>1</v>
      </c>
      <c r="J496" s="6">
        <f ca="1">OFFSET(program!$A$1,0,disasm!A496)</f>
        <v>0</v>
      </c>
      <c r="K496" s="7">
        <f t="shared" ca="1" si="141"/>
        <v>0</v>
      </c>
      <c r="L496" s="7" t="e">
        <f t="shared" ca="1" si="142"/>
        <v>#VALUE!</v>
      </c>
      <c r="M496" s="7">
        <f t="shared" si="143"/>
        <v>1</v>
      </c>
      <c r="N496" s="7">
        <f t="shared" si="144"/>
        <v>1</v>
      </c>
      <c r="O496" s="8">
        <f t="shared" si="145"/>
        <v>1</v>
      </c>
      <c r="P496" s="8" t="str">
        <f t="shared" si="146"/>
        <v/>
      </c>
      <c r="Q496" s="8" t="str">
        <f t="shared" si="147"/>
        <v/>
      </c>
      <c r="R496" s="8" t="str">
        <f t="shared" ca="1" si="148"/>
        <v>num</v>
      </c>
      <c r="S496" s="8" t="str">
        <f t="shared" si="149"/>
        <v/>
      </c>
      <c r="T496" s="8" t="str">
        <f t="shared" si="150"/>
        <v/>
      </c>
      <c r="U496" s="7">
        <f ca="1">IF(O496="","",OFFSET(program!$A$1,0,disasm!$A496+COLUMN()-COLUMN($U496)+IF($I496,0,1)))</f>
        <v>0</v>
      </c>
      <c r="V496" s="7" t="str">
        <f ca="1">IF(P496="","",OFFSET(program!$A$1,0,disasm!$A496+COLUMN()-COLUMN($U496)+IF($I496,0,1)))</f>
        <v/>
      </c>
      <c r="W496" s="7" t="str">
        <f ca="1">IF(Q496="","",OFFSET(program!$A$1,0,disasm!$A496+COLUMN()-COLUMN($U496)+IF($I496,0,1)))</f>
        <v/>
      </c>
      <c r="X496" s="3" t="str">
        <f t="shared" ca="1" si="151"/>
        <v>0</v>
      </c>
      <c r="Y496" s="3" t="str">
        <f t="shared" si="152"/>
        <v/>
      </c>
      <c r="Z496" s="3" t="str">
        <f t="shared" si="153"/>
        <v/>
      </c>
      <c r="AA496" s="3" t="str">
        <f ca="1">" "
&amp;AE496
&amp;IF(AND(OR(K496=5,K496=6),MOD(INT(J496/1000),10)=1)," A2","")
&amp;IF(AND(NOT(I496),J496=109,OFFSET(program!$A$1,0,disasm!$A496+1)&gt;0,NOT(ISNUMBER(FIND(" A1 "," "&amp;AE496&amp;" "))))," AUTOLABEL","")
&amp;" "</f>
        <v xml:space="preserve">  </v>
      </c>
    </row>
    <row r="497" spans="1:27" x14ac:dyDescent="0.2">
      <c r="A497" s="1">
        <f ca="1">A496+M496</f>
        <v>538</v>
      </c>
      <c r="B497" s="2" t="str">
        <f t="shared" ca="1" si="135"/>
        <v>stack+466</v>
      </c>
      <c r="C497" s="3" t="str">
        <f ca="1">_xlfn.TEXTJOIN(" ",FALSE,OFFSET(program!$A$1,0,A497,1,M497))</f>
        <v/>
      </c>
      <c r="D497" s="4" t="str">
        <f ca="1">IF($H497="data",".dat "&amp;X497,
IF($H497="str",".str " &amp; _xlfn.TEXTJOIN("",FALSE,OFFSET(program!$A$2,0,A497+1,1,M497-1)),
$L497&amp;" "&amp;_xlfn.TEXTJOIN(", ",TRUE,$X497:$Z497)
))</f>
        <v>.dat 0</v>
      </c>
      <c r="E497" s="19" t="b">
        <f t="shared" ca="1" si="136"/>
        <v>1</v>
      </c>
      <c r="F497" s="5" t="str">
        <f t="shared" ca="1" si="137"/>
        <v>stack</v>
      </c>
      <c r="G497" s="5">
        <f t="shared" ca="1" si="138"/>
        <v>72</v>
      </c>
      <c r="H497" s="5" t="str">
        <f t="shared" si="139"/>
        <v>data</v>
      </c>
      <c r="I497" s="13" t="b">
        <f t="shared" si="140"/>
        <v>1</v>
      </c>
      <c r="J497" s="6">
        <f ca="1">OFFSET(program!$A$1,0,disasm!A497)</f>
        <v>0</v>
      </c>
      <c r="K497" s="7">
        <f t="shared" ca="1" si="141"/>
        <v>0</v>
      </c>
      <c r="L497" s="7" t="e">
        <f t="shared" ca="1" si="142"/>
        <v>#VALUE!</v>
      </c>
      <c r="M497" s="7">
        <f t="shared" si="143"/>
        <v>1</v>
      </c>
      <c r="N497" s="7">
        <f t="shared" si="144"/>
        <v>1</v>
      </c>
      <c r="O497" s="8">
        <f t="shared" si="145"/>
        <v>1</v>
      </c>
      <c r="P497" s="8" t="str">
        <f t="shared" si="146"/>
        <v/>
      </c>
      <c r="Q497" s="8" t="str">
        <f t="shared" si="147"/>
        <v/>
      </c>
      <c r="R497" s="8" t="str">
        <f t="shared" ca="1" si="148"/>
        <v>num</v>
      </c>
      <c r="S497" s="8" t="str">
        <f t="shared" si="149"/>
        <v/>
      </c>
      <c r="T497" s="8" t="str">
        <f t="shared" si="150"/>
        <v/>
      </c>
      <c r="U497" s="7">
        <f ca="1">IF(O497="","",OFFSET(program!$A$1,0,disasm!$A497+COLUMN()-COLUMN($U497)+IF($I497,0,1)))</f>
        <v>0</v>
      </c>
      <c r="V497" s="7" t="str">
        <f ca="1">IF(P497="","",OFFSET(program!$A$1,0,disasm!$A497+COLUMN()-COLUMN($U497)+IF($I497,0,1)))</f>
        <v/>
      </c>
      <c r="W497" s="7" t="str">
        <f ca="1">IF(Q497="","",OFFSET(program!$A$1,0,disasm!$A497+COLUMN()-COLUMN($U497)+IF($I497,0,1)))</f>
        <v/>
      </c>
      <c r="X497" s="3" t="str">
        <f t="shared" ca="1" si="151"/>
        <v>0</v>
      </c>
      <c r="Y497" s="3" t="str">
        <f t="shared" si="152"/>
        <v/>
      </c>
      <c r="Z497" s="3" t="str">
        <f t="shared" si="153"/>
        <v/>
      </c>
      <c r="AA497" s="3" t="str">
        <f ca="1">" "
&amp;AE497
&amp;IF(AND(OR(K497=5,K497=6),MOD(INT(J497/1000),10)=1)," A2","")
&amp;IF(AND(NOT(I497),J497=109,OFFSET(program!$A$1,0,disasm!$A497+1)&gt;0,NOT(ISNUMBER(FIND(" A1 "," "&amp;AE497&amp;" "))))," AUTOLABEL","")
&amp;" "</f>
        <v xml:space="preserve">  </v>
      </c>
    </row>
    <row r="498" spans="1:27" x14ac:dyDescent="0.2">
      <c r="A498" s="1">
        <f ca="1">A497+M497</f>
        <v>539</v>
      </c>
      <c r="B498" s="2" t="str">
        <f t="shared" ca="1" si="135"/>
        <v>stack+467</v>
      </c>
      <c r="C498" s="3" t="str">
        <f ca="1">_xlfn.TEXTJOIN(" ",FALSE,OFFSET(program!$A$1,0,A498,1,M498))</f>
        <v/>
      </c>
      <c r="D498" s="4" t="str">
        <f ca="1">IF($H498="data",".dat "&amp;X498,
IF($H498="str",".str " &amp; _xlfn.TEXTJOIN("",FALSE,OFFSET(program!$A$2,0,A498+1,1,M498-1)),
$L498&amp;" "&amp;_xlfn.TEXTJOIN(", ",TRUE,$X498:$Z498)
))</f>
        <v>.dat 0</v>
      </c>
      <c r="E498" s="19" t="b">
        <f t="shared" ca="1" si="136"/>
        <v>1</v>
      </c>
      <c r="F498" s="5" t="str">
        <f t="shared" ca="1" si="137"/>
        <v>stack</v>
      </c>
      <c r="G498" s="5">
        <f t="shared" ca="1" si="138"/>
        <v>72</v>
      </c>
      <c r="H498" s="5" t="str">
        <f t="shared" si="139"/>
        <v>data</v>
      </c>
      <c r="I498" s="13" t="b">
        <f t="shared" si="140"/>
        <v>1</v>
      </c>
      <c r="J498" s="6">
        <f ca="1">OFFSET(program!$A$1,0,disasm!A498)</f>
        <v>0</v>
      </c>
      <c r="K498" s="7">
        <f t="shared" ca="1" si="141"/>
        <v>0</v>
      </c>
      <c r="L498" s="7" t="e">
        <f t="shared" ca="1" si="142"/>
        <v>#VALUE!</v>
      </c>
      <c r="M498" s="7">
        <f t="shared" si="143"/>
        <v>1</v>
      </c>
      <c r="N498" s="7">
        <f t="shared" si="144"/>
        <v>1</v>
      </c>
      <c r="O498" s="8">
        <f t="shared" si="145"/>
        <v>1</v>
      </c>
      <c r="P498" s="8" t="str">
        <f t="shared" si="146"/>
        <v/>
      </c>
      <c r="Q498" s="8" t="str">
        <f t="shared" si="147"/>
        <v/>
      </c>
      <c r="R498" s="8" t="str">
        <f t="shared" ca="1" si="148"/>
        <v>num</v>
      </c>
      <c r="S498" s="8" t="str">
        <f t="shared" si="149"/>
        <v/>
      </c>
      <c r="T498" s="8" t="str">
        <f t="shared" si="150"/>
        <v/>
      </c>
      <c r="U498" s="7">
        <f ca="1">IF(O498="","",OFFSET(program!$A$1,0,disasm!$A498+COLUMN()-COLUMN($U498)+IF($I498,0,1)))</f>
        <v>0</v>
      </c>
      <c r="V498" s="7" t="str">
        <f ca="1">IF(P498="","",OFFSET(program!$A$1,0,disasm!$A498+COLUMN()-COLUMN($U498)+IF($I498,0,1)))</f>
        <v/>
      </c>
      <c r="W498" s="7" t="str">
        <f ca="1">IF(Q498="","",OFFSET(program!$A$1,0,disasm!$A498+COLUMN()-COLUMN($U498)+IF($I498,0,1)))</f>
        <v/>
      </c>
      <c r="X498" s="3" t="str">
        <f t="shared" ca="1" si="151"/>
        <v>0</v>
      </c>
      <c r="Y498" s="3" t="str">
        <f t="shared" si="152"/>
        <v/>
      </c>
      <c r="Z498" s="3" t="str">
        <f t="shared" si="153"/>
        <v/>
      </c>
      <c r="AA498" s="3" t="str">
        <f ca="1">" "
&amp;AE498
&amp;IF(AND(OR(K498=5,K498=6),MOD(INT(J498/1000),10)=1)," A2","")
&amp;IF(AND(NOT(I498),J498=109,OFFSET(program!$A$1,0,disasm!$A498+1)&gt;0,NOT(ISNUMBER(FIND(" A1 "," "&amp;AE498&amp;" "))))," AUTOLABEL","")
&amp;" "</f>
        <v xml:space="preserve">  </v>
      </c>
    </row>
    <row r="499" spans="1:27" x14ac:dyDescent="0.2">
      <c r="A499" s="1">
        <f ca="1">A498+M498</f>
        <v>540</v>
      </c>
      <c r="B499" s="2" t="str">
        <f t="shared" ca="1" si="135"/>
        <v>stack+468</v>
      </c>
      <c r="C499" s="3" t="str">
        <f ca="1">_xlfn.TEXTJOIN(" ",FALSE,OFFSET(program!$A$1,0,A499,1,M499))</f>
        <v/>
      </c>
      <c r="D499" s="4" t="str">
        <f ca="1">IF($H499="data",".dat "&amp;X499,
IF($H499="str",".str " &amp; _xlfn.TEXTJOIN("",FALSE,OFFSET(program!$A$2,0,A499+1,1,M499-1)),
$L499&amp;" "&amp;_xlfn.TEXTJOIN(", ",TRUE,$X499:$Z499)
))</f>
        <v>.dat 0</v>
      </c>
      <c r="E499" s="19" t="b">
        <f t="shared" ca="1" si="136"/>
        <v>1</v>
      </c>
      <c r="F499" s="5" t="str">
        <f t="shared" ca="1" si="137"/>
        <v>stack</v>
      </c>
      <c r="G499" s="5">
        <f t="shared" ca="1" si="138"/>
        <v>72</v>
      </c>
      <c r="H499" s="5" t="str">
        <f t="shared" si="139"/>
        <v>data</v>
      </c>
      <c r="I499" s="13" t="b">
        <f t="shared" si="140"/>
        <v>1</v>
      </c>
      <c r="J499" s="6">
        <f ca="1">OFFSET(program!$A$1,0,disasm!A499)</f>
        <v>0</v>
      </c>
      <c r="K499" s="7">
        <f t="shared" ca="1" si="141"/>
        <v>0</v>
      </c>
      <c r="L499" s="7" t="e">
        <f t="shared" ca="1" si="142"/>
        <v>#VALUE!</v>
      </c>
      <c r="M499" s="7">
        <f t="shared" si="143"/>
        <v>1</v>
      </c>
      <c r="N499" s="7">
        <f t="shared" si="144"/>
        <v>1</v>
      </c>
      <c r="O499" s="8">
        <f t="shared" si="145"/>
        <v>1</v>
      </c>
      <c r="P499" s="8" t="str">
        <f t="shared" si="146"/>
        <v/>
      </c>
      <c r="Q499" s="8" t="str">
        <f t="shared" si="147"/>
        <v/>
      </c>
      <c r="R499" s="8" t="str">
        <f t="shared" ca="1" si="148"/>
        <v>num</v>
      </c>
      <c r="S499" s="8" t="str">
        <f t="shared" si="149"/>
        <v/>
      </c>
      <c r="T499" s="8" t="str">
        <f t="shared" si="150"/>
        <v/>
      </c>
      <c r="U499" s="7">
        <f ca="1">IF(O499="","",OFFSET(program!$A$1,0,disasm!$A499+COLUMN()-COLUMN($U499)+IF($I499,0,1)))</f>
        <v>0</v>
      </c>
      <c r="V499" s="7" t="str">
        <f ca="1">IF(P499="","",OFFSET(program!$A$1,0,disasm!$A499+COLUMN()-COLUMN($U499)+IF($I499,0,1)))</f>
        <v/>
      </c>
      <c r="W499" s="7" t="str">
        <f ca="1">IF(Q499="","",OFFSET(program!$A$1,0,disasm!$A499+COLUMN()-COLUMN($U499)+IF($I499,0,1)))</f>
        <v/>
      </c>
      <c r="X499" s="3" t="str">
        <f t="shared" ca="1" si="151"/>
        <v>0</v>
      </c>
      <c r="Y499" s="3" t="str">
        <f t="shared" si="152"/>
        <v/>
      </c>
      <c r="Z499" s="3" t="str">
        <f t="shared" si="153"/>
        <v/>
      </c>
      <c r="AA499" s="3" t="str">
        <f ca="1">" "
&amp;AE499
&amp;IF(AND(OR(K499=5,K499=6),MOD(INT(J499/1000),10)=1)," A2","")
&amp;IF(AND(NOT(I499),J499=109,OFFSET(program!$A$1,0,disasm!$A499+1)&gt;0,NOT(ISNUMBER(FIND(" A1 "," "&amp;AE499&amp;" "))))," AUTOLABEL","")
&amp;" "</f>
        <v xml:space="preserve">  </v>
      </c>
    </row>
    <row r="500" spans="1:27" x14ac:dyDescent="0.2">
      <c r="A500" s="1">
        <f ca="1">A499+M499</f>
        <v>541</v>
      </c>
      <c r="B500" s="2" t="str">
        <f t="shared" ca="1" si="135"/>
        <v>stack+469</v>
      </c>
      <c r="C500" s="3" t="str">
        <f ca="1">_xlfn.TEXTJOIN(" ",FALSE,OFFSET(program!$A$1,0,A500,1,M500))</f>
        <v/>
      </c>
      <c r="D500" s="4" t="str">
        <f ca="1">IF($H500="data",".dat "&amp;X500,
IF($H500="str",".str " &amp; _xlfn.TEXTJOIN("",FALSE,OFFSET(program!$A$2,0,A500+1,1,M500-1)),
$L500&amp;" "&amp;_xlfn.TEXTJOIN(", ",TRUE,$X500:$Z500)
))</f>
        <v>.dat 0</v>
      </c>
      <c r="E500" s="19" t="b">
        <f t="shared" ca="1" si="136"/>
        <v>1</v>
      </c>
      <c r="F500" s="5" t="str">
        <f t="shared" ca="1" si="137"/>
        <v>stack</v>
      </c>
      <c r="G500" s="5">
        <f t="shared" ca="1" si="138"/>
        <v>72</v>
      </c>
      <c r="H500" s="5" t="str">
        <f t="shared" si="139"/>
        <v>data</v>
      </c>
      <c r="I500" s="13" t="b">
        <f t="shared" si="140"/>
        <v>1</v>
      </c>
      <c r="J500" s="6">
        <f ca="1">OFFSET(program!$A$1,0,disasm!A500)</f>
        <v>0</v>
      </c>
      <c r="K500" s="7">
        <f t="shared" ca="1" si="141"/>
        <v>0</v>
      </c>
      <c r="L500" s="7" t="e">
        <f t="shared" ca="1" si="142"/>
        <v>#VALUE!</v>
      </c>
      <c r="M500" s="7">
        <f t="shared" si="143"/>
        <v>1</v>
      </c>
      <c r="N500" s="7">
        <f t="shared" si="144"/>
        <v>1</v>
      </c>
      <c r="O500" s="8">
        <f t="shared" si="145"/>
        <v>1</v>
      </c>
      <c r="P500" s="8" t="str">
        <f t="shared" si="146"/>
        <v/>
      </c>
      <c r="Q500" s="8" t="str">
        <f t="shared" si="147"/>
        <v/>
      </c>
      <c r="R500" s="8" t="str">
        <f t="shared" ca="1" si="148"/>
        <v>num</v>
      </c>
      <c r="S500" s="8" t="str">
        <f t="shared" si="149"/>
        <v/>
      </c>
      <c r="T500" s="8" t="str">
        <f t="shared" si="150"/>
        <v/>
      </c>
      <c r="U500" s="7">
        <f ca="1">IF(O500="","",OFFSET(program!$A$1,0,disasm!$A500+COLUMN()-COLUMN($U500)+IF($I500,0,1)))</f>
        <v>0</v>
      </c>
      <c r="V500" s="7" t="str">
        <f ca="1">IF(P500="","",OFFSET(program!$A$1,0,disasm!$A500+COLUMN()-COLUMN($U500)+IF($I500,0,1)))</f>
        <v/>
      </c>
      <c r="W500" s="7" t="str">
        <f ca="1">IF(Q500="","",OFFSET(program!$A$1,0,disasm!$A500+COLUMN()-COLUMN($U500)+IF($I500,0,1)))</f>
        <v/>
      </c>
      <c r="X500" s="3" t="str">
        <f t="shared" ca="1" si="151"/>
        <v>0</v>
      </c>
      <c r="Y500" s="3" t="str">
        <f t="shared" si="152"/>
        <v/>
      </c>
      <c r="Z500" s="3" t="str">
        <f t="shared" si="153"/>
        <v/>
      </c>
      <c r="AA500" s="3" t="str">
        <f ca="1">" "
&amp;AE500
&amp;IF(AND(OR(K500=5,K500=6),MOD(INT(J500/1000),10)=1)," A2","")
&amp;IF(AND(NOT(I500),J500=109,OFFSET(program!$A$1,0,disasm!$A500+1)&gt;0,NOT(ISNUMBER(FIND(" A1 "," "&amp;AE500&amp;" "))))," AUTOLABEL","")
&amp;" "</f>
        <v xml:space="preserve">  </v>
      </c>
    </row>
    <row r="501" spans="1:27" x14ac:dyDescent="0.2">
      <c r="A501" s="1">
        <f ca="1">A500+M500</f>
        <v>542</v>
      </c>
      <c r="B501" s="2" t="str">
        <f t="shared" ca="1" si="135"/>
        <v>stack+470</v>
      </c>
      <c r="C501" s="3" t="str">
        <f ca="1">_xlfn.TEXTJOIN(" ",FALSE,OFFSET(program!$A$1,0,A501,1,M501))</f>
        <v/>
      </c>
      <c r="D501" s="4" t="str">
        <f ca="1">IF($H501="data",".dat "&amp;X501,
IF($H501="str",".str " &amp; _xlfn.TEXTJOIN("",FALSE,OFFSET(program!$A$2,0,A501+1,1,M501-1)),
$L501&amp;" "&amp;_xlfn.TEXTJOIN(", ",TRUE,$X501:$Z501)
))</f>
        <v>.dat 0</v>
      </c>
      <c r="E501" s="19" t="b">
        <f t="shared" ca="1" si="136"/>
        <v>1</v>
      </c>
      <c r="F501" s="5" t="str">
        <f t="shared" ca="1" si="137"/>
        <v>stack</v>
      </c>
      <c r="G501" s="5">
        <f t="shared" ca="1" si="138"/>
        <v>72</v>
      </c>
      <c r="H501" s="5" t="str">
        <f t="shared" si="139"/>
        <v>data</v>
      </c>
      <c r="I501" s="13" t="b">
        <f t="shared" si="140"/>
        <v>1</v>
      </c>
      <c r="J501" s="6">
        <f ca="1">OFFSET(program!$A$1,0,disasm!A501)</f>
        <v>0</v>
      </c>
      <c r="K501" s="7">
        <f t="shared" ca="1" si="141"/>
        <v>0</v>
      </c>
      <c r="L501" s="7" t="e">
        <f t="shared" ca="1" si="142"/>
        <v>#VALUE!</v>
      </c>
      <c r="M501" s="7">
        <f t="shared" si="143"/>
        <v>1</v>
      </c>
      <c r="N501" s="7">
        <f t="shared" si="144"/>
        <v>1</v>
      </c>
      <c r="O501" s="8">
        <f t="shared" si="145"/>
        <v>1</v>
      </c>
      <c r="P501" s="8" t="str">
        <f t="shared" si="146"/>
        <v/>
      </c>
      <c r="Q501" s="8" t="str">
        <f t="shared" si="147"/>
        <v/>
      </c>
      <c r="R501" s="8" t="str">
        <f t="shared" ca="1" si="148"/>
        <v>num</v>
      </c>
      <c r="S501" s="8" t="str">
        <f t="shared" si="149"/>
        <v/>
      </c>
      <c r="T501" s="8" t="str">
        <f t="shared" si="150"/>
        <v/>
      </c>
      <c r="U501" s="7">
        <f ca="1">IF(O501="","",OFFSET(program!$A$1,0,disasm!$A501+COLUMN()-COLUMN($U501)+IF($I501,0,1)))</f>
        <v>0</v>
      </c>
      <c r="V501" s="7" t="str">
        <f ca="1">IF(P501="","",OFFSET(program!$A$1,0,disasm!$A501+COLUMN()-COLUMN($U501)+IF($I501,0,1)))</f>
        <v/>
      </c>
      <c r="W501" s="7" t="str">
        <f ca="1">IF(Q501="","",OFFSET(program!$A$1,0,disasm!$A501+COLUMN()-COLUMN($U501)+IF($I501,0,1)))</f>
        <v/>
      </c>
      <c r="X501" s="3" t="str">
        <f t="shared" ca="1" si="151"/>
        <v>0</v>
      </c>
      <c r="Y501" s="3" t="str">
        <f t="shared" si="152"/>
        <v/>
      </c>
      <c r="Z501" s="3" t="str">
        <f t="shared" si="153"/>
        <v/>
      </c>
      <c r="AA501" s="3" t="str">
        <f ca="1">" "
&amp;AE501
&amp;IF(AND(OR(K501=5,K501=6),MOD(INT(J501/1000),10)=1)," A2","")
&amp;IF(AND(NOT(I501),J501=109,OFFSET(program!$A$1,0,disasm!$A501+1)&gt;0,NOT(ISNUMBER(FIND(" A1 "," "&amp;AE501&amp;" "))))," AUTOLABEL","")
&amp;" "</f>
        <v xml:space="preserve">  </v>
      </c>
    </row>
    <row r="502" spans="1:27" x14ac:dyDescent="0.2">
      <c r="A502" s="1">
        <f ca="1">A501+M501</f>
        <v>543</v>
      </c>
      <c r="B502" s="2" t="str">
        <f t="shared" ca="1" si="135"/>
        <v>stack+471</v>
      </c>
      <c r="C502" s="3" t="str">
        <f ca="1">_xlfn.TEXTJOIN(" ",FALSE,OFFSET(program!$A$1,0,A502,1,M502))</f>
        <v/>
      </c>
      <c r="D502" s="4" t="str">
        <f ca="1">IF($H502="data",".dat "&amp;X502,
IF($H502="str",".str " &amp; _xlfn.TEXTJOIN("",FALSE,OFFSET(program!$A$2,0,A502+1,1,M502-1)),
$L502&amp;" "&amp;_xlfn.TEXTJOIN(", ",TRUE,$X502:$Z502)
))</f>
        <v>.dat 0</v>
      </c>
      <c r="E502" s="19" t="b">
        <f t="shared" ca="1" si="136"/>
        <v>1</v>
      </c>
      <c r="F502" s="5" t="str">
        <f t="shared" ca="1" si="137"/>
        <v>stack</v>
      </c>
      <c r="G502" s="5">
        <f t="shared" ca="1" si="138"/>
        <v>72</v>
      </c>
      <c r="H502" s="5" t="str">
        <f t="shared" si="139"/>
        <v>data</v>
      </c>
      <c r="I502" s="13" t="b">
        <f t="shared" si="140"/>
        <v>1</v>
      </c>
      <c r="J502" s="6">
        <f ca="1">OFFSET(program!$A$1,0,disasm!A502)</f>
        <v>0</v>
      </c>
      <c r="K502" s="7">
        <f t="shared" ca="1" si="141"/>
        <v>0</v>
      </c>
      <c r="L502" s="7" t="e">
        <f t="shared" ca="1" si="142"/>
        <v>#VALUE!</v>
      </c>
      <c r="M502" s="7">
        <f t="shared" si="143"/>
        <v>1</v>
      </c>
      <c r="N502" s="7">
        <f t="shared" si="144"/>
        <v>1</v>
      </c>
      <c r="O502" s="8">
        <f t="shared" si="145"/>
        <v>1</v>
      </c>
      <c r="P502" s="8" t="str">
        <f t="shared" si="146"/>
        <v/>
      </c>
      <c r="Q502" s="8" t="str">
        <f t="shared" si="147"/>
        <v/>
      </c>
      <c r="R502" s="8" t="str">
        <f t="shared" ca="1" si="148"/>
        <v>num</v>
      </c>
      <c r="S502" s="8" t="str">
        <f t="shared" si="149"/>
        <v/>
      </c>
      <c r="T502" s="8" t="str">
        <f t="shared" si="150"/>
        <v/>
      </c>
      <c r="U502" s="7">
        <f ca="1">IF(O502="","",OFFSET(program!$A$1,0,disasm!$A502+COLUMN()-COLUMN($U502)+IF($I502,0,1)))</f>
        <v>0</v>
      </c>
      <c r="V502" s="7" t="str">
        <f ca="1">IF(P502="","",OFFSET(program!$A$1,0,disasm!$A502+COLUMN()-COLUMN($U502)+IF($I502,0,1)))</f>
        <v/>
      </c>
      <c r="W502" s="7" t="str">
        <f ca="1">IF(Q502="","",OFFSET(program!$A$1,0,disasm!$A502+COLUMN()-COLUMN($U502)+IF($I502,0,1)))</f>
        <v/>
      </c>
      <c r="X502" s="3" t="str">
        <f t="shared" ca="1" si="151"/>
        <v>0</v>
      </c>
      <c r="Y502" s="3" t="str">
        <f t="shared" si="152"/>
        <v/>
      </c>
      <c r="Z502" s="3" t="str">
        <f t="shared" si="153"/>
        <v/>
      </c>
      <c r="AA502" s="3" t="str">
        <f ca="1">" "
&amp;AE502
&amp;IF(AND(OR(K502=5,K502=6),MOD(INT(J502/1000),10)=1)," A2","")
&amp;IF(AND(NOT(I502),J502=109,OFFSET(program!$A$1,0,disasm!$A502+1)&gt;0,NOT(ISNUMBER(FIND(" A1 "," "&amp;AE502&amp;" "))))," AUTOLABEL","")
&amp;" "</f>
        <v xml:space="preserve">  </v>
      </c>
    </row>
    <row r="503" spans="1:27" x14ac:dyDescent="0.2">
      <c r="A503" s="1">
        <f ca="1">A502+M502</f>
        <v>544</v>
      </c>
      <c r="B503" s="2" t="str">
        <f t="shared" ca="1" si="135"/>
        <v>stack+472</v>
      </c>
      <c r="C503" s="3" t="str">
        <f ca="1">_xlfn.TEXTJOIN(" ",FALSE,OFFSET(program!$A$1,0,A503,1,M503))</f>
        <v/>
      </c>
      <c r="D503" s="4" t="str">
        <f ca="1">IF($H503="data",".dat "&amp;X503,
IF($H503="str",".str " &amp; _xlfn.TEXTJOIN("",FALSE,OFFSET(program!$A$2,0,A503+1,1,M503-1)),
$L503&amp;" "&amp;_xlfn.TEXTJOIN(", ",TRUE,$X503:$Z503)
))</f>
        <v>.dat 0</v>
      </c>
      <c r="E503" s="19" t="b">
        <f t="shared" ca="1" si="136"/>
        <v>1</v>
      </c>
      <c r="F503" s="5" t="str">
        <f t="shared" ca="1" si="137"/>
        <v>stack</v>
      </c>
      <c r="G503" s="5">
        <f t="shared" ca="1" si="138"/>
        <v>72</v>
      </c>
      <c r="H503" s="5" t="str">
        <f t="shared" si="139"/>
        <v>data</v>
      </c>
      <c r="I503" s="13" t="b">
        <f t="shared" si="140"/>
        <v>1</v>
      </c>
      <c r="J503" s="6">
        <f ca="1">OFFSET(program!$A$1,0,disasm!A503)</f>
        <v>0</v>
      </c>
      <c r="K503" s="7">
        <f t="shared" ca="1" si="141"/>
        <v>0</v>
      </c>
      <c r="L503" s="7" t="e">
        <f t="shared" ca="1" si="142"/>
        <v>#VALUE!</v>
      </c>
      <c r="M503" s="7">
        <f t="shared" si="143"/>
        <v>1</v>
      </c>
      <c r="N503" s="7">
        <f t="shared" si="144"/>
        <v>1</v>
      </c>
      <c r="O503" s="8">
        <f t="shared" si="145"/>
        <v>1</v>
      </c>
      <c r="P503" s="8" t="str">
        <f t="shared" si="146"/>
        <v/>
      </c>
      <c r="Q503" s="8" t="str">
        <f t="shared" si="147"/>
        <v/>
      </c>
      <c r="R503" s="8" t="str">
        <f t="shared" ca="1" si="148"/>
        <v>num</v>
      </c>
      <c r="S503" s="8" t="str">
        <f t="shared" si="149"/>
        <v/>
      </c>
      <c r="T503" s="8" t="str">
        <f t="shared" si="150"/>
        <v/>
      </c>
      <c r="U503" s="7">
        <f ca="1">IF(O503="","",OFFSET(program!$A$1,0,disasm!$A503+COLUMN()-COLUMN($U503)+IF($I503,0,1)))</f>
        <v>0</v>
      </c>
      <c r="V503" s="7" t="str">
        <f ca="1">IF(P503="","",OFFSET(program!$A$1,0,disasm!$A503+COLUMN()-COLUMN($U503)+IF($I503,0,1)))</f>
        <v/>
      </c>
      <c r="W503" s="7" t="str">
        <f ca="1">IF(Q503="","",OFFSET(program!$A$1,0,disasm!$A503+COLUMN()-COLUMN($U503)+IF($I503,0,1)))</f>
        <v/>
      </c>
      <c r="X503" s="3" t="str">
        <f t="shared" ca="1" si="151"/>
        <v>0</v>
      </c>
      <c r="Y503" s="3" t="str">
        <f t="shared" si="152"/>
        <v/>
      </c>
      <c r="Z503" s="3" t="str">
        <f t="shared" si="153"/>
        <v/>
      </c>
      <c r="AA503" s="3" t="str">
        <f ca="1">" "
&amp;AE503
&amp;IF(AND(OR(K503=5,K503=6),MOD(INT(J503/1000),10)=1)," A2","")
&amp;IF(AND(NOT(I503),J503=109,OFFSET(program!$A$1,0,disasm!$A503+1)&gt;0,NOT(ISNUMBER(FIND(" A1 "," "&amp;AE503&amp;" "))))," AUTOLABEL","")
&amp;" "</f>
        <v xml:space="preserve">  </v>
      </c>
    </row>
    <row r="504" spans="1:27" x14ac:dyDescent="0.2">
      <c r="A504" s="1">
        <f ca="1">A503+M503</f>
        <v>545</v>
      </c>
      <c r="B504" s="2" t="str">
        <f t="shared" ca="1" si="135"/>
        <v>stack+473</v>
      </c>
      <c r="C504" s="3" t="str">
        <f ca="1">_xlfn.TEXTJOIN(" ",FALSE,OFFSET(program!$A$1,0,A504,1,M504))</f>
        <v/>
      </c>
      <c r="D504" s="4" t="str">
        <f ca="1">IF($H504="data",".dat "&amp;X504,
IF($H504="str",".str " &amp; _xlfn.TEXTJOIN("",FALSE,OFFSET(program!$A$2,0,A504+1,1,M504-1)),
$L504&amp;" "&amp;_xlfn.TEXTJOIN(", ",TRUE,$X504:$Z504)
))</f>
        <v>.dat 0</v>
      </c>
      <c r="E504" s="19" t="b">
        <f t="shared" ca="1" si="136"/>
        <v>1</v>
      </c>
      <c r="F504" s="5" t="str">
        <f t="shared" ca="1" si="137"/>
        <v>stack</v>
      </c>
      <c r="G504" s="5">
        <f t="shared" ca="1" si="138"/>
        <v>72</v>
      </c>
      <c r="H504" s="5" t="str">
        <f t="shared" si="139"/>
        <v>data</v>
      </c>
      <c r="I504" s="13" t="b">
        <f t="shared" si="140"/>
        <v>1</v>
      </c>
      <c r="J504" s="6">
        <f ca="1">OFFSET(program!$A$1,0,disasm!A504)</f>
        <v>0</v>
      </c>
      <c r="K504" s="7">
        <f t="shared" ca="1" si="141"/>
        <v>0</v>
      </c>
      <c r="L504" s="7" t="e">
        <f t="shared" ca="1" si="142"/>
        <v>#VALUE!</v>
      </c>
      <c r="M504" s="7">
        <f t="shared" si="143"/>
        <v>1</v>
      </c>
      <c r="N504" s="7">
        <f t="shared" si="144"/>
        <v>1</v>
      </c>
      <c r="O504" s="8">
        <f t="shared" si="145"/>
        <v>1</v>
      </c>
      <c r="P504" s="8" t="str">
        <f t="shared" si="146"/>
        <v/>
      </c>
      <c r="Q504" s="8" t="str">
        <f t="shared" si="147"/>
        <v/>
      </c>
      <c r="R504" s="8" t="str">
        <f t="shared" ca="1" si="148"/>
        <v>num</v>
      </c>
      <c r="S504" s="8" t="str">
        <f t="shared" si="149"/>
        <v/>
      </c>
      <c r="T504" s="8" t="str">
        <f t="shared" si="150"/>
        <v/>
      </c>
      <c r="U504" s="7">
        <f ca="1">IF(O504="","",OFFSET(program!$A$1,0,disasm!$A504+COLUMN()-COLUMN($U504)+IF($I504,0,1)))</f>
        <v>0</v>
      </c>
      <c r="V504" s="7" t="str">
        <f ca="1">IF(P504="","",OFFSET(program!$A$1,0,disasm!$A504+COLUMN()-COLUMN($U504)+IF($I504,0,1)))</f>
        <v/>
      </c>
      <c r="W504" s="7" t="str">
        <f ca="1">IF(Q504="","",OFFSET(program!$A$1,0,disasm!$A504+COLUMN()-COLUMN($U504)+IF($I504,0,1)))</f>
        <v/>
      </c>
      <c r="X504" s="3" t="str">
        <f t="shared" ca="1" si="151"/>
        <v>0</v>
      </c>
      <c r="Y504" s="3" t="str">
        <f t="shared" si="152"/>
        <v/>
      </c>
      <c r="Z504" s="3" t="str">
        <f t="shared" si="153"/>
        <v/>
      </c>
      <c r="AA504" s="3" t="str">
        <f ca="1">" "
&amp;AE504
&amp;IF(AND(OR(K504=5,K504=6),MOD(INT(J504/1000),10)=1)," A2","")
&amp;IF(AND(NOT(I504),J504=109,OFFSET(program!$A$1,0,disasm!$A504+1)&gt;0,NOT(ISNUMBER(FIND(" A1 "," "&amp;AE504&amp;" "))))," AUTOLABEL","")
&amp;" "</f>
        <v xml:space="preserve">  </v>
      </c>
    </row>
    <row r="505" spans="1:27" x14ac:dyDescent="0.2">
      <c r="A505" s="1">
        <f ca="1">A504+M504</f>
        <v>546</v>
      </c>
      <c r="B505" s="2" t="str">
        <f t="shared" ca="1" si="135"/>
        <v>stack+474</v>
      </c>
      <c r="C505" s="3" t="str">
        <f ca="1">_xlfn.TEXTJOIN(" ",FALSE,OFFSET(program!$A$1,0,A505,1,M505))</f>
        <v/>
      </c>
      <c r="D505" s="4" t="str">
        <f ca="1">IF($H505="data",".dat "&amp;X505,
IF($H505="str",".str " &amp; _xlfn.TEXTJOIN("",FALSE,OFFSET(program!$A$2,0,A505+1,1,M505-1)),
$L505&amp;" "&amp;_xlfn.TEXTJOIN(", ",TRUE,$X505:$Z505)
))</f>
        <v>.dat 0</v>
      </c>
      <c r="E505" s="19" t="b">
        <f t="shared" ca="1" si="136"/>
        <v>1</v>
      </c>
      <c r="F505" s="5" t="str">
        <f t="shared" ca="1" si="137"/>
        <v>stack</v>
      </c>
      <c r="G505" s="5">
        <f t="shared" ca="1" si="138"/>
        <v>72</v>
      </c>
      <c r="H505" s="5" t="str">
        <f t="shared" si="139"/>
        <v>data</v>
      </c>
      <c r="I505" s="13" t="b">
        <f t="shared" si="140"/>
        <v>1</v>
      </c>
      <c r="J505" s="6">
        <f ca="1">OFFSET(program!$A$1,0,disasm!A505)</f>
        <v>0</v>
      </c>
      <c r="K505" s="7">
        <f t="shared" ca="1" si="141"/>
        <v>0</v>
      </c>
      <c r="L505" s="7" t="e">
        <f t="shared" ca="1" si="142"/>
        <v>#VALUE!</v>
      </c>
      <c r="M505" s="7">
        <f t="shared" si="143"/>
        <v>1</v>
      </c>
      <c r="N505" s="7">
        <f t="shared" si="144"/>
        <v>1</v>
      </c>
      <c r="O505" s="8">
        <f t="shared" si="145"/>
        <v>1</v>
      </c>
      <c r="P505" s="8" t="str">
        <f t="shared" si="146"/>
        <v/>
      </c>
      <c r="Q505" s="8" t="str">
        <f t="shared" si="147"/>
        <v/>
      </c>
      <c r="R505" s="8" t="str">
        <f t="shared" ca="1" si="148"/>
        <v>num</v>
      </c>
      <c r="S505" s="8" t="str">
        <f t="shared" si="149"/>
        <v/>
      </c>
      <c r="T505" s="8" t="str">
        <f t="shared" si="150"/>
        <v/>
      </c>
      <c r="U505" s="7">
        <f ca="1">IF(O505="","",OFFSET(program!$A$1,0,disasm!$A505+COLUMN()-COLUMN($U505)+IF($I505,0,1)))</f>
        <v>0</v>
      </c>
      <c r="V505" s="7" t="str">
        <f ca="1">IF(P505="","",OFFSET(program!$A$1,0,disasm!$A505+COLUMN()-COLUMN($U505)+IF($I505,0,1)))</f>
        <v/>
      </c>
      <c r="W505" s="7" t="str">
        <f ca="1">IF(Q505="","",OFFSET(program!$A$1,0,disasm!$A505+COLUMN()-COLUMN($U505)+IF($I505,0,1)))</f>
        <v/>
      </c>
      <c r="X505" s="3" t="str">
        <f t="shared" ca="1" si="151"/>
        <v>0</v>
      </c>
      <c r="Y505" s="3" t="str">
        <f t="shared" si="152"/>
        <v/>
      </c>
      <c r="Z505" s="3" t="str">
        <f t="shared" si="153"/>
        <v/>
      </c>
      <c r="AA505" s="3" t="str">
        <f ca="1">" "
&amp;AE505
&amp;IF(AND(OR(K505=5,K505=6),MOD(INT(J505/1000),10)=1)," A2","")
&amp;IF(AND(NOT(I505),J505=109,OFFSET(program!$A$1,0,disasm!$A505+1)&gt;0,NOT(ISNUMBER(FIND(" A1 "," "&amp;AE505&amp;" "))))," AUTOLABEL","")
&amp;" "</f>
        <v xml:space="preserve">  </v>
      </c>
    </row>
    <row r="506" spans="1:27" x14ac:dyDescent="0.2">
      <c r="A506" s="1">
        <f ca="1">A505+M505</f>
        <v>547</v>
      </c>
      <c r="B506" s="2" t="str">
        <f t="shared" ca="1" si="135"/>
        <v>stack+475</v>
      </c>
      <c r="C506" s="3" t="str">
        <f ca="1">_xlfn.TEXTJOIN(" ",FALSE,OFFSET(program!$A$1,0,A506,1,M506))</f>
        <v/>
      </c>
      <c r="D506" s="4" t="str">
        <f ca="1">IF($H506="data",".dat "&amp;X506,
IF($H506="str",".str " &amp; _xlfn.TEXTJOIN("",FALSE,OFFSET(program!$A$2,0,A506+1,1,M506-1)),
$L506&amp;" "&amp;_xlfn.TEXTJOIN(", ",TRUE,$X506:$Z506)
))</f>
        <v>.dat 0</v>
      </c>
      <c r="E506" s="19" t="b">
        <f t="shared" ca="1" si="136"/>
        <v>1</v>
      </c>
      <c r="F506" s="5" t="str">
        <f t="shared" ca="1" si="137"/>
        <v>stack</v>
      </c>
      <c r="G506" s="5">
        <f t="shared" ca="1" si="138"/>
        <v>72</v>
      </c>
      <c r="H506" s="5" t="str">
        <f t="shared" si="139"/>
        <v>data</v>
      </c>
      <c r="I506" s="13" t="b">
        <f t="shared" si="140"/>
        <v>1</v>
      </c>
      <c r="J506" s="6">
        <f ca="1">OFFSET(program!$A$1,0,disasm!A506)</f>
        <v>0</v>
      </c>
      <c r="K506" s="7">
        <f t="shared" ca="1" si="141"/>
        <v>0</v>
      </c>
      <c r="L506" s="7" t="e">
        <f t="shared" ca="1" si="142"/>
        <v>#VALUE!</v>
      </c>
      <c r="M506" s="7">
        <f t="shared" si="143"/>
        <v>1</v>
      </c>
      <c r="N506" s="7">
        <f t="shared" si="144"/>
        <v>1</v>
      </c>
      <c r="O506" s="8">
        <f t="shared" si="145"/>
        <v>1</v>
      </c>
      <c r="P506" s="8" t="str">
        <f t="shared" si="146"/>
        <v/>
      </c>
      <c r="Q506" s="8" t="str">
        <f t="shared" si="147"/>
        <v/>
      </c>
      <c r="R506" s="8" t="str">
        <f t="shared" ca="1" si="148"/>
        <v>num</v>
      </c>
      <c r="S506" s="8" t="str">
        <f t="shared" si="149"/>
        <v/>
      </c>
      <c r="T506" s="8" t="str">
        <f t="shared" si="150"/>
        <v/>
      </c>
      <c r="U506" s="7">
        <f ca="1">IF(O506="","",OFFSET(program!$A$1,0,disasm!$A506+COLUMN()-COLUMN($U506)+IF($I506,0,1)))</f>
        <v>0</v>
      </c>
      <c r="V506" s="7" t="str">
        <f ca="1">IF(P506="","",OFFSET(program!$A$1,0,disasm!$A506+COLUMN()-COLUMN($U506)+IF($I506,0,1)))</f>
        <v/>
      </c>
      <c r="W506" s="7" t="str">
        <f ca="1">IF(Q506="","",OFFSET(program!$A$1,0,disasm!$A506+COLUMN()-COLUMN($U506)+IF($I506,0,1)))</f>
        <v/>
      </c>
      <c r="X506" s="3" t="str">
        <f t="shared" ca="1" si="151"/>
        <v>0</v>
      </c>
      <c r="Y506" s="3" t="str">
        <f t="shared" si="152"/>
        <v/>
      </c>
      <c r="Z506" s="3" t="str">
        <f t="shared" si="153"/>
        <v/>
      </c>
      <c r="AA506" s="3" t="str">
        <f ca="1">" "
&amp;AE506
&amp;IF(AND(OR(K506=5,K506=6),MOD(INT(J506/1000),10)=1)," A2","")
&amp;IF(AND(NOT(I506),J506=109,OFFSET(program!$A$1,0,disasm!$A506+1)&gt;0,NOT(ISNUMBER(FIND(" A1 "," "&amp;AE506&amp;" "))))," AUTOLABEL","")
&amp;" "</f>
        <v xml:space="preserve">  </v>
      </c>
    </row>
    <row r="507" spans="1:27" x14ac:dyDescent="0.2">
      <c r="A507" s="1">
        <f ca="1">A506+M506</f>
        <v>548</v>
      </c>
      <c r="B507" s="2" t="str">
        <f t="shared" ca="1" si="135"/>
        <v>stack+476</v>
      </c>
      <c r="C507" s="3" t="str">
        <f ca="1">_xlfn.TEXTJOIN(" ",FALSE,OFFSET(program!$A$1,0,A507,1,M507))</f>
        <v/>
      </c>
      <c r="D507" s="4" t="str">
        <f ca="1">IF($H507="data",".dat "&amp;X507,
IF($H507="str",".str " &amp; _xlfn.TEXTJOIN("",FALSE,OFFSET(program!$A$2,0,A507+1,1,M507-1)),
$L507&amp;" "&amp;_xlfn.TEXTJOIN(", ",TRUE,$X507:$Z507)
))</f>
        <v>.dat 0</v>
      </c>
      <c r="E507" s="19" t="b">
        <f t="shared" ca="1" si="136"/>
        <v>1</v>
      </c>
      <c r="F507" s="5" t="str">
        <f t="shared" ca="1" si="137"/>
        <v>stack</v>
      </c>
      <c r="G507" s="5">
        <f t="shared" ca="1" si="138"/>
        <v>72</v>
      </c>
      <c r="H507" s="5" t="str">
        <f t="shared" si="139"/>
        <v>data</v>
      </c>
      <c r="I507" s="13" t="b">
        <f t="shared" si="140"/>
        <v>1</v>
      </c>
      <c r="J507" s="6">
        <f ca="1">OFFSET(program!$A$1,0,disasm!A507)</f>
        <v>0</v>
      </c>
      <c r="K507" s="7">
        <f t="shared" ca="1" si="141"/>
        <v>0</v>
      </c>
      <c r="L507" s="7" t="e">
        <f t="shared" ca="1" si="142"/>
        <v>#VALUE!</v>
      </c>
      <c r="M507" s="7">
        <f t="shared" si="143"/>
        <v>1</v>
      </c>
      <c r="N507" s="7">
        <f t="shared" si="144"/>
        <v>1</v>
      </c>
      <c r="O507" s="8">
        <f t="shared" si="145"/>
        <v>1</v>
      </c>
      <c r="P507" s="8" t="str">
        <f t="shared" si="146"/>
        <v/>
      </c>
      <c r="Q507" s="8" t="str">
        <f t="shared" si="147"/>
        <v/>
      </c>
      <c r="R507" s="8" t="str">
        <f t="shared" ca="1" si="148"/>
        <v>num</v>
      </c>
      <c r="S507" s="8" t="str">
        <f t="shared" si="149"/>
        <v/>
      </c>
      <c r="T507" s="8" t="str">
        <f t="shared" si="150"/>
        <v/>
      </c>
      <c r="U507" s="7">
        <f ca="1">IF(O507="","",OFFSET(program!$A$1,0,disasm!$A507+COLUMN()-COLUMN($U507)+IF($I507,0,1)))</f>
        <v>0</v>
      </c>
      <c r="V507" s="7" t="str">
        <f ca="1">IF(P507="","",OFFSET(program!$A$1,0,disasm!$A507+COLUMN()-COLUMN($U507)+IF($I507,0,1)))</f>
        <v/>
      </c>
      <c r="W507" s="7" t="str">
        <f ca="1">IF(Q507="","",OFFSET(program!$A$1,0,disasm!$A507+COLUMN()-COLUMN($U507)+IF($I507,0,1)))</f>
        <v/>
      </c>
      <c r="X507" s="3" t="str">
        <f t="shared" ca="1" si="151"/>
        <v>0</v>
      </c>
      <c r="Y507" s="3" t="str">
        <f t="shared" si="152"/>
        <v/>
      </c>
      <c r="Z507" s="3" t="str">
        <f t="shared" si="153"/>
        <v/>
      </c>
      <c r="AA507" s="3" t="str">
        <f ca="1">" "
&amp;AE507
&amp;IF(AND(OR(K507=5,K507=6),MOD(INT(J507/1000),10)=1)," A2","")
&amp;IF(AND(NOT(I507),J507=109,OFFSET(program!$A$1,0,disasm!$A507+1)&gt;0,NOT(ISNUMBER(FIND(" A1 "," "&amp;AE507&amp;" "))))," AUTOLABEL","")
&amp;" "</f>
        <v xml:space="preserve">  </v>
      </c>
    </row>
    <row r="508" spans="1:27" x14ac:dyDescent="0.2">
      <c r="A508" s="1">
        <f ca="1">A507+M507</f>
        <v>549</v>
      </c>
      <c r="B508" s="2" t="str">
        <f t="shared" ca="1" si="135"/>
        <v>stack+477</v>
      </c>
      <c r="C508" s="3" t="str">
        <f ca="1">_xlfn.TEXTJOIN(" ",FALSE,OFFSET(program!$A$1,0,A508,1,M508))</f>
        <v/>
      </c>
      <c r="D508" s="4" t="str">
        <f ca="1">IF($H508="data",".dat "&amp;X508,
IF($H508="str",".str " &amp; _xlfn.TEXTJOIN("",FALSE,OFFSET(program!$A$2,0,A508+1,1,M508-1)),
$L508&amp;" "&amp;_xlfn.TEXTJOIN(", ",TRUE,$X508:$Z508)
))</f>
        <v>.dat 0</v>
      </c>
      <c r="E508" s="19" t="b">
        <f t="shared" ca="1" si="136"/>
        <v>1</v>
      </c>
      <c r="F508" s="5" t="str">
        <f t="shared" ca="1" si="137"/>
        <v>stack</v>
      </c>
      <c r="G508" s="5">
        <f t="shared" ca="1" si="138"/>
        <v>72</v>
      </c>
      <c r="H508" s="5" t="str">
        <f t="shared" si="139"/>
        <v>data</v>
      </c>
      <c r="I508" s="13" t="b">
        <f t="shared" si="140"/>
        <v>1</v>
      </c>
      <c r="J508" s="6">
        <f ca="1">OFFSET(program!$A$1,0,disasm!A508)</f>
        <v>0</v>
      </c>
      <c r="K508" s="7">
        <f t="shared" ca="1" si="141"/>
        <v>0</v>
      </c>
      <c r="L508" s="7" t="e">
        <f t="shared" ca="1" si="142"/>
        <v>#VALUE!</v>
      </c>
      <c r="M508" s="7">
        <f t="shared" si="143"/>
        <v>1</v>
      </c>
      <c r="N508" s="7">
        <f t="shared" si="144"/>
        <v>1</v>
      </c>
      <c r="O508" s="8">
        <f t="shared" si="145"/>
        <v>1</v>
      </c>
      <c r="P508" s="8" t="str">
        <f t="shared" si="146"/>
        <v/>
      </c>
      <c r="Q508" s="8" t="str">
        <f t="shared" si="147"/>
        <v/>
      </c>
      <c r="R508" s="8" t="str">
        <f t="shared" ca="1" si="148"/>
        <v>num</v>
      </c>
      <c r="S508" s="8" t="str">
        <f t="shared" si="149"/>
        <v/>
      </c>
      <c r="T508" s="8" t="str">
        <f t="shared" si="150"/>
        <v/>
      </c>
      <c r="U508" s="7">
        <f ca="1">IF(O508="","",OFFSET(program!$A$1,0,disasm!$A508+COLUMN()-COLUMN($U508)+IF($I508,0,1)))</f>
        <v>0</v>
      </c>
      <c r="V508" s="7" t="str">
        <f ca="1">IF(P508="","",OFFSET(program!$A$1,0,disasm!$A508+COLUMN()-COLUMN($U508)+IF($I508,0,1)))</f>
        <v/>
      </c>
      <c r="W508" s="7" t="str">
        <f ca="1">IF(Q508="","",OFFSET(program!$A$1,0,disasm!$A508+COLUMN()-COLUMN($U508)+IF($I508,0,1)))</f>
        <v/>
      </c>
      <c r="X508" s="3" t="str">
        <f t="shared" ca="1" si="151"/>
        <v>0</v>
      </c>
      <c r="Y508" s="3" t="str">
        <f t="shared" si="152"/>
        <v/>
      </c>
      <c r="Z508" s="3" t="str">
        <f t="shared" si="153"/>
        <v/>
      </c>
      <c r="AA508" s="3" t="str">
        <f ca="1">" "
&amp;AE508
&amp;IF(AND(OR(K508=5,K508=6),MOD(INT(J508/1000),10)=1)," A2","")
&amp;IF(AND(NOT(I508),J508=109,OFFSET(program!$A$1,0,disasm!$A508+1)&gt;0,NOT(ISNUMBER(FIND(" A1 "," "&amp;AE508&amp;" "))))," AUTOLABEL","")
&amp;" "</f>
        <v xml:space="preserve">  </v>
      </c>
    </row>
    <row r="509" spans="1:27" x14ac:dyDescent="0.2">
      <c r="A509" s="1">
        <f ca="1">A508+M508</f>
        <v>550</v>
      </c>
      <c r="B509" s="2" t="str">
        <f t="shared" ca="1" si="135"/>
        <v>stack+478</v>
      </c>
      <c r="C509" s="3" t="str">
        <f ca="1">_xlfn.TEXTJOIN(" ",FALSE,OFFSET(program!$A$1,0,A509,1,M509))</f>
        <v/>
      </c>
      <c r="D509" s="4" t="str">
        <f ca="1">IF($H509="data",".dat "&amp;X509,
IF($H509="str",".str " &amp; _xlfn.TEXTJOIN("",FALSE,OFFSET(program!$A$2,0,A509+1,1,M509-1)),
$L509&amp;" "&amp;_xlfn.TEXTJOIN(", ",TRUE,$X509:$Z509)
))</f>
        <v>.dat 0</v>
      </c>
      <c r="E509" s="19" t="b">
        <f t="shared" ca="1" si="136"/>
        <v>1</v>
      </c>
      <c r="F509" s="5" t="str">
        <f t="shared" ca="1" si="137"/>
        <v>stack</v>
      </c>
      <c r="G509" s="5">
        <f t="shared" ca="1" si="138"/>
        <v>72</v>
      </c>
      <c r="H509" s="5" t="str">
        <f t="shared" si="139"/>
        <v>data</v>
      </c>
      <c r="I509" s="13" t="b">
        <f t="shared" si="140"/>
        <v>1</v>
      </c>
      <c r="J509" s="6">
        <f ca="1">OFFSET(program!$A$1,0,disasm!A509)</f>
        <v>0</v>
      </c>
      <c r="K509" s="7">
        <f t="shared" ca="1" si="141"/>
        <v>0</v>
      </c>
      <c r="L509" s="7" t="e">
        <f t="shared" ca="1" si="142"/>
        <v>#VALUE!</v>
      </c>
      <c r="M509" s="7">
        <f t="shared" si="143"/>
        <v>1</v>
      </c>
      <c r="N509" s="7">
        <f t="shared" si="144"/>
        <v>1</v>
      </c>
      <c r="O509" s="8">
        <f t="shared" si="145"/>
        <v>1</v>
      </c>
      <c r="P509" s="8" t="str">
        <f t="shared" si="146"/>
        <v/>
      </c>
      <c r="Q509" s="8" t="str">
        <f t="shared" si="147"/>
        <v/>
      </c>
      <c r="R509" s="8" t="str">
        <f t="shared" ca="1" si="148"/>
        <v>num</v>
      </c>
      <c r="S509" s="8" t="str">
        <f t="shared" si="149"/>
        <v/>
      </c>
      <c r="T509" s="8" t="str">
        <f t="shared" si="150"/>
        <v/>
      </c>
      <c r="U509" s="7">
        <f ca="1">IF(O509="","",OFFSET(program!$A$1,0,disasm!$A509+COLUMN()-COLUMN($U509)+IF($I509,0,1)))</f>
        <v>0</v>
      </c>
      <c r="V509" s="7" t="str">
        <f ca="1">IF(P509="","",OFFSET(program!$A$1,0,disasm!$A509+COLUMN()-COLUMN($U509)+IF($I509,0,1)))</f>
        <v/>
      </c>
      <c r="W509" s="7" t="str">
        <f ca="1">IF(Q509="","",OFFSET(program!$A$1,0,disasm!$A509+COLUMN()-COLUMN($U509)+IF($I509,0,1)))</f>
        <v/>
      </c>
      <c r="X509" s="3" t="str">
        <f t="shared" ca="1" si="151"/>
        <v>0</v>
      </c>
      <c r="Y509" s="3" t="str">
        <f t="shared" si="152"/>
        <v/>
      </c>
      <c r="Z509" s="3" t="str">
        <f t="shared" si="153"/>
        <v/>
      </c>
      <c r="AA509" s="3" t="str">
        <f ca="1">" "
&amp;AE509
&amp;IF(AND(OR(K509=5,K509=6),MOD(INT(J509/1000),10)=1)," A2","")
&amp;IF(AND(NOT(I509),J509=109,OFFSET(program!$A$1,0,disasm!$A509+1)&gt;0,NOT(ISNUMBER(FIND(" A1 "," "&amp;AE509&amp;" "))))," AUTOLABEL","")
&amp;" "</f>
        <v xml:space="preserve">  </v>
      </c>
    </row>
    <row r="510" spans="1:27" x14ac:dyDescent="0.2">
      <c r="A510" s="1">
        <f ca="1">A509+M509</f>
        <v>551</v>
      </c>
      <c r="B510" s="2" t="str">
        <f t="shared" ca="1" si="135"/>
        <v>stack+479</v>
      </c>
      <c r="C510" s="3" t="str">
        <f ca="1">_xlfn.TEXTJOIN(" ",FALSE,OFFSET(program!$A$1,0,A510,1,M510))</f>
        <v/>
      </c>
      <c r="D510" s="4" t="str">
        <f ca="1">IF($H510="data",".dat "&amp;X510,
IF($H510="str",".str " &amp; _xlfn.TEXTJOIN("",FALSE,OFFSET(program!$A$2,0,A510+1,1,M510-1)),
$L510&amp;" "&amp;_xlfn.TEXTJOIN(", ",TRUE,$X510:$Z510)
))</f>
        <v>.dat 0</v>
      </c>
      <c r="E510" s="19" t="b">
        <f t="shared" ca="1" si="136"/>
        <v>1</v>
      </c>
      <c r="F510" s="5" t="str">
        <f t="shared" ca="1" si="137"/>
        <v>stack</v>
      </c>
      <c r="G510" s="5">
        <f t="shared" ca="1" si="138"/>
        <v>72</v>
      </c>
      <c r="H510" s="5" t="str">
        <f t="shared" si="139"/>
        <v>data</v>
      </c>
      <c r="I510" s="13" t="b">
        <f t="shared" si="140"/>
        <v>1</v>
      </c>
      <c r="J510" s="6">
        <f ca="1">OFFSET(program!$A$1,0,disasm!A510)</f>
        <v>0</v>
      </c>
      <c r="K510" s="7">
        <f t="shared" ca="1" si="141"/>
        <v>0</v>
      </c>
      <c r="L510" s="7" t="e">
        <f t="shared" ca="1" si="142"/>
        <v>#VALUE!</v>
      </c>
      <c r="M510" s="7">
        <f t="shared" si="143"/>
        <v>1</v>
      </c>
      <c r="N510" s="7">
        <f t="shared" si="144"/>
        <v>1</v>
      </c>
      <c r="O510" s="8">
        <f t="shared" si="145"/>
        <v>1</v>
      </c>
      <c r="P510" s="8" t="str">
        <f t="shared" si="146"/>
        <v/>
      </c>
      <c r="Q510" s="8" t="str">
        <f t="shared" si="147"/>
        <v/>
      </c>
      <c r="R510" s="8" t="str">
        <f t="shared" ca="1" si="148"/>
        <v>num</v>
      </c>
      <c r="S510" s="8" t="str">
        <f t="shared" si="149"/>
        <v/>
      </c>
      <c r="T510" s="8" t="str">
        <f t="shared" si="150"/>
        <v/>
      </c>
      <c r="U510" s="7">
        <f ca="1">IF(O510="","",OFFSET(program!$A$1,0,disasm!$A510+COLUMN()-COLUMN($U510)+IF($I510,0,1)))</f>
        <v>0</v>
      </c>
      <c r="V510" s="7" t="str">
        <f ca="1">IF(P510="","",OFFSET(program!$A$1,0,disasm!$A510+COLUMN()-COLUMN($U510)+IF($I510,0,1)))</f>
        <v/>
      </c>
      <c r="W510" s="7" t="str">
        <f ca="1">IF(Q510="","",OFFSET(program!$A$1,0,disasm!$A510+COLUMN()-COLUMN($U510)+IF($I510,0,1)))</f>
        <v/>
      </c>
      <c r="X510" s="3" t="str">
        <f t="shared" ca="1" si="151"/>
        <v>0</v>
      </c>
      <c r="Y510" s="3" t="str">
        <f t="shared" si="152"/>
        <v/>
      </c>
      <c r="Z510" s="3" t="str">
        <f t="shared" si="153"/>
        <v/>
      </c>
      <c r="AA510" s="3" t="str">
        <f ca="1">" "
&amp;AE510
&amp;IF(AND(OR(K510=5,K510=6),MOD(INT(J510/1000),10)=1)," A2","")
&amp;IF(AND(NOT(I510),J510=109,OFFSET(program!$A$1,0,disasm!$A510+1)&gt;0,NOT(ISNUMBER(FIND(" A1 "," "&amp;AE510&amp;" "))))," AUTOLABEL","")
&amp;" "</f>
        <v xml:space="preserve">  </v>
      </c>
    </row>
    <row r="511" spans="1:27" x14ac:dyDescent="0.2">
      <c r="A511" s="1">
        <f ca="1">A510+M510</f>
        <v>552</v>
      </c>
      <c r="B511" s="2" t="str">
        <f t="shared" ca="1" si="135"/>
        <v>stack+480</v>
      </c>
      <c r="C511" s="3" t="str">
        <f ca="1">_xlfn.TEXTJOIN(" ",FALSE,OFFSET(program!$A$1,0,A511,1,M511))</f>
        <v/>
      </c>
      <c r="D511" s="4" t="str">
        <f ca="1">IF($H511="data",".dat "&amp;X511,
IF($H511="str",".str " &amp; _xlfn.TEXTJOIN("",FALSE,OFFSET(program!$A$2,0,A511+1,1,M511-1)),
$L511&amp;" "&amp;_xlfn.TEXTJOIN(", ",TRUE,$X511:$Z511)
))</f>
        <v>.dat 0</v>
      </c>
      <c r="E511" s="19" t="b">
        <f t="shared" ca="1" si="136"/>
        <v>1</v>
      </c>
      <c r="F511" s="5" t="str">
        <f t="shared" ca="1" si="137"/>
        <v>stack</v>
      </c>
      <c r="G511" s="5">
        <f t="shared" ca="1" si="138"/>
        <v>72</v>
      </c>
      <c r="H511" s="5" t="str">
        <f t="shared" si="139"/>
        <v>data</v>
      </c>
      <c r="I511" s="13" t="b">
        <f t="shared" si="140"/>
        <v>1</v>
      </c>
      <c r="J511" s="6">
        <f ca="1">OFFSET(program!$A$1,0,disasm!A511)</f>
        <v>0</v>
      </c>
      <c r="K511" s="7">
        <f t="shared" ca="1" si="141"/>
        <v>0</v>
      </c>
      <c r="L511" s="7" t="e">
        <f t="shared" ca="1" si="142"/>
        <v>#VALUE!</v>
      </c>
      <c r="M511" s="7">
        <f t="shared" si="143"/>
        <v>1</v>
      </c>
      <c r="N511" s="7">
        <f t="shared" si="144"/>
        <v>1</v>
      </c>
      <c r="O511" s="8">
        <f t="shared" si="145"/>
        <v>1</v>
      </c>
      <c r="P511" s="8" t="str">
        <f t="shared" si="146"/>
        <v/>
      </c>
      <c r="Q511" s="8" t="str">
        <f t="shared" si="147"/>
        <v/>
      </c>
      <c r="R511" s="8" t="str">
        <f t="shared" ca="1" si="148"/>
        <v>num</v>
      </c>
      <c r="S511" s="8" t="str">
        <f t="shared" si="149"/>
        <v/>
      </c>
      <c r="T511" s="8" t="str">
        <f t="shared" si="150"/>
        <v/>
      </c>
      <c r="U511" s="7">
        <f ca="1">IF(O511="","",OFFSET(program!$A$1,0,disasm!$A511+COLUMN()-COLUMN($U511)+IF($I511,0,1)))</f>
        <v>0</v>
      </c>
      <c r="V511" s="7" t="str">
        <f ca="1">IF(P511="","",OFFSET(program!$A$1,0,disasm!$A511+COLUMN()-COLUMN($U511)+IF($I511,0,1)))</f>
        <v/>
      </c>
      <c r="W511" s="7" t="str">
        <f ca="1">IF(Q511="","",OFFSET(program!$A$1,0,disasm!$A511+COLUMN()-COLUMN($U511)+IF($I511,0,1)))</f>
        <v/>
      </c>
      <c r="X511" s="3" t="str">
        <f t="shared" ca="1" si="151"/>
        <v>0</v>
      </c>
      <c r="Y511" s="3" t="str">
        <f t="shared" si="152"/>
        <v/>
      </c>
      <c r="Z511" s="3" t="str">
        <f t="shared" si="153"/>
        <v/>
      </c>
      <c r="AA511" s="3" t="str">
        <f ca="1">" "
&amp;AE511
&amp;IF(AND(OR(K511=5,K511=6),MOD(INT(J511/1000),10)=1)," A2","")
&amp;IF(AND(NOT(I511),J511=109,OFFSET(program!$A$1,0,disasm!$A511+1)&gt;0,NOT(ISNUMBER(FIND(" A1 "," "&amp;AE511&amp;" "))))," AUTOLABEL","")
&amp;" "</f>
        <v xml:space="preserve">  </v>
      </c>
    </row>
    <row r="512" spans="1:27" x14ac:dyDescent="0.2">
      <c r="A512" s="1">
        <f ca="1">A511+M511</f>
        <v>553</v>
      </c>
      <c r="B512" s="2" t="str">
        <f t="shared" ca="1" si="135"/>
        <v>stack+481</v>
      </c>
      <c r="C512" s="3" t="str">
        <f ca="1">_xlfn.TEXTJOIN(" ",FALSE,OFFSET(program!$A$1,0,A512,1,M512))</f>
        <v/>
      </c>
      <c r="D512" s="4" t="str">
        <f ca="1">IF($H512="data",".dat "&amp;X512,
IF($H512="str",".str " &amp; _xlfn.TEXTJOIN("",FALSE,OFFSET(program!$A$2,0,A512+1,1,M512-1)),
$L512&amp;" "&amp;_xlfn.TEXTJOIN(", ",TRUE,$X512:$Z512)
))</f>
        <v>.dat 0</v>
      </c>
      <c r="E512" s="19" t="b">
        <f t="shared" ca="1" si="136"/>
        <v>1</v>
      </c>
      <c r="F512" s="5" t="str">
        <f t="shared" ca="1" si="137"/>
        <v>stack</v>
      </c>
      <c r="G512" s="5">
        <f t="shared" ca="1" si="138"/>
        <v>72</v>
      </c>
      <c r="H512" s="5" t="str">
        <f t="shared" si="139"/>
        <v>data</v>
      </c>
      <c r="I512" s="13" t="b">
        <f t="shared" si="140"/>
        <v>1</v>
      </c>
      <c r="J512" s="6">
        <f ca="1">OFFSET(program!$A$1,0,disasm!A512)</f>
        <v>0</v>
      </c>
      <c r="K512" s="7">
        <f t="shared" ca="1" si="141"/>
        <v>0</v>
      </c>
      <c r="L512" s="7" t="e">
        <f t="shared" ca="1" si="142"/>
        <v>#VALUE!</v>
      </c>
      <c r="M512" s="7">
        <f t="shared" si="143"/>
        <v>1</v>
      </c>
      <c r="N512" s="7">
        <f t="shared" si="144"/>
        <v>1</v>
      </c>
      <c r="O512" s="8">
        <f t="shared" si="145"/>
        <v>1</v>
      </c>
      <c r="P512" s="8" t="str">
        <f t="shared" si="146"/>
        <v/>
      </c>
      <c r="Q512" s="8" t="str">
        <f t="shared" si="147"/>
        <v/>
      </c>
      <c r="R512" s="8" t="str">
        <f t="shared" ca="1" si="148"/>
        <v>num</v>
      </c>
      <c r="S512" s="8" t="str">
        <f t="shared" si="149"/>
        <v/>
      </c>
      <c r="T512" s="8" t="str">
        <f t="shared" si="150"/>
        <v/>
      </c>
      <c r="U512" s="7">
        <f ca="1">IF(O512="","",OFFSET(program!$A$1,0,disasm!$A512+COLUMN()-COLUMN($U512)+IF($I512,0,1)))</f>
        <v>0</v>
      </c>
      <c r="V512" s="7" t="str">
        <f ca="1">IF(P512="","",OFFSET(program!$A$1,0,disasm!$A512+COLUMN()-COLUMN($U512)+IF($I512,0,1)))</f>
        <v/>
      </c>
      <c r="W512" s="7" t="str">
        <f ca="1">IF(Q512="","",OFFSET(program!$A$1,0,disasm!$A512+COLUMN()-COLUMN($U512)+IF($I512,0,1)))</f>
        <v/>
      </c>
      <c r="X512" s="3" t="str">
        <f t="shared" ca="1" si="151"/>
        <v>0</v>
      </c>
      <c r="Y512" s="3" t="str">
        <f t="shared" si="152"/>
        <v/>
      </c>
      <c r="Z512" s="3" t="str">
        <f t="shared" si="153"/>
        <v/>
      </c>
      <c r="AA512" s="3" t="str">
        <f ca="1">" "
&amp;AE512
&amp;IF(AND(OR(K512=5,K512=6),MOD(INT(J512/1000),10)=1)," A2","")
&amp;IF(AND(NOT(I512),J512=109,OFFSET(program!$A$1,0,disasm!$A512+1)&gt;0,NOT(ISNUMBER(FIND(" A1 "," "&amp;AE512&amp;" "))))," AUTOLABEL","")
&amp;" "</f>
        <v xml:space="preserve">  </v>
      </c>
    </row>
    <row r="513" spans="1:27" x14ac:dyDescent="0.2">
      <c r="A513" s="1">
        <f ca="1">A512+M512</f>
        <v>554</v>
      </c>
      <c r="B513" s="2" t="str">
        <f t="shared" ca="1" si="135"/>
        <v>stack+482</v>
      </c>
      <c r="C513" s="3" t="str">
        <f ca="1">_xlfn.TEXTJOIN(" ",FALSE,OFFSET(program!$A$1,0,A513,1,M513))</f>
        <v/>
      </c>
      <c r="D513" s="4" t="str">
        <f ca="1">IF($H513="data",".dat "&amp;X513,
IF($H513="str",".str " &amp; _xlfn.TEXTJOIN("",FALSE,OFFSET(program!$A$2,0,A513+1,1,M513-1)),
$L513&amp;" "&amp;_xlfn.TEXTJOIN(", ",TRUE,$X513:$Z513)
))</f>
        <v>.dat 0</v>
      </c>
      <c r="E513" s="19" t="b">
        <f t="shared" ca="1" si="136"/>
        <v>1</v>
      </c>
      <c r="F513" s="5" t="str">
        <f t="shared" ca="1" si="137"/>
        <v>stack</v>
      </c>
      <c r="G513" s="5">
        <f t="shared" ca="1" si="138"/>
        <v>72</v>
      </c>
      <c r="H513" s="5" t="str">
        <f t="shared" si="139"/>
        <v>data</v>
      </c>
      <c r="I513" s="13" t="b">
        <f t="shared" si="140"/>
        <v>1</v>
      </c>
      <c r="J513" s="6">
        <f ca="1">OFFSET(program!$A$1,0,disasm!A513)</f>
        <v>0</v>
      </c>
      <c r="K513" s="7">
        <f t="shared" ca="1" si="141"/>
        <v>0</v>
      </c>
      <c r="L513" s="7" t="e">
        <f t="shared" ca="1" si="142"/>
        <v>#VALUE!</v>
      </c>
      <c r="M513" s="7">
        <f t="shared" si="143"/>
        <v>1</v>
      </c>
      <c r="N513" s="7">
        <f t="shared" si="144"/>
        <v>1</v>
      </c>
      <c r="O513" s="8">
        <f t="shared" si="145"/>
        <v>1</v>
      </c>
      <c r="P513" s="8" t="str">
        <f t="shared" si="146"/>
        <v/>
      </c>
      <c r="Q513" s="8" t="str">
        <f t="shared" si="147"/>
        <v/>
      </c>
      <c r="R513" s="8" t="str">
        <f t="shared" ca="1" si="148"/>
        <v>num</v>
      </c>
      <c r="S513" s="8" t="str">
        <f t="shared" si="149"/>
        <v/>
      </c>
      <c r="T513" s="8" t="str">
        <f t="shared" si="150"/>
        <v/>
      </c>
      <c r="U513" s="7">
        <f ca="1">IF(O513="","",OFFSET(program!$A$1,0,disasm!$A513+COLUMN()-COLUMN($U513)+IF($I513,0,1)))</f>
        <v>0</v>
      </c>
      <c r="V513" s="7" t="str">
        <f ca="1">IF(P513="","",OFFSET(program!$A$1,0,disasm!$A513+COLUMN()-COLUMN($U513)+IF($I513,0,1)))</f>
        <v/>
      </c>
      <c r="W513" s="7" t="str">
        <f ca="1">IF(Q513="","",OFFSET(program!$A$1,0,disasm!$A513+COLUMN()-COLUMN($U513)+IF($I513,0,1)))</f>
        <v/>
      </c>
      <c r="X513" s="3" t="str">
        <f t="shared" ca="1" si="151"/>
        <v>0</v>
      </c>
      <c r="Y513" s="3" t="str">
        <f t="shared" si="152"/>
        <v/>
      </c>
      <c r="Z513" s="3" t="str">
        <f t="shared" si="153"/>
        <v/>
      </c>
      <c r="AA513" s="3" t="str">
        <f ca="1">" "
&amp;AE513
&amp;IF(AND(OR(K513=5,K513=6),MOD(INT(J513/1000),10)=1)," A2","")
&amp;IF(AND(NOT(I513),J513=109,OFFSET(program!$A$1,0,disasm!$A513+1)&gt;0,NOT(ISNUMBER(FIND(" A1 "," "&amp;AE513&amp;" "))))," AUTOLABEL","")
&amp;" "</f>
        <v xml:space="preserve">  </v>
      </c>
    </row>
    <row r="514" spans="1:27" x14ac:dyDescent="0.2">
      <c r="A514" s="1">
        <f ca="1">A513+M513</f>
        <v>555</v>
      </c>
      <c r="B514" s="2" t="str">
        <f t="shared" ca="1" si="135"/>
        <v>stack+483</v>
      </c>
      <c r="C514" s="3" t="str">
        <f ca="1">_xlfn.TEXTJOIN(" ",FALSE,OFFSET(program!$A$1,0,A514,1,M514))</f>
        <v/>
      </c>
      <c r="D514" s="4" t="str">
        <f ca="1">IF($H514="data",".dat "&amp;X514,
IF($H514="str",".str " &amp; _xlfn.TEXTJOIN("",FALSE,OFFSET(program!$A$2,0,A514+1,1,M514-1)),
$L514&amp;" "&amp;_xlfn.TEXTJOIN(", ",TRUE,$X514:$Z514)
))</f>
        <v>.dat 0</v>
      </c>
      <c r="E514" s="19" t="b">
        <f t="shared" ca="1" si="136"/>
        <v>1</v>
      </c>
      <c r="F514" s="5" t="str">
        <f t="shared" ca="1" si="137"/>
        <v>stack</v>
      </c>
      <c r="G514" s="5">
        <f t="shared" ca="1" si="138"/>
        <v>72</v>
      </c>
      <c r="H514" s="5" t="str">
        <f t="shared" si="139"/>
        <v>data</v>
      </c>
      <c r="I514" s="13" t="b">
        <f t="shared" si="140"/>
        <v>1</v>
      </c>
      <c r="J514" s="6">
        <f ca="1">OFFSET(program!$A$1,0,disasm!A514)</f>
        <v>0</v>
      </c>
      <c r="K514" s="7">
        <f t="shared" ca="1" si="141"/>
        <v>0</v>
      </c>
      <c r="L514" s="7" t="e">
        <f t="shared" ca="1" si="142"/>
        <v>#VALUE!</v>
      </c>
      <c r="M514" s="7">
        <f t="shared" si="143"/>
        <v>1</v>
      </c>
      <c r="N514" s="7">
        <f t="shared" si="144"/>
        <v>1</v>
      </c>
      <c r="O514" s="8">
        <f t="shared" si="145"/>
        <v>1</v>
      </c>
      <c r="P514" s="8" t="str">
        <f t="shared" si="146"/>
        <v/>
      </c>
      <c r="Q514" s="8" t="str">
        <f t="shared" si="147"/>
        <v/>
      </c>
      <c r="R514" s="8" t="str">
        <f t="shared" ca="1" si="148"/>
        <v>num</v>
      </c>
      <c r="S514" s="8" t="str">
        <f t="shared" si="149"/>
        <v/>
      </c>
      <c r="T514" s="8" t="str">
        <f t="shared" si="150"/>
        <v/>
      </c>
      <c r="U514" s="7">
        <f ca="1">IF(O514="","",OFFSET(program!$A$1,0,disasm!$A514+COLUMN()-COLUMN($U514)+IF($I514,0,1)))</f>
        <v>0</v>
      </c>
      <c r="V514" s="7" t="str">
        <f ca="1">IF(P514="","",OFFSET(program!$A$1,0,disasm!$A514+COLUMN()-COLUMN($U514)+IF($I514,0,1)))</f>
        <v/>
      </c>
      <c r="W514" s="7" t="str">
        <f ca="1">IF(Q514="","",OFFSET(program!$A$1,0,disasm!$A514+COLUMN()-COLUMN($U514)+IF($I514,0,1)))</f>
        <v/>
      </c>
      <c r="X514" s="3" t="str">
        <f t="shared" ca="1" si="151"/>
        <v>0</v>
      </c>
      <c r="Y514" s="3" t="str">
        <f t="shared" si="152"/>
        <v/>
      </c>
      <c r="Z514" s="3" t="str">
        <f t="shared" si="153"/>
        <v/>
      </c>
      <c r="AA514" s="3" t="str">
        <f ca="1">" "
&amp;AE514
&amp;IF(AND(OR(K514=5,K514=6),MOD(INT(J514/1000),10)=1)," A2","")
&amp;IF(AND(NOT(I514),J514=109,OFFSET(program!$A$1,0,disasm!$A514+1)&gt;0,NOT(ISNUMBER(FIND(" A1 "," "&amp;AE514&amp;" "))))," AUTOLABEL","")
&amp;" "</f>
        <v xml:space="preserve">  </v>
      </c>
    </row>
    <row r="515" spans="1:27" x14ac:dyDescent="0.2">
      <c r="A515" s="1">
        <f ca="1">A514+M514</f>
        <v>556</v>
      </c>
      <c r="B515" s="2" t="str">
        <f t="shared" ref="B515:B578" ca="1" si="154">$F515
&amp;IF(ISBLANK(AB515),
    IF($A515=$G515,
        "",
        "+"&amp;$A515-$G515
    ),
    "."&amp;AB515
)</f>
        <v>stack+484</v>
      </c>
      <c r="C515" s="3" t="str">
        <f ca="1">_xlfn.TEXTJOIN(" ",FALSE,OFFSET(program!$A$1,0,A515,1,M515))</f>
        <v/>
      </c>
      <c r="D515" s="4" t="str">
        <f ca="1">IF($H515="data",".dat "&amp;X515,
IF($H515="str",".str " &amp; _xlfn.TEXTJOIN("",FALSE,OFFSET(program!$A$2,0,A515+1,1,M515-1)),
$L515&amp;" "&amp;_xlfn.TEXTJOIN(", ",TRUE,$X515:$Z515)
))</f>
        <v>.dat 0</v>
      </c>
      <c r="E515" s="19" t="b">
        <f t="shared" ref="E515:E578" ca="1" si="155">IF(G515&lt;&gt;G514,NOT(E514),E514)</f>
        <v>1</v>
      </c>
      <c r="F515" s="5" t="str">
        <f t="shared" ref="F515:F578" ca="1" si="156">IF(ISBLANK($AD515),
    IF(ISNUMBER(FIND(" AUTOLABEL ",AA515)),IF(I515,"data","fun")&amp;A515,F514),
    $AD515
)</f>
        <v>stack</v>
      </c>
      <c r="G515" s="5">
        <f t="shared" ref="G515:G578" ca="1" si="157">IF(AND(ISBLANK($AD515),NOT(ISNUMBER(FIND(" AUTOLABEL ",AA515)))),G514,$A515)</f>
        <v>72</v>
      </c>
      <c r="H515" s="5" t="str">
        <f t="shared" ref="H515:H578" si="158">IF(ISNUMBER(FIND(" STR "," "&amp;AE515&amp;" ")),"str",
IF(ISNUMBER(FIND(" CODE "," "&amp;AE515&amp;" ")),"code",
IF(ISNUMBER(FIND(" DATA "," "&amp;AE515&amp;" ")),"data",
$H514
)))</f>
        <v>data</v>
      </c>
      <c r="I515" s="13" t="b">
        <f t="shared" ref="I515:I578" si="159">H515&lt;&gt;"code"</f>
        <v>1</v>
      </c>
      <c r="J515" s="6">
        <f ca="1">OFFSET(program!$A$1,0,disasm!A515)</f>
        <v>0</v>
      </c>
      <c r="K515" s="7">
        <f t="shared" ref="K515:K578" ca="1" si="160">MOD($J515,100)</f>
        <v>0</v>
      </c>
      <c r="L515" s="7" t="e">
        <f t="shared" ref="L515:L578" ca="1" si="161">IF(K515=99,"END",CHOOSE(K515,"ADD ","MUL ","IN  ","OUT ","J!=0","J=0 ","CMP&lt;","CMP=","SP+ "))</f>
        <v>#VALUE!</v>
      </c>
      <c r="M515" s="7">
        <f t="shared" ref="M515:M578" si="162">IF($H515="data",1,IF($H515="str",$J515+1,N515+1))</f>
        <v>1</v>
      </c>
      <c r="N515" s="7">
        <f t="shared" ref="N515:N578" si="163">IF($I515,1,IFERROR(CHOOSE($K515,3,3,1,1,2,2,3,3,1),0))</f>
        <v>1</v>
      </c>
      <c r="O515" s="8">
        <f t="shared" ref="O515:O578" si="164">IF(I515,1,IF($N515&gt;=1,MOD(INT($J515/100),10),""))</f>
        <v>1</v>
      </c>
      <c r="P515" s="8" t="str">
        <f t="shared" ref="P515:P578" si="165">IF($N515&gt;=2,MOD(INT($J515/1000),10),"")</f>
        <v/>
      </c>
      <c r="Q515" s="8" t="str">
        <f t="shared" ref="Q515:Q578" si="166">IF($N515&gt;=3,MOD(INT($J515/10000),10),"")</f>
        <v/>
      </c>
      <c r="R515" s="8" t="str">
        <f t="shared" ref="R515:R578" ca="1" si="167">IF(O515="","",
    IF(ISNUMBER(FIND(" A"&amp;R$1&amp;" ",$AA515)),"addr",
        IF(ISNUMBER(FIND(" C"&amp;R$1&amp;" ",$AA515)),"char",
            CHOOSE(O515+1,"addr","num","num")
        )
    )
)</f>
        <v>num</v>
      </c>
      <c r="S515" s="8" t="str">
        <f t="shared" ref="S515:S578" si="168">IF(P515="","",
    IF(ISNUMBER(FIND(" A"&amp;S$1&amp;" ",$AA515)),"addr",
        IF(ISNUMBER(FIND(" C"&amp;S$1&amp;" ",$AA515)),"char",
            CHOOSE(P515+1,"addr","num","num")
        )
    )
)</f>
        <v/>
      </c>
      <c r="T515" s="8" t="str">
        <f t="shared" ref="T515:T578" si="169">IF(Q515="","",
    IF(ISNUMBER(FIND(" A"&amp;T$1&amp;" ",$AA515)),"addr",
        IF(ISNUMBER(FIND(" C"&amp;T$1&amp;" ",$AA515)),"char",
            CHOOSE(Q515+1,"addr","num","num")
        )
    )
)</f>
        <v/>
      </c>
      <c r="U515" s="7">
        <f ca="1">IF(O515="","",OFFSET(program!$A$1,0,disasm!$A515+COLUMN()-COLUMN($U515)+IF($I515,0,1)))</f>
        <v>0</v>
      </c>
      <c r="V515" s="7" t="str">
        <f ca="1">IF(P515="","",OFFSET(program!$A$1,0,disasm!$A515+COLUMN()-COLUMN($U515)+IF($I515,0,1)))</f>
        <v/>
      </c>
      <c r="W515" s="7" t="str">
        <f ca="1">IF(Q515="","",OFFSET(program!$A$1,0,disasm!$A515+COLUMN()-COLUMN($U515)+IF($I515,0,1)))</f>
        <v/>
      </c>
      <c r="X515" s="3" t="str">
        <f t="shared" ref="X515:X578" ca="1" si="170">IF(O515="","",
  SUBSTITUTE(SUBSTITUTE(
    CHOOSE(1+O515,"[val]","val","[SP+val]"),
    "val",
    IF(R515="char","'"&amp;CHAR(U515)&amp;"'",
      IF(R515="addr",
        INDEX($B:$B,MATCH(U515,$A:$A,1))
          &amp; IF(INDEX($A:$A,MATCH(U515,$A:$A,1)) &lt; U515, ".a"&amp;(U515 - INDEX($A:$A,MATCH(U515,$A:$A,1))),""),
        U515
       )
    )
  ),"+-","-")
)</f>
        <v>0</v>
      </c>
      <c r="Y515" s="3" t="str">
        <f t="shared" ref="Y515:Y578" si="171">IF(P515="","",
  SUBSTITUTE(SUBSTITUTE(
    CHOOSE(1+P515,"[val]","val","[SP+val]"),
    "val",
    IF(S515="char","'"&amp;CHAR(V515)&amp;"'",
      IF(S515="addr",
        INDEX($B:$B,MATCH(V515,$A:$A,1))
          &amp; IF(INDEX($A:$A,MATCH(V515,$A:$A,1)) &lt; V515, ".a"&amp;(V515 - INDEX($A:$A,MATCH(V515,$A:$A,1))),""),
        V515
       )
    )
  ),"+-","-")
)</f>
        <v/>
      </c>
      <c r="Z515" s="3" t="str">
        <f t="shared" ref="Z515:Z578" si="172">IF(Q515="","",
  SUBSTITUTE(SUBSTITUTE(
    CHOOSE(1+Q515,"[val]","val","[SP+val]"),
    "val",
    IF(T515="char","'"&amp;CHAR(W515)&amp;"'",
      IF(T515="addr",
        INDEX($B:$B,MATCH(W515,$A:$A,1))
          &amp; IF(INDEX($A:$A,MATCH(W515,$A:$A,1)) &lt; W515, ".a"&amp;(W515 - INDEX($A:$A,MATCH(W515,$A:$A,1))),""),
        W515
       )
    )
  ),"+-","-")
)</f>
        <v/>
      </c>
      <c r="AA515" s="3" t="str">
        <f ca="1">" "
&amp;AE515
&amp;IF(AND(OR(K515=5,K515=6),MOD(INT(J515/1000),10)=1)," A2","")
&amp;IF(AND(NOT(I515),J515=109,OFFSET(program!$A$1,0,disasm!$A515+1)&gt;0,NOT(ISNUMBER(FIND(" A1 "," "&amp;AE515&amp;" "))))," AUTOLABEL","")
&amp;" "</f>
        <v xml:space="preserve">  </v>
      </c>
    </row>
    <row r="516" spans="1:27" x14ac:dyDescent="0.2">
      <c r="A516" s="1">
        <f ca="1">A515+M515</f>
        <v>557</v>
      </c>
      <c r="B516" s="2" t="str">
        <f t="shared" ca="1" si="154"/>
        <v>stack+485</v>
      </c>
      <c r="C516" s="3" t="str">
        <f ca="1">_xlfn.TEXTJOIN(" ",FALSE,OFFSET(program!$A$1,0,A516,1,M516))</f>
        <v/>
      </c>
      <c r="D516" s="4" t="str">
        <f ca="1">IF($H516="data",".dat "&amp;X516,
IF($H516="str",".str " &amp; _xlfn.TEXTJOIN("",FALSE,OFFSET(program!$A$2,0,A516+1,1,M516-1)),
$L516&amp;" "&amp;_xlfn.TEXTJOIN(", ",TRUE,$X516:$Z516)
))</f>
        <v>.dat 0</v>
      </c>
      <c r="E516" s="19" t="b">
        <f t="shared" ca="1" si="155"/>
        <v>1</v>
      </c>
      <c r="F516" s="5" t="str">
        <f t="shared" ca="1" si="156"/>
        <v>stack</v>
      </c>
      <c r="G516" s="5">
        <f t="shared" ca="1" si="157"/>
        <v>72</v>
      </c>
      <c r="H516" s="5" t="str">
        <f t="shared" si="158"/>
        <v>data</v>
      </c>
      <c r="I516" s="13" t="b">
        <f t="shared" si="159"/>
        <v>1</v>
      </c>
      <c r="J516" s="6">
        <f ca="1">OFFSET(program!$A$1,0,disasm!A516)</f>
        <v>0</v>
      </c>
      <c r="K516" s="7">
        <f t="shared" ca="1" si="160"/>
        <v>0</v>
      </c>
      <c r="L516" s="7" t="e">
        <f t="shared" ca="1" si="161"/>
        <v>#VALUE!</v>
      </c>
      <c r="M516" s="7">
        <f t="shared" si="162"/>
        <v>1</v>
      </c>
      <c r="N516" s="7">
        <f t="shared" si="163"/>
        <v>1</v>
      </c>
      <c r="O516" s="8">
        <f t="shared" si="164"/>
        <v>1</v>
      </c>
      <c r="P516" s="8" t="str">
        <f t="shared" si="165"/>
        <v/>
      </c>
      <c r="Q516" s="8" t="str">
        <f t="shared" si="166"/>
        <v/>
      </c>
      <c r="R516" s="8" t="str">
        <f t="shared" ca="1" si="167"/>
        <v>num</v>
      </c>
      <c r="S516" s="8" t="str">
        <f t="shared" si="168"/>
        <v/>
      </c>
      <c r="T516" s="8" t="str">
        <f t="shared" si="169"/>
        <v/>
      </c>
      <c r="U516" s="7">
        <f ca="1">IF(O516="","",OFFSET(program!$A$1,0,disasm!$A516+COLUMN()-COLUMN($U516)+IF($I516,0,1)))</f>
        <v>0</v>
      </c>
      <c r="V516" s="7" t="str">
        <f ca="1">IF(P516="","",OFFSET(program!$A$1,0,disasm!$A516+COLUMN()-COLUMN($U516)+IF($I516,0,1)))</f>
        <v/>
      </c>
      <c r="W516" s="7" t="str">
        <f ca="1">IF(Q516="","",OFFSET(program!$A$1,0,disasm!$A516+COLUMN()-COLUMN($U516)+IF($I516,0,1)))</f>
        <v/>
      </c>
      <c r="X516" s="3" t="str">
        <f t="shared" ca="1" si="170"/>
        <v>0</v>
      </c>
      <c r="Y516" s="3" t="str">
        <f t="shared" si="171"/>
        <v/>
      </c>
      <c r="Z516" s="3" t="str">
        <f t="shared" si="172"/>
        <v/>
      </c>
      <c r="AA516" s="3" t="str">
        <f ca="1">" "
&amp;AE516
&amp;IF(AND(OR(K516=5,K516=6),MOD(INT(J516/1000),10)=1)," A2","")
&amp;IF(AND(NOT(I516),J516=109,OFFSET(program!$A$1,0,disasm!$A516+1)&gt;0,NOT(ISNUMBER(FIND(" A1 "," "&amp;AE516&amp;" "))))," AUTOLABEL","")
&amp;" "</f>
        <v xml:space="preserve">  </v>
      </c>
    </row>
    <row r="517" spans="1:27" x14ac:dyDescent="0.2">
      <c r="A517" s="1">
        <f ca="1">A516+M516</f>
        <v>558</v>
      </c>
      <c r="B517" s="2" t="str">
        <f t="shared" ca="1" si="154"/>
        <v>stack+486</v>
      </c>
      <c r="C517" s="3" t="str">
        <f ca="1">_xlfn.TEXTJOIN(" ",FALSE,OFFSET(program!$A$1,0,A517,1,M517))</f>
        <v/>
      </c>
      <c r="D517" s="4" t="str">
        <f ca="1">IF($H517="data",".dat "&amp;X517,
IF($H517="str",".str " &amp; _xlfn.TEXTJOIN("",FALSE,OFFSET(program!$A$2,0,A517+1,1,M517-1)),
$L517&amp;" "&amp;_xlfn.TEXTJOIN(", ",TRUE,$X517:$Z517)
))</f>
        <v>.dat 0</v>
      </c>
      <c r="E517" s="19" t="b">
        <f t="shared" ca="1" si="155"/>
        <v>1</v>
      </c>
      <c r="F517" s="5" t="str">
        <f t="shared" ca="1" si="156"/>
        <v>stack</v>
      </c>
      <c r="G517" s="5">
        <f t="shared" ca="1" si="157"/>
        <v>72</v>
      </c>
      <c r="H517" s="5" t="str">
        <f t="shared" si="158"/>
        <v>data</v>
      </c>
      <c r="I517" s="13" t="b">
        <f t="shared" si="159"/>
        <v>1</v>
      </c>
      <c r="J517" s="6">
        <f ca="1">OFFSET(program!$A$1,0,disasm!A517)</f>
        <v>0</v>
      </c>
      <c r="K517" s="7">
        <f t="shared" ca="1" si="160"/>
        <v>0</v>
      </c>
      <c r="L517" s="7" t="e">
        <f t="shared" ca="1" si="161"/>
        <v>#VALUE!</v>
      </c>
      <c r="M517" s="7">
        <f t="shared" si="162"/>
        <v>1</v>
      </c>
      <c r="N517" s="7">
        <f t="shared" si="163"/>
        <v>1</v>
      </c>
      <c r="O517" s="8">
        <f t="shared" si="164"/>
        <v>1</v>
      </c>
      <c r="P517" s="8" t="str">
        <f t="shared" si="165"/>
        <v/>
      </c>
      <c r="Q517" s="8" t="str">
        <f t="shared" si="166"/>
        <v/>
      </c>
      <c r="R517" s="8" t="str">
        <f t="shared" ca="1" si="167"/>
        <v>num</v>
      </c>
      <c r="S517" s="8" t="str">
        <f t="shared" si="168"/>
        <v/>
      </c>
      <c r="T517" s="8" t="str">
        <f t="shared" si="169"/>
        <v/>
      </c>
      <c r="U517" s="7">
        <f ca="1">IF(O517="","",OFFSET(program!$A$1,0,disasm!$A517+COLUMN()-COLUMN($U517)+IF($I517,0,1)))</f>
        <v>0</v>
      </c>
      <c r="V517" s="7" t="str">
        <f ca="1">IF(P517="","",OFFSET(program!$A$1,0,disasm!$A517+COLUMN()-COLUMN($U517)+IF($I517,0,1)))</f>
        <v/>
      </c>
      <c r="W517" s="7" t="str">
        <f ca="1">IF(Q517="","",OFFSET(program!$A$1,0,disasm!$A517+COLUMN()-COLUMN($U517)+IF($I517,0,1)))</f>
        <v/>
      </c>
      <c r="X517" s="3" t="str">
        <f t="shared" ca="1" si="170"/>
        <v>0</v>
      </c>
      <c r="Y517" s="3" t="str">
        <f t="shared" si="171"/>
        <v/>
      </c>
      <c r="Z517" s="3" t="str">
        <f t="shared" si="172"/>
        <v/>
      </c>
      <c r="AA517" s="3" t="str">
        <f ca="1">" "
&amp;AE517
&amp;IF(AND(OR(K517=5,K517=6),MOD(INT(J517/1000),10)=1)," A2","")
&amp;IF(AND(NOT(I517),J517=109,OFFSET(program!$A$1,0,disasm!$A517+1)&gt;0,NOT(ISNUMBER(FIND(" A1 "," "&amp;AE517&amp;" "))))," AUTOLABEL","")
&amp;" "</f>
        <v xml:space="preserve">  </v>
      </c>
    </row>
    <row r="518" spans="1:27" x14ac:dyDescent="0.2">
      <c r="A518" s="1">
        <f ca="1">A517+M517</f>
        <v>559</v>
      </c>
      <c r="B518" s="2" t="str">
        <f t="shared" ca="1" si="154"/>
        <v>stack+487</v>
      </c>
      <c r="C518" s="3" t="str">
        <f ca="1">_xlfn.TEXTJOIN(" ",FALSE,OFFSET(program!$A$1,0,A518,1,M518))</f>
        <v/>
      </c>
      <c r="D518" s="4" t="str">
        <f ca="1">IF($H518="data",".dat "&amp;X518,
IF($H518="str",".str " &amp; _xlfn.TEXTJOIN("",FALSE,OFFSET(program!$A$2,0,A518+1,1,M518-1)),
$L518&amp;" "&amp;_xlfn.TEXTJOIN(", ",TRUE,$X518:$Z518)
))</f>
        <v>.dat 0</v>
      </c>
      <c r="E518" s="19" t="b">
        <f t="shared" ca="1" si="155"/>
        <v>1</v>
      </c>
      <c r="F518" s="5" t="str">
        <f t="shared" ca="1" si="156"/>
        <v>stack</v>
      </c>
      <c r="G518" s="5">
        <f t="shared" ca="1" si="157"/>
        <v>72</v>
      </c>
      <c r="H518" s="5" t="str">
        <f t="shared" si="158"/>
        <v>data</v>
      </c>
      <c r="I518" s="13" t="b">
        <f t="shared" si="159"/>
        <v>1</v>
      </c>
      <c r="J518" s="6">
        <f ca="1">OFFSET(program!$A$1,0,disasm!A518)</f>
        <v>0</v>
      </c>
      <c r="K518" s="7">
        <f t="shared" ca="1" si="160"/>
        <v>0</v>
      </c>
      <c r="L518" s="7" t="e">
        <f t="shared" ca="1" si="161"/>
        <v>#VALUE!</v>
      </c>
      <c r="M518" s="7">
        <f t="shared" si="162"/>
        <v>1</v>
      </c>
      <c r="N518" s="7">
        <f t="shared" si="163"/>
        <v>1</v>
      </c>
      <c r="O518" s="8">
        <f t="shared" si="164"/>
        <v>1</v>
      </c>
      <c r="P518" s="8" t="str">
        <f t="shared" si="165"/>
        <v/>
      </c>
      <c r="Q518" s="8" t="str">
        <f t="shared" si="166"/>
        <v/>
      </c>
      <c r="R518" s="8" t="str">
        <f t="shared" ca="1" si="167"/>
        <v>num</v>
      </c>
      <c r="S518" s="8" t="str">
        <f t="shared" si="168"/>
        <v/>
      </c>
      <c r="T518" s="8" t="str">
        <f t="shared" si="169"/>
        <v/>
      </c>
      <c r="U518" s="7">
        <f ca="1">IF(O518="","",OFFSET(program!$A$1,0,disasm!$A518+COLUMN()-COLUMN($U518)+IF($I518,0,1)))</f>
        <v>0</v>
      </c>
      <c r="V518" s="7" t="str">
        <f ca="1">IF(P518="","",OFFSET(program!$A$1,0,disasm!$A518+COLUMN()-COLUMN($U518)+IF($I518,0,1)))</f>
        <v/>
      </c>
      <c r="W518" s="7" t="str">
        <f ca="1">IF(Q518="","",OFFSET(program!$A$1,0,disasm!$A518+COLUMN()-COLUMN($U518)+IF($I518,0,1)))</f>
        <v/>
      </c>
      <c r="X518" s="3" t="str">
        <f t="shared" ca="1" si="170"/>
        <v>0</v>
      </c>
      <c r="Y518" s="3" t="str">
        <f t="shared" si="171"/>
        <v/>
      </c>
      <c r="Z518" s="3" t="str">
        <f t="shared" si="172"/>
        <v/>
      </c>
      <c r="AA518" s="3" t="str">
        <f ca="1">" "
&amp;AE518
&amp;IF(AND(OR(K518=5,K518=6),MOD(INT(J518/1000),10)=1)," A2","")
&amp;IF(AND(NOT(I518),J518=109,OFFSET(program!$A$1,0,disasm!$A518+1)&gt;0,NOT(ISNUMBER(FIND(" A1 "," "&amp;AE518&amp;" "))))," AUTOLABEL","")
&amp;" "</f>
        <v xml:space="preserve">  </v>
      </c>
    </row>
    <row r="519" spans="1:27" x14ac:dyDescent="0.2">
      <c r="A519" s="1">
        <f ca="1">A518+M518</f>
        <v>560</v>
      </c>
      <c r="B519" s="2" t="str">
        <f t="shared" ca="1" si="154"/>
        <v>stack+488</v>
      </c>
      <c r="C519" s="3" t="str">
        <f ca="1">_xlfn.TEXTJOIN(" ",FALSE,OFFSET(program!$A$1,0,A519,1,M519))</f>
        <v/>
      </c>
      <c r="D519" s="4" t="str">
        <f ca="1">IF($H519="data",".dat "&amp;X519,
IF($H519="str",".str " &amp; _xlfn.TEXTJOIN("",FALSE,OFFSET(program!$A$2,0,A519+1,1,M519-1)),
$L519&amp;" "&amp;_xlfn.TEXTJOIN(", ",TRUE,$X519:$Z519)
))</f>
        <v>.dat 0</v>
      </c>
      <c r="E519" s="19" t="b">
        <f t="shared" ca="1" si="155"/>
        <v>1</v>
      </c>
      <c r="F519" s="5" t="str">
        <f t="shared" ca="1" si="156"/>
        <v>stack</v>
      </c>
      <c r="G519" s="5">
        <f t="shared" ca="1" si="157"/>
        <v>72</v>
      </c>
      <c r="H519" s="5" t="str">
        <f t="shared" si="158"/>
        <v>data</v>
      </c>
      <c r="I519" s="13" t="b">
        <f t="shared" si="159"/>
        <v>1</v>
      </c>
      <c r="J519" s="6">
        <f ca="1">OFFSET(program!$A$1,0,disasm!A519)</f>
        <v>0</v>
      </c>
      <c r="K519" s="7">
        <f t="shared" ca="1" si="160"/>
        <v>0</v>
      </c>
      <c r="L519" s="7" t="e">
        <f t="shared" ca="1" si="161"/>
        <v>#VALUE!</v>
      </c>
      <c r="M519" s="7">
        <f t="shared" si="162"/>
        <v>1</v>
      </c>
      <c r="N519" s="7">
        <f t="shared" si="163"/>
        <v>1</v>
      </c>
      <c r="O519" s="8">
        <f t="shared" si="164"/>
        <v>1</v>
      </c>
      <c r="P519" s="8" t="str">
        <f t="shared" si="165"/>
        <v/>
      </c>
      <c r="Q519" s="8" t="str">
        <f t="shared" si="166"/>
        <v/>
      </c>
      <c r="R519" s="8" t="str">
        <f t="shared" ca="1" si="167"/>
        <v>num</v>
      </c>
      <c r="S519" s="8" t="str">
        <f t="shared" si="168"/>
        <v/>
      </c>
      <c r="T519" s="8" t="str">
        <f t="shared" si="169"/>
        <v/>
      </c>
      <c r="U519" s="7">
        <f ca="1">IF(O519="","",OFFSET(program!$A$1,0,disasm!$A519+COLUMN()-COLUMN($U519)+IF($I519,0,1)))</f>
        <v>0</v>
      </c>
      <c r="V519" s="7" t="str">
        <f ca="1">IF(P519="","",OFFSET(program!$A$1,0,disasm!$A519+COLUMN()-COLUMN($U519)+IF($I519,0,1)))</f>
        <v/>
      </c>
      <c r="W519" s="7" t="str">
        <f ca="1">IF(Q519="","",OFFSET(program!$A$1,0,disasm!$A519+COLUMN()-COLUMN($U519)+IF($I519,0,1)))</f>
        <v/>
      </c>
      <c r="X519" s="3" t="str">
        <f t="shared" ca="1" si="170"/>
        <v>0</v>
      </c>
      <c r="Y519" s="3" t="str">
        <f t="shared" si="171"/>
        <v/>
      </c>
      <c r="Z519" s="3" t="str">
        <f t="shared" si="172"/>
        <v/>
      </c>
      <c r="AA519" s="3" t="str">
        <f ca="1">" "
&amp;AE519
&amp;IF(AND(OR(K519=5,K519=6),MOD(INT(J519/1000),10)=1)," A2","")
&amp;IF(AND(NOT(I519),J519=109,OFFSET(program!$A$1,0,disasm!$A519+1)&gt;0,NOT(ISNUMBER(FIND(" A1 "," "&amp;AE519&amp;" "))))," AUTOLABEL","")
&amp;" "</f>
        <v xml:space="preserve">  </v>
      </c>
    </row>
    <row r="520" spans="1:27" x14ac:dyDescent="0.2">
      <c r="A520" s="1">
        <f ca="1">A519+M519</f>
        <v>561</v>
      </c>
      <c r="B520" s="2" t="str">
        <f t="shared" ca="1" si="154"/>
        <v>stack+489</v>
      </c>
      <c r="C520" s="3" t="str">
        <f ca="1">_xlfn.TEXTJOIN(" ",FALSE,OFFSET(program!$A$1,0,A520,1,M520))</f>
        <v/>
      </c>
      <c r="D520" s="4" t="str">
        <f ca="1">IF($H520="data",".dat "&amp;X520,
IF($H520="str",".str " &amp; _xlfn.TEXTJOIN("",FALSE,OFFSET(program!$A$2,0,A520+1,1,M520-1)),
$L520&amp;" "&amp;_xlfn.TEXTJOIN(", ",TRUE,$X520:$Z520)
))</f>
        <v>.dat 0</v>
      </c>
      <c r="E520" s="19" t="b">
        <f t="shared" ca="1" si="155"/>
        <v>1</v>
      </c>
      <c r="F520" s="5" t="str">
        <f t="shared" ca="1" si="156"/>
        <v>stack</v>
      </c>
      <c r="G520" s="5">
        <f t="shared" ca="1" si="157"/>
        <v>72</v>
      </c>
      <c r="H520" s="5" t="str">
        <f t="shared" si="158"/>
        <v>data</v>
      </c>
      <c r="I520" s="13" t="b">
        <f t="shared" si="159"/>
        <v>1</v>
      </c>
      <c r="J520" s="6">
        <f ca="1">OFFSET(program!$A$1,0,disasm!A520)</f>
        <v>0</v>
      </c>
      <c r="K520" s="7">
        <f t="shared" ca="1" si="160"/>
        <v>0</v>
      </c>
      <c r="L520" s="7" t="e">
        <f t="shared" ca="1" si="161"/>
        <v>#VALUE!</v>
      </c>
      <c r="M520" s="7">
        <f t="shared" si="162"/>
        <v>1</v>
      </c>
      <c r="N520" s="7">
        <f t="shared" si="163"/>
        <v>1</v>
      </c>
      <c r="O520" s="8">
        <f t="shared" si="164"/>
        <v>1</v>
      </c>
      <c r="P520" s="8" t="str">
        <f t="shared" si="165"/>
        <v/>
      </c>
      <c r="Q520" s="8" t="str">
        <f t="shared" si="166"/>
        <v/>
      </c>
      <c r="R520" s="8" t="str">
        <f t="shared" ca="1" si="167"/>
        <v>num</v>
      </c>
      <c r="S520" s="8" t="str">
        <f t="shared" si="168"/>
        <v/>
      </c>
      <c r="T520" s="8" t="str">
        <f t="shared" si="169"/>
        <v/>
      </c>
      <c r="U520" s="7">
        <f ca="1">IF(O520="","",OFFSET(program!$A$1,0,disasm!$A520+COLUMN()-COLUMN($U520)+IF($I520,0,1)))</f>
        <v>0</v>
      </c>
      <c r="V520" s="7" t="str">
        <f ca="1">IF(P520="","",OFFSET(program!$A$1,0,disasm!$A520+COLUMN()-COLUMN($U520)+IF($I520,0,1)))</f>
        <v/>
      </c>
      <c r="W520" s="7" t="str">
        <f ca="1">IF(Q520="","",OFFSET(program!$A$1,0,disasm!$A520+COLUMN()-COLUMN($U520)+IF($I520,0,1)))</f>
        <v/>
      </c>
      <c r="X520" s="3" t="str">
        <f t="shared" ca="1" si="170"/>
        <v>0</v>
      </c>
      <c r="Y520" s="3" t="str">
        <f t="shared" si="171"/>
        <v/>
      </c>
      <c r="Z520" s="3" t="str">
        <f t="shared" si="172"/>
        <v/>
      </c>
      <c r="AA520" s="3" t="str">
        <f ca="1">" "
&amp;AE520
&amp;IF(AND(OR(K520=5,K520=6),MOD(INT(J520/1000),10)=1)," A2","")
&amp;IF(AND(NOT(I520),J520=109,OFFSET(program!$A$1,0,disasm!$A520+1)&gt;0,NOT(ISNUMBER(FIND(" A1 "," "&amp;AE520&amp;" "))))," AUTOLABEL","")
&amp;" "</f>
        <v xml:space="preserve">  </v>
      </c>
    </row>
    <row r="521" spans="1:27" x14ac:dyDescent="0.2">
      <c r="A521" s="1">
        <f ca="1">A520+M520</f>
        <v>562</v>
      </c>
      <c r="B521" s="2" t="str">
        <f t="shared" ca="1" si="154"/>
        <v>stack+490</v>
      </c>
      <c r="C521" s="3" t="str">
        <f ca="1">_xlfn.TEXTJOIN(" ",FALSE,OFFSET(program!$A$1,0,A521,1,M521))</f>
        <v/>
      </c>
      <c r="D521" s="4" t="str">
        <f ca="1">IF($H521="data",".dat "&amp;X521,
IF($H521="str",".str " &amp; _xlfn.TEXTJOIN("",FALSE,OFFSET(program!$A$2,0,A521+1,1,M521-1)),
$L521&amp;" "&amp;_xlfn.TEXTJOIN(", ",TRUE,$X521:$Z521)
))</f>
        <v>.dat 0</v>
      </c>
      <c r="E521" s="19" t="b">
        <f t="shared" ca="1" si="155"/>
        <v>1</v>
      </c>
      <c r="F521" s="5" t="str">
        <f t="shared" ca="1" si="156"/>
        <v>stack</v>
      </c>
      <c r="G521" s="5">
        <f t="shared" ca="1" si="157"/>
        <v>72</v>
      </c>
      <c r="H521" s="5" t="str">
        <f t="shared" si="158"/>
        <v>data</v>
      </c>
      <c r="I521" s="13" t="b">
        <f t="shared" si="159"/>
        <v>1</v>
      </c>
      <c r="J521" s="6">
        <f ca="1">OFFSET(program!$A$1,0,disasm!A521)</f>
        <v>0</v>
      </c>
      <c r="K521" s="7">
        <f t="shared" ca="1" si="160"/>
        <v>0</v>
      </c>
      <c r="L521" s="7" t="e">
        <f t="shared" ca="1" si="161"/>
        <v>#VALUE!</v>
      </c>
      <c r="M521" s="7">
        <f t="shared" si="162"/>
        <v>1</v>
      </c>
      <c r="N521" s="7">
        <f t="shared" si="163"/>
        <v>1</v>
      </c>
      <c r="O521" s="8">
        <f t="shared" si="164"/>
        <v>1</v>
      </c>
      <c r="P521" s="8" t="str">
        <f t="shared" si="165"/>
        <v/>
      </c>
      <c r="Q521" s="8" t="str">
        <f t="shared" si="166"/>
        <v/>
      </c>
      <c r="R521" s="8" t="str">
        <f t="shared" ca="1" si="167"/>
        <v>num</v>
      </c>
      <c r="S521" s="8" t="str">
        <f t="shared" si="168"/>
        <v/>
      </c>
      <c r="T521" s="8" t="str">
        <f t="shared" si="169"/>
        <v/>
      </c>
      <c r="U521" s="7">
        <f ca="1">IF(O521="","",OFFSET(program!$A$1,0,disasm!$A521+COLUMN()-COLUMN($U521)+IF($I521,0,1)))</f>
        <v>0</v>
      </c>
      <c r="V521" s="7" t="str">
        <f ca="1">IF(P521="","",OFFSET(program!$A$1,0,disasm!$A521+COLUMN()-COLUMN($U521)+IF($I521,0,1)))</f>
        <v/>
      </c>
      <c r="W521" s="7" t="str">
        <f ca="1">IF(Q521="","",OFFSET(program!$A$1,0,disasm!$A521+COLUMN()-COLUMN($U521)+IF($I521,0,1)))</f>
        <v/>
      </c>
      <c r="X521" s="3" t="str">
        <f t="shared" ca="1" si="170"/>
        <v>0</v>
      </c>
      <c r="Y521" s="3" t="str">
        <f t="shared" si="171"/>
        <v/>
      </c>
      <c r="Z521" s="3" t="str">
        <f t="shared" si="172"/>
        <v/>
      </c>
      <c r="AA521" s="3" t="str">
        <f ca="1">" "
&amp;AE521
&amp;IF(AND(OR(K521=5,K521=6),MOD(INT(J521/1000),10)=1)," A2","")
&amp;IF(AND(NOT(I521),J521=109,OFFSET(program!$A$1,0,disasm!$A521+1)&gt;0,NOT(ISNUMBER(FIND(" A1 "," "&amp;AE521&amp;" "))))," AUTOLABEL","")
&amp;" "</f>
        <v xml:space="preserve">  </v>
      </c>
    </row>
    <row r="522" spans="1:27" x14ac:dyDescent="0.2">
      <c r="A522" s="1">
        <f ca="1">A521+M521</f>
        <v>563</v>
      </c>
      <c r="B522" s="2" t="str">
        <f t="shared" ca="1" si="154"/>
        <v>stack+491</v>
      </c>
      <c r="C522" s="3" t="str">
        <f ca="1">_xlfn.TEXTJOIN(" ",FALSE,OFFSET(program!$A$1,0,A522,1,M522))</f>
        <v/>
      </c>
      <c r="D522" s="4" t="str">
        <f ca="1">IF($H522="data",".dat "&amp;X522,
IF($H522="str",".str " &amp; _xlfn.TEXTJOIN("",FALSE,OFFSET(program!$A$2,0,A522+1,1,M522-1)),
$L522&amp;" "&amp;_xlfn.TEXTJOIN(", ",TRUE,$X522:$Z522)
))</f>
        <v>.dat 0</v>
      </c>
      <c r="E522" s="19" t="b">
        <f t="shared" ca="1" si="155"/>
        <v>1</v>
      </c>
      <c r="F522" s="5" t="str">
        <f t="shared" ca="1" si="156"/>
        <v>stack</v>
      </c>
      <c r="G522" s="5">
        <f t="shared" ca="1" si="157"/>
        <v>72</v>
      </c>
      <c r="H522" s="5" t="str">
        <f t="shared" si="158"/>
        <v>data</v>
      </c>
      <c r="I522" s="13" t="b">
        <f t="shared" si="159"/>
        <v>1</v>
      </c>
      <c r="J522" s="6">
        <f ca="1">OFFSET(program!$A$1,0,disasm!A522)</f>
        <v>0</v>
      </c>
      <c r="K522" s="7">
        <f t="shared" ca="1" si="160"/>
        <v>0</v>
      </c>
      <c r="L522" s="7" t="e">
        <f t="shared" ca="1" si="161"/>
        <v>#VALUE!</v>
      </c>
      <c r="M522" s="7">
        <f t="shared" si="162"/>
        <v>1</v>
      </c>
      <c r="N522" s="7">
        <f t="shared" si="163"/>
        <v>1</v>
      </c>
      <c r="O522" s="8">
        <f t="shared" si="164"/>
        <v>1</v>
      </c>
      <c r="P522" s="8" t="str">
        <f t="shared" si="165"/>
        <v/>
      </c>
      <c r="Q522" s="8" t="str">
        <f t="shared" si="166"/>
        <v/>
      </c>
      <c r="R522" s="8" t="str">
        <f t="shared" ca="1" si="167"/>
        <v>num</v>
      </c>
      <c r="S522" s="8" t="str">
        <f t="shared" si="168"/>
        <v/>
      </c>
      <c r="T522" s="8" t="str">
        <f t="shared" si="169"/>
        <v/>
      </c>
      <c r="U522" s="7">
        <f ca="1">IF(O522="","",OFFSET(program!$A$1,0,disasm!$A522+COLUMN()-COLUMN($U522)+IF($I522,0,1)))</f>
        <v>0</v>
      </c>
      <c r="V522" s="7" t="str">
        <f ca="1">IF(P522="","",OFFSET(program!$A$1,0,disasm!$A522+COLUMN()-COLUMN($U522)+IF($I522,0,1)))</f>
        <v/>
      </c>
      <c r="W522" s="7" t="str">
        <f ca="1">IF(Q522="","",OFFSET(program!$A$1,0,disasm!$A522+COLUMN()-COLUMN($U522)+IF($I522,0,1)))</f>
        <v/>
      </c>
      <c r="X522" s="3" t="str">
        <f t="shared" ca="1" si="170"/>
        <v>0</v>
      </c>
      <c r="Y522" s="3" t="str">
        <f t="shared" si="171"/>
        <v/>
      </c>
      <c r="Z522" s="3" t="str">
        <f t="shared" si="172"/>
        <v/>
      </c>
      <c r="AA522" s="3" t="str">
        <f ca="1">" "
&amp;AE522
&amp;IF(AND(OR(K522=5,K522=6),MOD(INT(J522/1000),10)=1)," A2","")
&amp;IF(AND(NOT(I522),J522=109,OFFSET(program!$A$1,0,disasm!$A522+1)&gt;0,NOT(ISNUMBER(FIND(" A1 "," "&amp;AE522&amp;" "))))," AUTOLABEL","")
&amp;" "</f>
        <v xml:space="preserve">  </v>
      </c>
    </row>
    <row r="523" spans="1:27" x14ac:dyDescent="0.2">
      <c r="A523" s="1">
        <f ca="1">A522+M522</f>
        <v>564</v>
      </c>
      <c r="B523" s="2" t="str">
        <f t="shared" ca="1" si="154"/>
        <v>stack+492</v>
      </c>
      <c r="C523" s="3" t="str">
        <f ca="1">_xlfn.TEXTJOIN(" ",FALSE,OFFSET(program!$A$1,0,A523,1,M523))</f>
        <v/>
      </c>
      <c r="D523" s="4" t="str">
        <f ca="1">IF($H523="data",".dat "&amp;X523,
IF($H523="str",".str " &amp; _xlfn.TEXTJOIN("",FALSE,OFFSET(program!$A$2,0,A523+1,1,M523-1)),
$L523&amp;" "&amp;_xlfn.TEXTJOIN(", ",TRUE,$X523:$Z523)
))</f>
        <v>.dat 0</v>
      </c>
      <c r="E523" s="19" t="b">
        <f t="shared" ca="1" si="155"/>
        <v>1</v>
      </c>
      <c r="F523" s="5" t="str">
        <f t="shared" ca="1" si="156"/>
        <v>stack</v>
      </c>
      <c r="G523" s="5">
        <f t="shared" ca="1" si="157"/>
        <v>72</v>
      </c>
      <c r="H523" s="5" t="str">
        <f t="shared" si="158"/>
        <v>data</v>
      </c>
      <c r="I523" s="13" t="b">
        <f t="shared" si="159"/>
        <v>1</v>
      </c>
      <c r="J523" s="6">
        <f ca="1">OFFSET(program!$A$1,0,disasm!A523)</f>
        <v>0</v>
      </c>
      <c r="K523" s="7">
        <f t="shared" ca="1" si="160"/>
        <v>0</v>
      </c>
      <c r="L523" s="7" t="e">
        <f t="shared" ca="1" si="161"/>
        <v>#VALUE!</v>
      </c>
      <c r="M523" s="7">
        <f t="shared" si="162"/>
        <v>1</v>
      </c>
      <c r="N523" s="7">
        <f t="shared" si="163"/>
        <v>1</v>
      </c>
      <c r="O523" s="8">
        <f t="shared" si="164"/>
        <v>1</v>
      </c>
      <c r="P523" s="8" t="str">
        <f t="shared" si="165"/>
        <v/>
      </c>
      <c r="Q523" s="8" t="str">
        <f t="shared" si="166"/>
        <v/>
      </c>
      <c r="R523" s="8" t="str">
        <f t="shared" ca="1" si="167"/>
        <v>num</v>
      </c>
      <c r="S523" s="8" t="str">
        <f t="shared" si="168"/>
        <v/>
      </c>
      <c r="T523" s="8" t="str">
        <f t="shared" si="169"/>
        <v/>
      </c>
      <c r="U523" s="7">
        <f ca="1">IF(O523="","",OFFSET(program!$A$1,0,disasm!$A523+COLUMN()-COLUMN($U523)+IF($I523,0,1)))</f>
        <v>0</v>
      </c>
      <c r="V523" s="7" t="str">
        <f ca="1">IF(P523="","",OFFSET(program!$A$1,0,disasm!$A523+COLUMN()-COLUMN($U523)+IF($I523,0,1)))</f>
        <v/>
      </c>
      <c r="W523" s="7" t="str">
        <f ca="1">IF(Q523="","",OFFSET(program!$A$1,0,disasm!$A523+COLUMN()-COLUMN($U523)+IF($I523,0,1)))</f>
        <v/>
      </c>
      <c r="X523" s="3" t="str">
        <f t="shared" ca="1" si="170"/>
        <v>0</v>
      </c>
      <c r="Y523" s="3" t="str">
        <f t="shared" si="171"/>
        <v/>
      </c>
      <c r="Z523" s="3" t="str">
        <f t="shared" si="172"/>
        <v/>
      </c>
      <c r="AA523" s="3" t="str">
        <f ca="1">" "
&amp;AE523
&amp;IF(AND(OR(K523=5,K523=6),MOD(INT(J523/1000),10)=1)," A2","")
&amp;IF(AND(NOT(I523),J523=109,OFFSET(program!$A$1,0,disasm!$A523+1)&gt;0,NOT(ISNUMBER(FIND(" A1 "," "&amp;AE523&amp;" "))))," AUTOLABEL","")
&amp;" "</f>
        <v xml:space="preserve">  </v>
      </c>
    </row>
    <row r="524" spans="1:27" x14ac:dyDescent="0.2">
      <c r="A524" s="1">
        <f ca="1">A523+M523</f>
        <v>565</v>
      </c>
      <c r="B524" s="2" t="str">
        <f t="shared" ca="1" si="154"/>
        <v>stack+493</v>
      </c>
      <c r="C524" s="3" t="str">
        <f ca="1">_xlfn.TEXTJOIN(" ",FALSE,OFFSET(program!$A$1,0,A524,1,M524))</f>
        <v/>
      </c>
      <c r="D524" s="4" t="str">
        <f ca="1">IF($H524="data",".dat "&amp;X524,
IF($H524="str",".str " &amp; _xlfn.TEXTJOIN("",FALSE,OFFSET(program!$A$2,0,A524+1,1,M524-1)),
$L524&amp;" "&amp;_xlfn.TEXTJOIN(", ",TRUE,$X524:$Z524)
))</f>
        <v>.dat 0</v>
      </c>
      <c r="E524" s="19" t="b">
        <f t="shared" ca="1" si="155"/>
        <v>1</v>
      </c>
      <c r="F524" s="5" t="str">
        <f t="shared" ca="1" si="156"/>
        <v>stack</v>
      </c>
      <c r="G524" s="5">
        <f t="shared" ca="1" si="157"/>
        <v>72</v>
      </c>
      <c r="H524" s="5" t="str">
        <f t="shared" si="158"/>
        <v>data</v>
      </c>
      <c r="I524" s="13" t="b">
        <f t="shared" si="159"/>
        <v>1</v>
      </c>
      <c r="J524" s="6">
        <f ca="1">OFFSET(program!$A$1,0,disasm!A524)</f>
        <v>0</v>
      </c>
      <c r="K524" s="7">
        <f t="shared" ca="1" si="160"/>
        <v>0</v>
      </c>
      <c r="L524" s="7" t="e">
        <f t="shared" ca="1" si="161"/>
        <v>#VALUE!</v>
      </c>
      <c r="M524" s="7">
        <f t="shared" si="162"/>
        <v>1</v>
      </c>
      <c r="N524" s="7">
        <f t="shared" si="163"/>
        <v>1</v>
      </c>
      <c r="O524" s="8">
        <f t="shared" si="164"/>
        <v>1</v>
      </c>
      <c r="P524" s="8" t="str">
        <f t="shared" si="165"/>
        <v/>
      </c>
      <c r="Q524" s="8" t="str">
        <f t="shared" si="166"/>
        <v/>
      </c>
      <c r="R524" s="8" t="str">
        <f t="shared" ca="1" si="167"/>
        <v>num</v>
      </c>
      <c r="S524" s="8" t="str">
        <f t="shared" si="168"/>
        <v/>
      </c>
      <c r="T524" s="8" t="str">
        <f t="shared" si="169"/>
        <v/>
      </c>
      <c r="U524" s="7">
        <f ca="1">IF(O524="","",OFFSET(program!$A$1,0,disasm!$A524+COLUMN()-COLUMN($U524)+IF($I524,0,1)))</f>
        <v>0</v>
      </c>
      <c r="V524" s="7" t="str">
        <f ca="1">IF(P524="","",OFFSET(program!$A$1,0,disasm!$A524+COLUMN()-COLUMN($U524)+IF($I524,0,1)))</f>
        <v/>
      </c>
      <c r="W524" s="7" t="str">
        <f ca="1">IF(Q524="","",OFFSET(program!$A$1,0,disasm!$A524+COLUMN()-COLUMN($U524)+IF($I524,0,1)))</f>
        <v/>
      </c>
      <c r="X524" s="3" t="str">
        <f t="shared" ca="1" si="170"/>
        <v>0</v>
      </c>
      <c r="Y524" s="3" t="str">
        <f t="shared" si="171"/>
        <v/>
      </c>
      <c r="Z524" s="3" t="str">
        <f t="shared" si="172"/>
        <v/>
      </c>
      <c r="AA524" s="3" t="str">
        <f ca="1">" "
&amp;AE524
&amp;IF(AND(OR(K524=5,K524=6),MOD(INT(J524/1000),10)=1)," A2","")
&amp;IF(AND(NOT(I524),J524=109,OFFSET(program!$A$1,0,disasm!$A524+1)&gt;0,NOT(ISNUMBER(FIND(" A1 "," "&amp;AE524&amp;" "))))," AUTOLABEL","")
&amp;" "</f>
        <v xml:space="preserve">  </v>
      </c>
    </row>
    <row r="525" spans="1:27" x14ac:dyDescent="0.2">
      <c r="A525" s="1">
        <f ca="1">A524+M524</f>
        <v>566</v>
      </c>
      <c r="B525" s="2" t="str">
        <f t="shared" ca="1" si="154"/>
        <v>stack+494</v>
      </c>
      <c r="C525" s="3" t="str">
        <f ca="1">_xlfn.TEXTJOIN(" ",FALSE,OFFSET(program!$A$1,0,A525,1,M525))</f>
        <v/>
      </c>
      <c r="D525" s="4" t="str">
        <f ca="1">IF($H525="data",".dat "&amp;X525,
IF($H525="str",".str " &amp; _xlfn.TEXTJOIN("",FALSE,OFFSET(program!$A$2,0,A525+1,1,M525-1)),
$L525&amp;" "&amp;_xlfn.TEXTJOIN(", ",TRUE,$X525:$Z525)
))</f>
        <v>.dat 0</v>
      </c>
      <c r="E525" s="19" t="b">
        <f t="shared" ca="1" si="155"/>
        <v>1</v>
      </c>
      <c r="F525" s="5" t="str">
        <f t="shared" ca="1" si="156"/>
        <v>stack</v>
      </c>
      <c r="G525" s="5">
        <f t="shared" ca="1" si="157"/>
        <v>72</v>
      </c>
      <c r="H525" s="5" t="str">
        <f t="shared" si="158"/>
        <v>data</v>
      </c>
      <c r="I525" s="13" t="b">
        <f t="shared" si="159"/>
        <v>1</v>
      </c>
      <c r="J525" s="6">
        <f ca="1">OFFSET(program!$A$1,0,disasm!A525)</f>
        <v>0</v>
      </c>
      <c r="K525" s="7">
        <f t="shared" ca="1" si="160"/>
        <v>0</v>
      </c>
      <c r="L525" s="7" t="e">
        <f t="shared" ca="1" si="161"/>
        <v>#VALUE!</v>
      </c>
      <c r="M525" s="7">
        <f t="shared" si="162"/>
        <v>1</v>
      </c>
      <c r="N525" s="7">
        <f t="shared" si="163"/>
        <v>1</v>
      </c>
      <c r="O525" s="8">
        <f t="shared" si="164"/>
        <v>1</v>
      </c>
      <c r="P525" s="8" t="str">
        <f t="shared" si="165"/>
        <v/>
      </c>
      <c r="Q525" s="8" t="str">
        <f t="shared" si="166"/>
        <v/>
      </c>
      <c r="R525" s="8" t="str">
        <f t="shared" ca="1" si="167"/>
        <v>num</v>
      </c>
      <c r="S525" s="8" t="str">
        <f t="shared" si="168"/>
        <v/>
      </c>
      <c r="T525" s="8" t="str">
        <f t="shared" si="169"/>
        <v/>
      </c>
      <c r="U525" s="7">
        <f ca="1">IF(O525="","",OFFSET(program!$A$1,0,disasm!$A525+COLUMN()-COLUMN($U525)+IF($I525,0,1)))</f>
        <v>0</v>
      </c>
      <c r="V525" s="7" t="str">
        <f ca="1">IF(P525="","",OFFSET(program!$A$1,0,disasm!$A525+COLUMN()-COLUMN($U525)+IF($I525,0,1)))</f>
        <v/>
      </c>
      <c r="W525" s="7" t="str">
        <f ca="1">IF(Q525="","",OFFSET(program!$A$1,0,disasm!$A525+COLUMN()-COLUMN($U525)+IF($I525,0,1)))</f>
        <v/>
      </c>
      <c r="X525" s="3" t="str">
        <f t="shared" ca="1" si="170"/>
        <v>0</v>
      </c>
      <c r="Y525" s="3" t="str">
        <f t="shared" si="171"/>
        <v/>
      </c>
      <c r="Z525" s="3" t="str">
        <f t="shared" si="172"/>
        <v/>
      </c>
      <c r="AA525" s="3" t="str">
        <f ca="1">" "
&amp;AE525
&amp;IF(AND(OR(K525=5,K525=6),MOD(INT(J525/1000),10)=1)," A2","")
&amp;IF(AND(NOT(I525),J525=109,OFFSET(program!$A$1,0,disasm!$A525+1)&gt;0,NOT(ISNUMBER(FIND(" A1 "," "&amp;AE525&amp;" "))))," AUTOLABEL","")
&amp;" "</f>
        <v xml:space="preserve">  </v>
      </c>
    </row>
    <row r="526" spans="1:27" x14ac:dyDescent="0.2">
      <c r="A526" s="1">
        <f ca="1">A525+M525</f>
        <v>567</v>
      </c>
      <c r="B526" s="2" t="str">
        <f t="shared" ca="1" si="154"/>
        <v>stack+495</v>
      </c>
      <c r="C526" s="3" t="str">
        <f ca="1">_xlfn.TEXTJOIN(" ",FALSE,OFFSET(program!$A$1,0,A526,1,M526))</f>
        <v/>
      </c>
      <c r="D526" s="4" t="str">
        <f ca="1">IF($H526="data",".dat "&amp;X526,
IF($H526="str",".str " &amp; _xlfn.TEXTJOIN("",FALSE,OFFSET(program!$A$2,0,A526+1,1,M526-1)),
$L526&amp;" "&amp;_xlfn.TEXTJOIN(", ",TRUE,$X526:$Z526)
))</f>
        <v>.dat 0</v>
      </c>
      <c r="E526" s="19" t="b">
        <f t="shared" ca="1" si="155"/>
        <v>1</v>
      </c>
      <c r="F526" s="5" t="str">
        <f t="shared" ca="1" si="156"/>
        <v>stack</v>
      </c>
      <c r="G526" s="5">
        <f t="shared" ca="1" si="157"/>
        <v>72</v>
      </c>
      <c r="H526" s="5" t="str">
        <f t="shared" si="158"/>
        <v>data</v>
      </c>
      <c r="I526" s="13" t="b">
        <f t="shared" si="159"/>
        <v>1</v>
      </c>
      <c r="J526" s="6">
        <f ca="1">OFFSET(program!$A$1,0,disasm!A526)</f>
        <v>0</v>
      </c>
      <c r="K526" s="7">
        <f t="shared" ca="1" si="160"/>
        <v>0</v>
      </c>
      <c r="L526" s="7" t="e">
        <f t="shared" ca="1" si="161"/>
        <v>#VALUE!</v>
      </c>
      <c r="M526" s="7">
        <f t="shared" si="162"/>
        <v>1</v>
      </c>
      <c r="N526" s="7">
        <f t="shared" si="163"/>
        <v>1</v>
      </c>
      <c r="O526" s="8">
        <f t="shared" si="164"/>
        <v>1</v>
      </c>
      <c r="P526" s="8" t="str">
        <f t="shared" si="165"/>
        <v/>
      </c>
      <c r="Q526" s="8" t="str">
        <f t="shared" si="166"/>
        <v/>
      </c>
      <c r="R526" s="8" t="str">
        <f t="shared" ca="1" si="167"/>
        <v>num</v>
      </c>
      <c r="S526" s="8" t="str">
        <f t="shared" si="168"/>
        <v/>
      </c>
      <c r="T526" s="8" t="str">
        <f t="shared" si="169"/>
        <v/>
      </c>
      <c r="U526" s="7">
        <f ca="1">IF(O526="","",OFFSET(program!$A$1,0,disasm!$A526+COLUMN()-COLUMN($U526)+IF($I526,0,1)))</f>
        <v>0</v>
      </c>
      <c r="V526" s="7" t="str">
        <f ca="1">IF(P526="","",OFFSET(program!$A$1,0,disasm!$A526+COLUMN()-COLUMN($U526)+IF($I526,0,1)))</f>
        <v/>
      </c>
      <c r="W526" s="7" t="str">
        <f ca="1">IF(Q526="","",OFFSET(program!$A$1,0,disasm!$A526+COLUMN()-COLUMN($U526)+IF($I526,0,1)))</f>
        <v/>
      </c>
      <c r="X526" s="3" t="str">
        <f t="shared" ca="1" si="170"/>
        <v>0</v>
      </c>
      <c r="Y526" s="3" t="str">
        <f t="shared" si="171"/>
        <v/>
      </c>
      <c r="Z526" s="3" t="str">
        <f t="shared" si="172"/>
        <v/>
      </c>
      <c r="AA526" s="3" t="str">
        <f ca="1">" "
&amp;AE526
&amp;IF(AND(OR(K526=5,K526=6),MOD(INT(J526/1000),10)=1)," A2","")
&amp;IF(AND(NOT(I526),J526=109,OFFSET(program!$A$1,0,disasm!$A526+1)&gt;0,NOT(ISNUMBER(FIND(" A1 "," "&amp;AE526&amp;" "))))," AUTOLABEL","")
&amp;" "</f>
        <v xml:space="preserve">  </v>
      </c>
    </row>
    <row r="527" spans="1:27" x14ac:dyDescent="0.2">
      <c r="A527" s="1">
        <f ca="1">A526+M526</f>
        <v>568</v>
      </c>
      <c r="B527" s="2" t="str">
        <f t="shared" ca="1" si="154"/>
        <v>stack+496</v>
      </c>
      <c r="C527" s="3" t="str">
        <f ca="1">_xlfn.TEXTJOIN(" ",FALSE,OFFSET(program!$A$1,0,A527,1,M527))</f>
        <v/>
      </c>
      <c r="D527" s="4" t="str">
        <f ca="1">IF($H527="data",".dat "&amp;X527,
IF($H527="str",".str " &amp; _xlfn.TEXTJOIN("",FALSE,OFFSET(program!$A$2,0,A527+1,1,M527-1)),
$L527&amp;" "&amp;_xlfn.TEXTJOIN(", ",TRUE,$X527:$Z527)
))</f>
        <v>.dat 0</v>
      </c>
      <c r="E527" s="19" t="b">
        <f t="shared" ca="1" si="155"/>
        <v>1</v>
      </c>
      <c r="F527" s="5" t="str">
        <f t="shared" ca="1" si="156"/>
        <v>stack</v>
      </c>
      <c r="G527" s="5">
        <f t="shared" ca="1" si="157"/>
        <v>72</v>
      </c>
      <c r="H527" s="5" t="str">
        <f t="shared" si="158"/>
        <v>data</v>
      </c>
      <c r="I527" s="13" t="b">
        <f t="shared" si="159"/>
        <v>1</v>
      </c>
      <c r="J527" s="6">
        <f ca="1">OFFSET(program!$A$1,0,disasm!A527)</f>
        <v>0</v>
      </c>
      <c r="K527" s="7">
        <f t="shared" ca="1" si="160"/>
        <v>0</v>
      </c>
      <c r="L527" s="7" t="e">
        <f t="shared" ca="1" si="161"/>
        <v>#VALUE!</v>
      </c>
      <c r="M527" s="7">
        <f t="shared" si="162"/>
        <v>1</v>
      </c>
      <c r="N527" s="7">
        <f t="shared" si="163"/>
        <v>1</v>
      </c>
      <c r="O527" s="8">
        <f t="shared" si="164"/>
        <v>1</v>
      </c>
      <c r="P527" s="8" t="str">
        <f t="shared" si="165"/>
        <v/>
      </c>
      <c r="Q527" s="8" t="str">
        <f t="shared" si="166"/>
        <v/>
      </c>
      <c r="R527" s="8" t="str">
        <f t="shared" ca="1" si="167"/>
        <v>num</v>
      </c>
      <c r="S527" s="8" t="str">
        <f t="shared" si="168"/>
        <v/>
      </c>
      <c r="T527" s="8" t="str">
        <f t="shared" si="169"/>
        <v/>
      </c>
      <c r="U527" s="7">
        <f ca="1">IF(O527="","",OFFSET(program!$A$1,0,disasm!$A527+COLUMN()-COLUMN($U527)+IF($I527,0,1)))</f>
        <v>0</v>
      </c>
      <c r="V527" s="7" t="str">
        <f ca="1">IF(P527="","",OFFSET(program!$A$1,0,disasm!$A527+COLUMN()-COLUMN($U527)+IF($I527,0,1)))</f>
        <v/>
      </c>
      <c r="W527" s="7" t="str">
        <f ca="1">IF(Q527="","",OFFSET(program!$A$1,0,disasm!$A527+COLUMN()-COLUMN($U527)+IF($I527,0,1)))</f>
        <v/>
      </c>
      <c r="X527" s="3" t="str">
        <f t="shared" ca="1" si="170"/>
        <v>0</v>
      </c>
      <c r="Y527" s="3" t="str">
        <f t="shared" si="171"/>
        <v/>
      </c>
      <c r="Z527" s="3" t="str">
        <f t="shared" si="172"/>
        <v/>
      </c>
      <c r="AA527" s="3" t="str">
        <f ca="1">" "
&amp;AE527
&amp;IF(AND(OR(K527=5,K527=6),MOD(INT(J527/1000),10)=1)," A2","")
&amp;IF(AND(NOT(I527),J527=109,OFFSET(program!$A$1,0,disasm!$A527+1)&gt;0,NOT(ISNUMBER(FIND(" A1 "," "&amp;AE527&amp;" "))))," AUTOLABEL","")
&amp;" "</f>
        <v xml:space="preserve">  </v>
      </c>
    </row>
    <row r="528" spans="1:27" x14ac:dyDescent="0.2">
      <c r="A528" s="1">
        <f ca="1">A527+M527</f>
        <v>569</v>
      </c>
      <c r="B528" s="2" t="str">
        <f t="shared" ca="1" si="154"/>
        <v>stack+497</v>
      </c>
      <c r="C528" s="3" t="str">
        <f ca="1">_xlfn.TEXTJOIN(" ",FALSE,OFFSET(program!$A$1,0,A528,1,M528))</f>
        <v/>
      </c>
      <c r="D528" s="4" t="str">
        <f ca="1">IF($H528="data",".dat "&amp;X528,
IF($H528="str",".str " &amp; _xlfn.TEXTJOIN("",FALSE,OFFSET(program!$A$2,0,A528+1,1,M528-1)),
$L528&amp;" "&amp;_xlfn.TEXTJOIN(", ",TRUE,$X528:$Z528)
))</f>
        <v>.dat 0</v>
      </c>
      <c r="E528" s="19" t="b">
        <f t="shared" ca="1" si="155"/>
        <v>1</v>
      </c>
      <c r="F528" s="5" t="str">
        <f t="shared" ca="1" si="156"/>
        <v>stack</v>
      </c>
      <c r="G528" s="5">
        <f t="shared" ca="1" si="157"/>
        <v>72</v>
      </c>
      <c r="H528" s="5" t="str">
        <f t="shared" si="158"/>
        <v>data</v>
      </c>
      <c r="I528" s="13" t="b">
        <f t="shared" si="159"/>
        <v>1</v>
      </c>
      <c r="J528" s="6">
        <f ca="1">OFFSET(program!$A$1,0,disasm!A528)</f>
        <v>0</v>
      </c>
      <c r="K528" s="7">
        <f t="shared" ca="1" si="160"/>
        <v>0</v>
      </c>
      <c r="L528" s="7" t="e">
        <f t="shared" ca="1" si="161"/>
        <v>#VALUE!</v>
      </c>
      <c r="M528" s="7">
        <f t="shared" si="162"/>
        <v>1</v>
      </c>
      <c r="N528" s="7">
        <f t="shared" si="163"/>
        <v>1</v>
      </c>
      <c r="O528" s="8">
        <f t="shared" si="164"/>
        <v>1</v>
      </c>
      <c r="P528" s="8" t="str">
        <f t="shared" si="165"/>
        <v/>
      </c>
      <c r="Q528" s="8" t="str">
        <f t="shared" si="166"/>
        <v/>
      </c>
      <c r="R528" s="8" t="str">
        <f t="shared" ca="1" si="167"/>
        <v>num</v>
      </c>
      <c r="S528" s="8" t="str">
        <f t="shared" si="168"/>
        <v/>
      </c>
      <c r="T528" s="8" t="str">
        <f t="shared" si="169"/>
        <v/>
      </c>
      <c r="U528" s="7">
        <f ca="1">IF(O528="","",OFFSET(program!$A$1,0,disasm!$A528+COLUMN()-COLUMN($U528)+IF($I528,0,1)))</f>
        <v>0</v>
      </c>
      <c r="V528" s="7" t="str">
        <f ca="1">IF(P528="","",OFFSET(program!$A$1,0,disasm!$A528+COLUMN()-COLUMN($U528)+IF($I528,0,1)))</f>
        <v/>
      </c>
      <c r="W528" s="7" t="str">
        <f ca="1">IF(Q528="","",OFFSET(program!$A$1,0,disasm!$A528+COLUMN()-COLUMN($U528)+IF($I528,0,1)))</f>
        <v/>
      </c>
      <c r="X528" s="3" t="str">
        <f t="shared" ca="1" si="170"/>
        <v>0</v>
      </c>
      <c r="Y528" s="3" t="str">
        <f t="shared" si="171"/>
        <v/>
      </c>
      <c r="Z528" s="3" t="str">
        <f t="shared" si="172"/>
        <v/>
      </c>
      <c r="AA528" s="3" t="str">
        <f ca="1">" "
&amp;AE528
&amp;IF(AND(OR(K528=5,K528=6),MOD(INT(J528/1000),10)=1)," A2","")
&amp;IF(AND(NOT(I528),J528=109,OFFSET(program!$A$1,0,disasm!$A528+1)&gt;0,NOT(ISNUMBER(FIND(" A1 "," "&amp;AE528&amp;" "))))," AUTOLABEL","")
&amp;" "</f>
        <v xml:space="preserve">  </v>
      </c>
    </row>
    <row r="529" spans="1:27" x14ac:dyDescent="0.2">
      <c r="A529" s="1">
        <f ca="1">A528+M528</f>
        <v>570</v>
      </c>
      <c r="B529" s="2" t="str">
        <f t="shared" ca="1" si="154"/>
        <v>stack+498</v>
      </c>
      <c r="C529" s="3" t="str">
        <f ca="1">_xlfn.TEXTJOIN(" ",FALSE,OFFSET(program!$A$1,0,A529,1,M529))</f>
        <v/>
      </c>
      <c r="D529" s="4" t="str">
        <f ca="1">IF($H529="data",".dat "&amp;X529,
IF($H529="str",".str " &amp; _xlfn.TEXTJOIN("",FALSE,OFFSET(program!$A$2,0,A529+1,1,M529-1)),
$L529&amp;" "&amp;_xlfn.TEXTJOIN(", ",TRUE,$X529:$Z529)
))</f>
        <v>.dat 0</v>
      </c>
      <c r="E529" s="19" t="b">
        <f t="shared" ca="1" si="155"/>
        <v>1</v>
      </c>
      <c r="F529" s="5" t="str">
        <f t="shared" ca="1" si="156"/>
        <v>stack</v>
      </c>
      <c r="G529" s="5">
        <f t="shared" ca="1" si="157"/>
        <v>72</v>
      </c>
      <c r="H529" s="5" t="str">
        <f t="shared" si="158"/>
        <v>data</v>
      </c>
      <c r="I529" s="13" t="b">
        <f t="shared" si="159"/>
        <v>1</v>
      </c>
      <c r="J529" s="6">
        <f ca="1">OFFSET(program!$A$1,0,disasm!A529)</f>
        <v>0</v>
      </c>
      <c r="K529" s="7">
        <f t="shared" ca="1" si="160"/>
        <v>0</v>
      </c>
      <c r="L529" s="7" t="e">
        <f t="shared" ca="1" si="161"/>
        <v>#VALUE!</v>
      </c>
      <c r="M529" s="7">
        <f t="shared" si="162"/>
        <v>1</v>
      </c>
      <c r="N529" s="7">
        <f t="shared" si="163"/>
        <v>1</v>
      </c>
      <c r="O529" s="8">
        <f t="shared" si="164"/>
        <v>1</v>
      </c>
      <c r="P529" s="8" t="str">
        <f t="shared" si="165"/>
        <v/>
      </c>
      <c r="Q529" s="8" t="str">
        <f t="shared" si="166"/>
        <v/>
      </c>
      <c r="R529" s="8" t="str">
        <f t="shared" ca="1" si="167"/>
        <v>num</v>
      </c>
      <c r="S529" s="8" t="str">
        <f t="shared" si="168"/>
        <v/>
      </c>
      <c r="T529" s="8" t="str">
        <f t="shared" si="169"/>
        <v/>
      </c>
      <c r="U529" s="7">
        <f ca="1">IF(O529="","",OFFSET(program!$A$1,0,disasm!$A529+COLUMN()-COLUMN($U529)+IF($I529,0,1)))</f>
        <v>0</v>
      </c>
      <c r="V529" s="7" t="str">
        <f ca="1">IF(P529="","",OFFSET(program!$A$1,0,disasm!$A529+COLUMN()-COLUMN($U529)+IF($I529,0,1)))</f>
        <v/>
      </c>
      <c r="W529" s="7" t="str">
        <f ca="1">IF(Q529="","",OFFSET(program!$A$1,0,disasm!$A529+COLUMN()-COLUMN($U529)+IF($I529,0,1)))</f>
        <v/>
      </c>
      <c r="X529" s="3" t="str">
        <f t="shared" ca="1" si="170"/>
        <v>0</v>
      </c>
      <c r="Y529" s="3" t="str">
        <f t="shared" si="171"/>
        <v/>
      </c>
      <c r="Z529" s="3" t="str">
        <f t="shared" si="172"/>
        <v/>
      </c>
      <c r="AA529" s="3" t="str">
        <f ca="1">" "
&amp;AE529
&amp;IF(AND(OR(K529=5,K529=6),MOD(INT(J529/1000),10)=1)," A2","")
&amp;IF(AND(NOT(I529),J529=109,OFFSET(program!$A$1,0,disasm!$A529+1)&gt;0,NOT(ISNUMBER(FIND(" A1 "," "&amp;AE529&amp;" "))))," AUTOLABEL","")
&amp;" "</f>
        <v xml:space="preserve">  </v>
      </c>
    </row>
    <row r="530" spans="1:27" x14ac:dyDescent="0.2">
      <c r="A530" s="1">
        <f ca="1">A529+M529</f>
        <v>571</v>
      </c>
      <c r="B530" s="2" t="str">
        <f t="shared" ca="1" si="154"/>
        <v>stack+499</v>
      </c>
      <c r="C530" s="3" t="str">
        <f ca="1">_xlfn.TEXTJOIN(" ",FALSE,OFFSET(program!$A$1,0,A530,1,M530))</f>
        <v/>
      </c>
      <c r="D530" s="4" t="str">
        <f ca="1">IF($H530="data",".dat "&amp;X530,
IF($H530="str",".str " &amp; _xlfn.TEXTJOIN("",FALSE,OFFSET(program!$A$2,0,A530+1,1,M530-1)),
$L530&amp;" "&amp;_xlfn.TEXTJOIN(", ",TRUE,$X530:$Z530)
))</f>
        <v>.dat 0</v>
      </c>
      <c r="E530" s="19" t="b">
        <f t="shared" ca="1" si="155"/>
        <v>1</v>
      </c>
      <c r="F530" s="5" t="str">
        <f t="shared" ca="1" si="156"/>
        <v>stack</v>
      </c>
      <c r="G530" s="5">
        <f t="shared" ca="1" si="157"/>
        <v>72</v>
      </c>
      <c r="H530" s="5" t="str">
        <f t="shared" si="158"/>
        <v>data</v>
      </c>
      <c r="I530" s="13" t="b">
        <f t="shared" si="159"/>
        <v>1</v>
      </c>
      <c r="J530" s="6">
        <f ca="1">OFFSET(program!$A$1,0,disasm!A530)</f>
        <v>0</v>
      </c>
      <c r="K530" s="7">
        <f t="shared" ca="1" si="160"/>
        <v>0</v>
      </c>
      <c r="L530" s="7" t="e">
        <f t="shared" ca="1" si="161"/>
        <v>#VALUE!</v>
      </c>
      <c r="M530" s="7">
        <f t="shared" si="162"/>
        <v>1</v>
      </c>
      <c r="N530" s="7">
        <f t="shared" si="163"/>
        <v>1</v>
      </c>
      <c r="O530" s="8">
        <f t="shared" si="164"/>
        <v>1</v>
      </c>
      <c r="P530" s="8" t="str">
        <f t="shared" si="165"/>
        <v/>
      </c>
      <c r="Q530" s="8" t="str">
        <f t="shared" si="166"/>
        <v/>
      </c>
      <c r="R530" s="8" t="str">
        <f t="shared" ca="1" si="167"/>
        <v>num</v>
      </c>
      <c r="S530" s="8" t="str">
        <f t="shared" si="168"/>
        <v/>
      </c>
      <c r="T530" s="8" t="str">
        <f t="shared" si="169"/>
        <v/>
      </c>
      <c r="U530" s="7">
        <f ca="1">IF(O530="","",OFFSET(program!$A$1,0,disasm!$A530+COLUMN()-COLUMN($U530)+IF($I530,0,1)))</f>
        <v>0</v>
      </c>
      <c r="V530" s="7" t="str">
        <f ca="1">IF(P530="","",OFFSET(program!$A$1,0,disasm!$A530+COLUMN()-COLUMN($U530)+IF($I530,0,1)))</f>
        <v/>
      </c>
      <c r="W530" s="7" t="str">
        <f ca="1">IF(Q530="","",OFFSET(program!$A$1,0,disasm!$A530+COLUMN()-COLUMN($U530)+IF($I530,0,1)))</f>
        <v/>
      </c>
      <c r="X530" s="3" t="str">
        <f t="shared" ca="1" si="170"/>
        <v>0</v>
      </c>
      <c r="Y530" s="3" t="str">
        <f t="shared" si="171"/>
        <v/>
      </c>
      <c r="Z530" s="3" t="str">
        <f t="shared" si="172"/>
        <v/>
      </c>
      <c r="AA530" s="3" t="str">
        <f ca="1">" "
&amp;AE530
&amp;IF(AND(OR(K530=5,K530=6),MOD(INT(J530/1000),10)=1)," A2","")
&amp;IF(AND(NOT(I530),J530=109,OFFSET(program!$A$1,0,disasm!$A530+1)&gt;0,NOT(ISNUMBER(FIND(" A1 "," "&amp;AE530&amp;" "))))," AUTOLABEL","")
&amp;" "</f>
        <v xml:space="preserve">  </v>
      </c>
    </row>
    <row r="531" spans="1:27" x14ac:dyDescent="0.2">
      <c r="A531" s="1">
        <f ca="1">A530+M530</f>
        <v>572</v>
      </c>
      <c r="B531" s="2" t="str">
        <f t="shared" ca="1" si="154"/>
        <v>stack+500</v>
      </c>
      <c r="C531" s="3" t="str">
        <f ca="1">_xlfn.TEXTJOIN(" ",FALSE,OFFSET(program!$A$1,0,A531,1,M531))</f>
        <v/>
      </c>
      <c r="D531" s="4" t="str">
        <f ca="1">IF($H531="data",".dat "&amp;X531,
IF($H531="str",".str " &amp; _xlfn.TEXTJOIN("",FALSE,OFFSET(program!$A$2,0,A531+1,1,M531-1)),
$L531&amp;" "&amp;_xlfn.TEXTJOIN(", ",TRUE,$X531:$Z531)
))</f>
        <v>.dat 0</v>
      </c>
      <c r="E531" s="19" t="b">
        <f t="shared" ca="1" si="155"/>
        <v>1</v>
      </c>
      <c r="F531" s="5" t="str">
        <f t="shared" ca="1" si="156"/>
        <v>stack</v>
      </c>
      <c r="G531" s="5">
        <f t="shared" ca="1" si="157"/>
        <v>72</v>
      </c>
      <c r="H531" s="5" t="str">
        <f t="shared" si="158"/>
        <v>data</v>
      </c>
      <c r="I531" s="13" t="b">
        <f t="shared" si="159"/>
        <v>1</v>
      </c>
      <c r="J531" s="6">
        <f ca="1">OFFSET(program!$A$1,0,disasm!A531)</f>
        <v>0</v>
      </c>
      <c r="K531" s="7">
        <f t="shared" ca="1" si="160"/>
        <v>0</v>
      </c>
      <c r="L531" s="7" t="e">
        <f t="shared" ca="1" si="161"/>
        <v>#VALUE!</v>
      </c>
      <c r="M531" s="7">
        <f t="shared" si="162"/>
        <v>1</v>
      </c>
      <c r="N531" s="7">
        <f t="shared" si="163"/>
        <v>1</v>
      </c>
      <c r="O531" s="8">
        <f t="shared" si="164"/>
        <v>1</v>
      </c>
      <c r="P531" s="8" t="str">
        <f t="shared" si="165"/>
        <v/>
      </c>
      <c r="Q531" s="8" t="str">
        <f t="shared" si="166"/>
        <v/>
      </c>
      <c r="R531" s="8" t="str">
        <f t="shared" ca="1" si="167"/>
        <v>num</v>
      </c>
      <c r="S531" s="8" t="str">
        <f t="shared" si="168"/>
        <v/>
      </c>
      <c r="T531" s="8" t="str">
        <f t="shared" si="169"/>
        <v/>
      </c>
      <c r="U531" s="7">
        <f ca="1">IF(O531="","",OFFSET(program!$A$1,0,disasm!$A531+COLUMN()-COLUMN($U531)+IF($I531,0,1)))</f>
        <v>0</v>
      </c>
      <c r="V531" s="7" t="str">
        <f ca="1">IF(P531="","",OFFSET(program!$A$1,0,disasm!$A531+COLUMN()-COLUMN($U531)+IF($I531,0,1)))</f>
        <v/>
      </c>
      <c r="W531" s="7" t="str">
        <f ca="1">IF(Q531="","",OFFSET(program!$A$1,0,disasm!$A531+COLUMN()-COLUMN($U531)+IF($I531,0,1)))</f>
        <v/>
      </c>
      <c r="X531" s="3" t="str">
        <f t="shared" ca="1" si="170"/>
        <v>0</v>
      </c>
      <c r="Y531" s="3" t="str">
        <f t="shared" si="171"/>
        <v/>
      </c>
      <c r="Z531" s="3" t="str">
        <f t="shared" si="172"/>
        <v/>
      </c>
      <c r="AA531" s="3" t="str">
        <f ca="1">" "
&amp;AE531
&amp;IF(AND(OR(K531=5,K531=6),MOD(INT(J531/1000),10)=1)," A2","")
&amp;IF(AND(NOT(I531),J531=109,OFFSET(program!$A$1,0,disasm!$A531+1)&gt;0,NOT(ISNUMBER(FIND(" A1 "," "&amp;AE531&amp;" "))))," AUTOLABEL","")
&amp;" "</f>
        <v xml:space="preserve">  </v>
      </c>
    </row>
    <row r="532" spans="1:27" x14ac:dyDescent="0.2">
      <c r="A532" s="1">
        <f ca="1">A531+M531</f>
        <v>573</v>
      </c>
      <c r="B532" s="2" t="str">
        <f t="shared" ca="1" si="154"/>
        <v>stack+501</v>
      </c>
      <c r="C532" s="3" t="str">
        <f ca="1">_xlfn.TEXTJOIN(" ",FALSE,OFFSET(program!$A$1,0,A532,1,M532))</f>
        <v/>
      </c>
      <c r="D532" s="4" t="str">
        <f ca="1">IF($H532="data",".dat "&amp;X532,
IF($H532="str",".str " &amp; _xlfn.TEXTJOIN("",FALSE,OFFSET(program!$A$2,0,A532+1,1,M532-1)),
$L532&amp;" "&amp;_xlfn.TEXTJOIN(", ",TRUE,$X532:$Z532)
))</f>
        <v>.dat 0</v>
      </c>
      <c r="E532" s="19" t="b">
        <f t="shared" ca="1" si="155"/>
        <v>1</v>
      </c>
      <c r="F532" s="5" t="str">
        <f t="shared" ca="1" si="156"/>
        <v>stack</v>
      </c>
      <c r="G532" s="5">
        <f t="shared" ca="1" si="157"/>
        <v>72</v>
      </c>
      <c r="H532" s="5" t="str">
        <f t="shared" si="158"/>
        <v>data</v>
      </c>
      <c r="I532" s="13" t="b">
        <f t="shared" si="159"/>
        <v>1</v>
      </c>
      <c r="J532" s="6">
        <f ca="1">OFFSET(program!$A$1,0,disasm!A532)</f>
        <v>0</v>
      </c>
      <c r="K532" s="7">
        <f t="shared" ca="1" si="160"/>
        <v>0</v>
      </c>
      <c r="L532" s="7" t="e">
        <f t="shared" ca="1" si="161"/>
        <v>#VALUE!</v>
      </c>
      <c r="M532" s="7">
        <f t="shared" si="162"/>
        <v>1</v>
      </c>
      <c r="N532" s="7">
        <f t="shared" si="163"/>
        <v>1</v>
      </c>
      <c r="O532" s="8">
        <f t="shared" si="164"/>
        <v>1</v>
      </c>
      <c r="P532" s="8" t="str">
        <f t="shared" si="165"/>
        <v/>
      </c>
      <c r="Q532" s="8" t="str">
        <f t="shared" si="166"/>
        <v/>
      </c>
      <c r="R532" s="8" t="str">
        <f t="shared" ca="1" si="167"/>
        <v>num</v>
      </c>
      <c r="S532" s="8" t="str">
        <f t="shared" si="168"/>
        <v/>
      </c>
      <c r="T532" s="8" t="str">
        <f t="shared" si="169"/>
        <v/>
      </c>
      <c r="U532" s="7">
        <f ca="1">IF(O532="","",OFFSET(program!$A$1,0,disasm!$A532+COLUMN()-COLUMN($U532)+IF($I532,0,1)))</f>
        <v>0</v>
      </c>
      <c r="V532" s="7" t="str">
        <f ca="1">IF(P532="","",OFFSET(program!$A$1,0,disasm!$A532+COLUMN()-COLUMN($U532)+IF($I532,0,1)))</f>
        <v/>
      </c>
      <c r="W532" s="7" t="str">
        <f ca="1">IF(Q532="","",OFFSET(program!$A$1,0,disasm!$A532+COLUMN()-COLUMN($U532)+IF($I532,0,1)))</f>
        <v/>
      </c>
      <c r="X532" s="3" t="str">
        <f t="shared" ca="1" si="170"/>
        <v>0</v>
      </c>
      <c r="Y532" s="3" t="str">
        <f t="shared" si="171"/>
        <v/>
      </c>
      <c r="Z532" s="3" t="str">
        <f t="shared" si="172"/>
        <v/>
      </c>
      <c r="AA532" s="3" t="str">
        <f ca="1">" "
&amp;AE532
&amp;IF(AND(OR(K532=5,K532=6),MOD(INT(J532/1000),10)=1)," A2","")
&amp;IF(AND(NOT(I532),J532=109,OFFSET(program!$A$1,0,disasm!$A532+1)&gt;0,NOT(ISNUMBER(FIND(" A1 "," "&amp;AE532&amp;" "))))," AUTOLABEL","")
&amp;" "</f>
        <v xml:space="preserve">  </v>
      </c>
    </row>
    <row r="533" spans="1:27" x14ac:dyDescent="0.2">
      <c r="A533" s="1">
        <f ca="1">A532+M532</f>
        <v>574</v>
      </c>
      <c r="B533" s="2" t="str">
        <f t="shared" ca="1" si="154"/>
        <v>stack+502</v>
      </c>
      <c r="C533" s="3" t="str">
        <f ca="1">_xlfn.TEXTJOIN(" ",FALSE,OFFSET(program!$A$1,0,A533,1,M533))</f>
        <v/>
      </c>
      <c r="D533" s="4" t="str">
        <f ca="1">IF($H533="data",".dat "&amp;X533,
IF($H533="str",".str " &amp; _xlfn.TEXTJOIN("",FALSE,OFFSET(program!$A$2,0,A533+1,1,M533-1)),
$L533&amp;" "&amp;_xlfn.TEXTJOIN(", ",TRUE,$X533:$Z533)
))</f>
        <v>.dat 0</v>
      </c>
      <c r="E533" s="19" t="b">
        <f t="shared" ca="1" si="155"/>
        <v>1</v>
      </c>
      <c r="F533" s="5" t="str">
        <f t="shared" ca="1" si="156"/>
        <v>stack</v>
      </c>
      <c r="G533" s="5">
        <f t="shared" ca="1" si="157"/>
        <v>72</v>
      </c>
      <c r="H533" s="5" t="str">
        <f t="shared" si="158"/>
        <v>data</v>
      </c>
      <c r="I533" s="13" t="b">
        <f t="shared" si="159"/>
        <v>1</v>
      </c>
      <c r="J533" s="6">
        <f ca="1">OFFSET(program!$A$1,0,disasm!A533)</f>
        <v>0</v>
      </c>
      <c r="K533" s="7">
        <f t="shared" ca="1" si="160"/>
        <v>0</v>
      </c>
      <c r="L533" s="7" t="e">
        <f t="shared" ca="1" si="161"/>
        <v>#VALUE!</v>
      </c>
      <c r="M533" s="7">
        <f t="shared" si="162"/>
        <v>1</v>
      </c>
      <c r="N533" s="7">
        <f t="shared" si="163"/>
        <v>1</v>
      </c>
      <c r="O533" s="8">
        <f t="shared" si="164"/>
        <v>1</v>
      </c>
      <c r="P533" s="8" t="str">
        <f t="shared" si="165"/>
        <v/>
      </c>
      <c r="Q533" s="8" t="str">
        <f t="shared" si="166"/>
        <v/>
      </c>
      <c r="R533" s="8" t="str">
        <f t="shared" ca="1" si="167"/>
        <v>num</v>
      </c>
      <c r="S533" s="8" t="str">
        <f t="shared" si="168"/>
        <v/>
      </c>
      <c r="T533" s="8" t="str">
        <f t="shared" si="169"/>
        <v/>
      </c>
      <c r="U533" s="7">
        <f ca="1">IF(O533="","",OFFSET(program!$A$1,0,disasm!$A533+COLUMN()-COLUMN($U533)+IF($I533,0,1)))</f>
        <v>0</v>
      </c>
      <c r="V533" s="7" t="str">
        <f ca="1">IF(P533="","",OFFSET(program!$A$1,0,disasm!$A533+COLUMN()-COLUMN($U533)+IF($I533,0,1)))</f>
        <v/>
      </c>
      <c r="W533" s="7" t="str">
        <f ca="1">IF(Q533="","",OFFSET(program!$A$1,0,disasm!$A533+COLUMN()-COLUMN($U533)+IF($I533,0,1)))</f>
        <v/>
      </c>
      <c r="X533" s="3" t="str">
        <f t="shared" ca="1" si="170"/>
        <v>0</v>
      </c>
      <c r="Y533" s="3" t="str">
        <f t="shared" si="171"/>
        <v/>
      </c>
      <c r="Z533" s="3" t="str">
        <f t="shared" si="172"/>
        <v/>
      </c>
      <c r="AA533" s="3" t="str">
        <f ca="1">" "
&amp;AE533
&amp;IF(AND(OR(K533=5,K533=6),MOD(INT(J533/1000),10)=1)," A2","")
&amp;IF(AND(NOT(I533),J533=109,OFFSET(program!$A$1,0,disasm!$A533+1)&gt;0,NOT(ISNUMBER(FIND(" A1 "," "&amp;AE533&amp;" "))))," AUTOLABEL","")
&amp;" "</f>
        <v xml:space="preserve">  </v>
      </c>
    </row>
    <row r="534" spans="1:27" x14ac:dyDescent="0.2">
      <c r="A534" s="1">
        <f ca="1">A533+M533</f>
        <v>575</v>
      </c>
      <c r="B534" s="2" t="str">
        <f t="shared" ca="1" si="154"/>
        <v>stack+503</v>
      </c>
      <c r="C534" s="3" t="str">
        <f ca="1">_xlfn.TEXTJOIN(" ",FALSE,OFFSET(program!$A$1,0,A534,1,M534))</f>
        <v/>
      </c>
      <c r="D534" s="4" t="str">
        <f ca="1">IF($H534="data",".dat "&amp;X534,
IF($H534="str",".str " &amp; _xlfn.TEXTJOIN("",FALSE,OFFSET(program!$A$2,0,A534+1,1,M534-1)),
$L534&amp;" "&amp;_xlfn.TEXTJOIN(", ",TRUE,$X534:$Z534)
))</f>
        <v>.dat 0</v>
      </c>
      <c r="E534" s="19" t="b">
        <f t="shared" ca="1" si="155"/>
        <v>1</v>
      </c>
      <c r="F534" s="5" t="str">
        <f t="shared" ca="1" si="156"/>
        <v>stack</v>
      </c>
      <c r="G534" s="5">
        <f t="shared" ca="1" si="157"/>
        <v>72</v>
      </c>
      <c r="H534" s="5" t="str">
        <f t="shared" si="158"/>
        <v>data</v>
      </c>
      <c r="I534" s="13" t="b">
        <f t="shared" si="159"/>
        <v>1</v>
      </c>
      <c r="J534" s="6">
        <f ca="1">OFFSET(program!$A$1,0,disasm!A534)</f>
        <v>0</v>
      </c>
      <c r="K534" s="7">
        <f t="shared" ca="1" si="160"/>
        <v>0</v>
      </c>
      <c r="L534" s="7" t="e">
        <f t="shared" ca="1" si="161"/>
        <v>#VALUE!</v>
      </c>
      <c r="M534" s="7">
        <f t="shared" si="162"/>
        <v>1</v>
      </c>
      <c r="N534" s="7">
        <f t="shared" si="163"/>
        <v>1</v>
      </c>
      <c r="O534" s="8">
        <f t="shared" si="164"/>
        <v>1</v>
      </c>
      <c r="P534" s="8" t="str">
        <f t="shared" si="165"/>
        <v/>
      </c>
      <c r="Q534" s="8" t="str">
        <f t="shared" si="166"/>
        <v/>
      </c>
      <c r="R534" s="8" t="str">
        <f t="shared" ca="1" si="167"/>
        <v>num</v>
      </c>
      <c r="S534" s="8" t="str">
        <f t="shared" si="168"/>
        <v/>
      </c>
      <c r="T534" s="8" t="str">
        <f t="shared" si="169"/>
        <v/>
      </c>
      <c r="U534" s="7">
        <f ca="1">IF(O534="","",OFFSET(program!$A$1,0,disasm!$A534+COLUMN()-COLUMN($U534)+IF($I534,0,1)))</f>
        <v>0</v>
      </c>
      <c r="V534" s="7" t="str">
        <f ca="1">IF(P534="","",OFFSET(program!$A$1,0,disasm!$A534+COLUMN()-COLUMN($U534)+IF($I534,0,1)))</f>
        <v/>
      </c>
      <c r="W534" s="7" t="str">
        <f ca="1">IF(Q534="","",OFFSET(program!$A$1,0,disasm!$A534+COLUMN()-COLUMN($U534)+IF($I534,0,1)))</f>
        <v/>
      </c>
      <c r="X534" s="3" t="str">
        <f t="shared" ca="1" si="170"/>
        <v>0</v>
      </c>
      <c r="Y534" s="3" t="str">
        <f t="shared" si="171"/>
        <v/>
      </c>
      <c r="Z534" s="3" t="str">
        <f t="shared" si="172"/>
        <v/>
      </c>
      <c r="AA534" s="3" t="str">
        <f ca="1">" "
&amp;AE534
&amp;IF(AND(OR(K534=5,K534=6),MOD(INT(J534/1000),10)=1)," A2","")
&amp;IF(AND(NOT(I534),J534=109,OFFSET(program!$A$1,0,disasm!$A534+1)&gt;0,NOT(ISNUMBER(FIND(" A1 "," "&amp;AE534&amp;" "))))," AUTOLABEL","")
&amp;" "</f>
        <v xml:space="preserve">  </v>
      </c>
    </row>
    <row r="535" spans="1:27" x14ac:dyDescent="0.2">
      <c r="A535" s="1">
        <f ca="1">A534+M534</f>
        <v>576</v>
      </c>
      <c r="B535" s="2" t="str">
        <f t="shared" ca="1" si="154"/>
        <v>stack+504</v>
      </c>
      <c r="C535" s="3" t="str">
        <f ca="1">_xlfn.TEXTJOIN(" ",FALSE,OFFSET(program!$A$1,0,A535,1,M535))</f>
        <v/>
      </c>
      <c r="D535" s="4" t="str">
        <f ca="1">IF($H535="data",".dat "&amp;X535,
IF($H535="str",".str " &amp; _xlfn.TEXTJOIN("",FALSE,OFFSET(program!$A$2,0,A535+1,1,M535-1)),
$L535&amp;" "&amp;_xlfn.TEXTJOIN(", ",TRUE,$X535:$Z535)
))</f>
        <v>.dat 0</v>
      </c>
      <c r="E535" s="19" t="b">
        <f t="shared" ca="1" si="155"/>
        <v>1</v>
      </c>
      <c r="F535" s="5" t="str">
        <f t="shared" ca="1" si="156"/>
        <v>stack</v>
      </c>
      <c r="G535" s="5">
        <f t="shared" ca="1" si="157"/>
        <v>72</v>
      </c>
      <c r="H535" s="5" t="str">
        <f t="shared" si="158"/>
        <v>data</v>
      </c>
      <c r="I535" s="13" t="b">
        <f t="shared" si="159"/>
        <v>1</v>
      </c>
      <c r="J535" s="6">
        <f ca="1">OFFSET(program!$A$1,0,disasm!A535)</f>
        <v>0</v>
      </c>
      <c r="K535" s="7">
        <f t="shared" ca="1" si="160"/>
        <v>0</v>
      </c>
      <c r="L535" s="7" t="e">
        <f t="shared" ca="1" si="161"/>
        <v>#VALUE!</v>
      </c>
      <c r="M535" s="7">
        <f t="shared" si="162"/>
        <v>1</v>
      </c>
      <c r="N535" s="7">
        <f t="shared" si="163"/>
        <v>1</v>
      </c>
      <c r="O535" s="8">
        <f t="shared" si="164"/>
        <v>1</v>
      </c>
      <c r="P535" s="8" t="str">
        <f t="shared" si="165"/>
        <v/>
      </c>
      <c r="Q535" s="8" t="str">
        <f t="shared" si="166"/>
        <v/>
      </c>
      <c r="R535" s="8" t="str">
        <f t="shared" ca="1" si="167"/>
        <v>num</v>
      </c>
      <c r="S535" s="8" t="str">
        <f t="shared" si="168"/>
        <v/>
      </c>
      <c r="T535" s="8" t="str">
        <f t="shared" si="169"/>
        <v/>
      </c>
      <c r="U535" s="7">
        <f ca="1">IF(O535="","",OFFSET(program!$A$1,0,disasm!$A535+COLUMN()-COLUMN($U535)+IF($I535,0,1)))</f>
        <v>0</v>
      </c>
      <c r="V535" s="7" t="str">
        <f ca="1">IF(P535="","",OFFSET(program!$A$1,0,disasm!$A535+COLUMN()-COLUMN($U535)+IF($I535,0,1)))</f>
        <v/>
      </c>
      <c r="W535" s="7" t="str">
        <f ca="1">IF(Q535="","",OFFSET(program!$A$1,0,disasm!$A535+COLUMN()-COLUMN($U535)+IF($I535,0,1)))</f>
        <v/>
      </c>
      <c r="X535" s="3" t="str">
        <f t="shared" ca="1" si="170"/>
        <v>0</v>
      </c>
      <c r="Y535" s="3" t="str">
        <f t="shared" si="171"/>
        <v/>
      </c>
      <c r="Z535" s="3" t="str">
        <f t="shared" si="172"/>
        <v/>
      </c>
      <c r="AA535" s="3" t="str">
        <f ca="1">" "
&amp;AE535
&amp;IF(AND(OR(K535=5,K535=6),MOD(INT(J535/1000),10)=1)," A2","")
&amp;IF(AND(NOT(I535),J535=109,OFFSET(program!$A$1,0,disasm!$A535+1)&gt;0,NOT(ISNUMBER(FIND(" A1 "," "&amp;AE535&amp;" "))))," AUTOLABEL","")
&amp;" "</f>
        <v xml:space="preserve">  </v>
      </c>
    </row>
    <row r="536" spans="1:27" x14ac:dyDescent="0.2">
      <c r="A536" s="1">
        <f ca="1">A535+M535</f>
        <v>577</v>
      </c>
      <c r="B536" s="2" t="str">
        <f t="shared" ca="1" si="154"/>
        <v>stack+505</v>
      </c>
      <c r="C536" s="3" t="str">
        <f ca="1">_xlfn.TEXTJOIN(" ",FALSE,OFFSET(program!$A$1,0,A536,1,M536))</f>
        <v/>
      </c>
      <c r="D536" s="4" t="str">
        <f ca="1">IF($H536="data",".dat "&amp;X536,
IF($H536="str",".str " &amp; _xlfn.TEXTJOIN("",FALSE,OFFSET(program!$A$2,0,A536+1,1,M536-1)),
$L536&amp;" "&amp;_xlfn.TEXTJOIN(", ",TRUE,$X536:$Z536)
))</f>
        <v>.dat 0</v>
      </c>
      <c r="E536" s="19" t="b">
        <f t="shared" ca="1" si="155"/>
        <v>1</v>
      </c>
      <c r="F536" s="5" t="str">
        <f t="shared" ca="1" si="156"/>
        <v>stack</v>
      </c>
      <c r="G536" s="5">
        <f t="shared" ca="1" si="157"/>
        <v>72</v>
      </c>
      <c r="H536" s="5" t="str">
        <f t="shared" si="158"/>
        <v>data</v>
      </c>
      <c r="I536" s="13" t="b">
        <f t="shared" si="159"/>
        <v>1</v>
      </c>
      <c r="J536" s="6">
        <f ca="1">OFFSET(program!$A$1,0,disasm!A536)</f>
        <v>0</v>
      </c>
      <c r="K536" s="7">
        <f t="shared" ca="1" si="160"/>
        <v>0</v>
      </c>
      <c r="L536" s="7" t="e">
        <f t="shared" ca="1" si="161"/>
        <v>#VALUE!</v>
      </c>
      <c r="M536" s="7">
        <f t="shared" si="162"/>
        <v>1</v>
      </c>
      <c r="N536" s="7">
        <f t="shared" si="163"/>
        <v>1</v>
      </c>
      <c r="O536" s="8">
        <f t="shared" si="164"/>
        <v>1</v>
      </c>
      <c r="P536" s="8" t="str">
        <f t="shared" si="165"/>
        <v/>
      </c>
      <c r="Q536" s="8" t="str">
        <f t="shared" si="166"/>
        <v/>
      </c>
      <c r="R536" s="8" t="str">
        <f t="shared" ca="1" si="167"/>
        <v>num</v>
      </c>
      <c r="S536" s="8" t="str">
        <f t="shared" si="168"/>
        <v/>
      </c>
      <c r="T536" s="8" t="str">
        <f t="shared" si="169"/>
        <v/>
      </c>
      <c r="U536" s="7">
        <f ca="1">IF(O536="","",OFFSET(program!$A$1,0,disasm!$A536+COLUMN()-COLUMN($U536)+IF($I536,0,1)))</f>
        <v>0</v>
      </c>
      <c r="V536" s="7" t="str">
        <f ca="1">IF(P536="","",OFFSET(program!$A$1,0,disasm!$A536+COLUMN()-COLUMN($U536)+IF($I536,0,1)))</f>
        <v/>
      </c>
      <c r="W536" s="7" t="str">
        <f ca="1">IF(Q536="","",OFFSET(program!$A$1,0,disasm!$A536+COLUMN()-COLUMN($U536)+IF($I536,0,1)))</f>
        <v/>
      </c>
      <c r="X536" s="3" t="str">
        <f t="shared" ca="1" si="170"/>
        <v>0</v>
      </c>
      <c r="Y536" s="3" t="str">
        <f t="shared" si="171"/>
        <v/>
      </c>
      <c r="Z536" s="3" t="str">
        <f t="shared" si="172"/>
        <v/>
      </c>
      <c r="AA536" s="3" t="str">
        <f ca="1">" "
&amp;AE536
&amp;IF(AND(OR(K536=5,K536=6),MOD(INT(J536/1000),10)=1)," A2","")
&amp;IF(AND(NOT(I536),J536=109,OFFSET(program!$A$1,0,disasm!$A536+1)&gt;0,NOT(ISNUMBER(FIND(" A1 "," "&amp;AE536&amp;" "))))," AUTOLABEL","")
&amp;" "</f>
        <v xml:space="preserve">  </v>
      </c>
    </row>
    <row r="537" spans="1:27" x14ac:dyDescent="0.2">
      <c r="A537" s="1">
        <f ca="1">A536+M536</f>
        <v>578</v>
      </c>
      <c r="B537" s="2" t="str">
        <f t="shared" ca="1" si="154"/>
        <v>stack+506</v>
      </c>
      <c r="C537" s="3" t="str">
        <f ca="1">_xlfn.TEXTJOIN(" ",FALSE,OFFSET(program!$A$1,0,A537,1,M537))</f>
        <v/>
      </c>
      <c r="D537" s="4" t="str">
        <f ca="1">IF($H537="data",".dat "&amp;X537,
IF($H537="str",".str " &amp; _xlfn.TEXTJOIN("",FALSE,OFFSET(program!$A$2,0,A537+1,1,M537-1)),
$L537&amp;" "&amp;_xlfn.TEXTJOIN(", ",TRUE,$X537:$Z537)
))</f>
        <v>.dat 0</v>
      </c>
      <c r="E537" s="19" t="b">
        <f t="shared" ca="1" si="155"/>
        <v>1</v>
      </c>
      <c r="F537" s="5" t="str">
        <f t="shared" ca="1" si="156"/>
        <v>stack</v>
      </c>
      <c r="G537" s="5">
        <f t="shared" ca="1" si="157"/>
        <v>72</v>
      </c>
      <c r="H537" s="5" t="str">
        <f t="shared" si="158"/>
        <v>data</v>
      </c>
      <c r="I537" s="13" t="b">
        <f t="shared" si="159"/>
        <v>1</v>
      </c>
      <c r="J537" s="6">
        <f ca="1">OFFSET(program!$A$1,0,disasm!A537)</f>
        <v>0</v>
      </c>
      <c r="K537" s="7">
        <f t="shared" ca="1" si="160"/>
        <v>0</v>
      </c>
      <c r="L537" s="7" t="e">
        <f t="shared" ca="1" si="161"/>
        <v>#VALUE!</v>
      </c>
      <c r="M537" s="7">
        <f t="shared" si="162"/>
        <v>1</v>
      </c>
      <c r="N537" s="7">
        <f t="shared" si="163"/>
        <v>1</v>
      </c>
      <c r="O537" s="8">
        <f t="shared" si="164"/>
        <v>1</v>
      </c>
      <c r="P537" s="8" t="str">
        <f t="shared" si="165"/>
        <v/>
      </c>
      <c r="Q537" s="8" t="str">
        <f t="shared" si="166"/>
        <v/>
      </c>
      <c r="R537" s="8" t="str">
        <f t="shared" ca="1" si="167"/>
        <v>num</v>
      </c>
      <c r="S537" s="8" t="str">
        <f t="shared" si="168"/>
        <v/>
      </c>
      <c r="T537" s="8" t="str">
        <f t="shared" si="169"/>
        <v/>
      </c>
      <c r="U537" s="7">
        <f ca="1">IF(O537="","",OFFSET(program!$A$1,0,disasm!$A537+COLUMN()-COLUMN($U537)+IF($I537,0,1)))</f>
        <v>0</v>
      </c>
      <c r="V537" s="7" t="str">
        <f ca="1">IF(P537="","",OFFSET(program!$A$1,0,disasm!$A537+COLUMN()-COLUMN($U537)+IF($I537,0,1)))</f>
        <v/>
      </c>
      <c r="W537" s="7" t="str">
        <f ca="1">IF(Q537="","",OFFSET(program!$A$1,0,disasm!$A537+COLUMN()-COLUMN($U537)+IF($I537,0,1)))</f>
        <v/>
      </c>
      <c r="X537" s="3" t="str">
        <f t="shared" ca="1" si="170"/>
        <v>0</v>
      </c>
      <c r="Y537" s="3" t="str">
        <f t="shared" si="171"/>
        <v/>
      </c>
      <c r="Z537" s="3" t="str">
        <f t="shared" si="172"/>
        <v/>
      </c>
      <c r="AA537" s="3" t="str">
        <f ca="1">" "
&amp;AE537
&amp;IF(AND(OR(K537=5,K537=6),MOD(INT(J537/1000),10)=1)," A2","")
&amp;IF(AND(NOT(I537),J537=109,OFFSET(program!$A$1,0,disasm!$A537+1)&gt;0,NOT(ISNUMBER(FIND(" A1 "," "&amp;AE537&amp;" "))))," AUTOLABEL","")
&amp;" "</f>
        <v xml:space="preserve">  </v>
      </c>
    </row>
    <row r="538" spans="1:27" x14ac:dyDescent="0.2">
      <c r="A538" s="1">
        <f ca="1">A537+M537</f>
        <v>579</v>
      </c>
      <c r="B538" s="2" t="str">
        <f t="shared" ca="1" si="154"/>
        <v>stack+507</v>
      </c>
      <c r="C538" s="3" t="str">
        <f ca="1">_xlfn.TEXTJOIN(" ",FALSE,OFFSET(program!$A$1,0,A538,1,M538))</f>
        <v/>
      </c>
      <c r="D538" s="4" t="str">
        <f ca="1">IF($H538="data",".dat "&amp;X538,
IF($H538="str",".str " &amp; _xlfn.TEXTJOIN("",FALSE,OFFSET(program!$A$2,0,A538+1,1,M538-1)),
$L538&amp;" "&amp;_xlfn.TEXTJOIN(", ",TRUE,$X538:$Z538)
))</f>
        <v>.dat 0</v>
      </c>
      <c r="E538" s="19" t="b">
        <f t="shared" ca="1" si="155"/>
        <v>1</v>
      </c>
      <c r="F538" s="5" t="str">
        <f t="shared" ca="1" si="156"/>
        <v>stack</v>
      </c>
      <c r="G538" s="5">
        <f t="shared" ca="1" si="157"/>
        <v>72</v>
      </c>
      <c r="H538" s="5" t="str">
        <f t="shared" si="158"/>
        <v>data</v>
      </c>
      <c r="I538" s="13" t="b">
        <f t="shared" si="159"/>
        <v>1</v>
      </c>
      <c r="J538" s="6">
        <f ca="1">OFFSET(program!$A$1,0,disasm!A538)</f>
        <v>0</v>
      </c>
      <c r="K538" s="7">
        <f t="shared" ca="1" si="160"/>
        <v>0</v>
      </c>
      <c r="L538" s="7" t="e">
        <f t="shared" ca="1" si="161"/>
        <v>#VALUE!</v>
      </c>
      <c r="M538" s="7">
        <f t="shared" si="162"/>
        <v>1</v>
      </c>
      <c r="N538" s="7">
        <f t="shared" si="163"/>
        <v>1</v>
      </c>
      <c r="O538" s="8">
        <f t="shared" si="164"/>
        <v>1</v>
      </c>
      <c r="P538" s="8" t="str">
        <f t="shared" si="165"/>
        <v/>
      </c>
      <c r="Q538" s="8" t="str">
        <f t="shared" si="166"/>
        <v/>
      </c>
      <c r="R538" s="8" t="str">
        <f t="shared" ca="1" si="167"/>
        <v>num</v>
      </c>
      <c r="S538" s="8" t="str">
        <f t="shared" si="168"/>
        <v/>
      </c>
      <c r="T538" s="8" t="str">
        <f t="shared" si="169"/>
        <v/>
      </c>
      <c r="U538" s="7">
        <f ca="1">IF(O538="","",OFFSET(program!$A$1,0,disasm!$A538+COLUMN()-COLUMN($U538)+IF($I538,0,1)))</f>
        <v>0</v>
      </c>
      <c r="V538" s="7" t="str">
        <f ca="1">IF(P538="","",OFFSET(program!$A$1,0,disasm!$A538+COLUMN()-COLUMN($U538)+IF($I538,0,1)))</f>
        <v/>
      </c>
      <c r="W538" s="7" t="str">
        <f ca="1">IF(Q538="","",OFFSET(program!$A$1,0,disasm!$A538+COLUMN()-COLUMN($U538)+IF($I538,0,1)))</f>
        <v/>
      </c>
      <c r="X538" s="3" t="str">
        <f t="shared" ca="1" si="170"/>
        <v>0</v>
      </c>
      <c r="Y538" s="3" t="str">
        <f t="shared" si="171"/>
        <v/>
      </c>
      <c r="Z538" s="3" t="str">
        <f t="shared" si="172"/>
        <v/>
      </c>
      <c r="AA538" s="3" t="str">
        <f ca="1">" "
&amp;AE538
&amp;IF(AND(OR(K538=5,K538=6),MOD(INT(J538/1000),10)=1)," A2","")
&amp;IF(AND(NOT(I538),J538=109,OFFSET(program!$A$1,0,disasm!$A538+1)&gt;0,NOT(ISNUMBER(FIND(" A1 "," "&amp;AE538&amp;" "))))," AUTOLABEL","")
&amp;" "</f>
        <v xml:space="preserve">  </v>
      </c>
    </row>
    <row r="539" spans="1:27" x14ac:dyDescent="0.2">
      <c r="A539" s="1">
        <f ca="1">A538+M538</f>
        <v>580</v>
      </c>
      <c r="B539" s="2" t="str">
        <f t="shared" ca="1" si="154"/>
        <v>stack+508</v>
      </c>
      <c r="C539" s="3" t="str">
        <f ca="1">_xlfn.TEXTJOIN(" ",FALSE,OFFSET(program!$A$1,0,A539,1,M539))</f>
        <v/>
      </c>
      <c r="D539" s="4" t="str">
        <f ca="1">IF($H539="data",".dat "&amp;X539,
IF($H539="str",".str " &amp; _xlfn.TEXTJOIN("",FALSE,OFFSET(program!$A$2,0,A539+1,1,M539-1)),
$L539&amp;" "&amp;_xlfn.TEXTJOIN(", ",TRUE,$X539:$Z539)
))</f>
        <v>.dat 0</v>
      </c>
      <c r="E539" s="19" t="b">
        <f t="shared" ca="1" si="155"/>
        <v>1</v>
      </c>
      <c r="F539" s="5" t="str">
        <f t="shared" ca="1" si="156"/>
        <v>stack</v>
      </c>
      <c r="G539" s="5">
        <f t="shared" ca="1" si="157"/>
        <v>72</v>
      </c>
      <c r="H539" s="5" t="str">
        <f t="shared" si="158"/>
        <v>data</v>
      </c>
      <c r="I539" s="13" t="b">
        <f t="shared" si="159"/>
        <v>1</v>
      </c>
      <c r="J539" s="6">
        <f ca="1">OFFSET(program!$A$1,0,disasm!A539)</f>
        <v>0</v>
      </c>
      <c r="K539" s="7">
        <f t="shared" ca="1" si="160"/>
        <v>0</v>
      </c>
      <c r="L539" s="7" t="e">
        <f t="shared" ca="1" si="161"/>
        <v>#VALUE!</v>
      </c>
      <c r="M539" s="7">
        <f t="shared" si="162"/>
        <v>1</v>
      </c>
      <c r="N539" s="7">
        <f t="shared" si="163"/>
        <v>1</v>
      </c>
      <c r="O539" s="8">
        <f t="shared" si="164"/>
        <v>1</v>
      </c>
      <c r="P539" s="8" t="str">
        <f t="shared" si="165"/>
        <v/>
      </c>
      <c r="Q539" s="8" t="str">
        <f t="shared" si="166"/>
        <v/>
      </c>
      <c r="R539" s="8" t="str">
        <f t="shared" ca="1" si="167"/>
        <v>num</v>
      </c>
      <c r="S539" s="8" t="str">
        <f t="shared" si="168"/>
        <v/>
      </c>
      <c r="T539" s="8" t="str">
        <f t="shared" si="169"/>
        <v/>
      </c>
      <c r="U539" s="7">
        <f ca="1">IF(O539="","",OFFSET(program!$A$1,0,disasm!$A539+COLUMN()-COLUMN($U539)+IF($I539,0,1)))</f>
        <v>0</v>
      </c>
      <c r="V539" s="7" t="str">
        <f ca="1">IF(P539="","",OFFSET(program!$A$1,0,disasm!$A539+COLUMN()-COLUMN($U539)+IF($I539,0,1)))</f>
        <v/>
      </c>
      <c r="W539" s="7" t="str">
        <f ca="1">IF(Q539="","",OFFSET(program!$A$1,0,disasm!$A539+COLUMN()-COLUMN($U539)+IF($I539,0,1)))</f>
        <v/>
      </c>
      <c r="X539" s="3" t="str">
        <f t="shared" ca="1" si="170"/>
        <v>0</v>
      </c>
      <c r="Y539" s="3" t="str">
        <f t="shared" si="171"/>
        <v/>
      </c>
      <c r="Z539" s="3" t="str">
        <f t="shared" si="172"/>
        <v/>
      </c>
      <c r="AA539" s="3" t="str">
        <f ca="1">" "
&amp;AE539
&amp;IF(AND(OR(K539=5,K539=6),MOD(INT(J539/1000),10)=1)," A2","")
&amp;IF(AND(NOT(I539),J539=109,OFFSET(program!$A$1,0,disasm!$A539+1)&gt;0,NOT(ISNUMBER(FIND(" A1 "," "&amp;AE539&amp;" "))))," AUTOLABEL","")
&amp;" "</f>
        <v xml:space="preserve">  </v>
      </c>
    </row>
    <row r="540" spans="1:27" x14ac:dyDescent="0.2">
      <c r="A540" s="1">
        <f ca="1">A539+M539</f>
        <v>581</v>
      </c>
      <c r="B540" s="2" t="str">
        <f t="shared" ca="1" si="154"/>
        <v>stack+509</v>
      </c>
      <c r="C540" s="3" t="str">
        <f ca="1">_xlfn.TEXTJOIN(" ",FALSE,OFFSET(program!$A$1,0,A540,1,M540))</f>
        <v/>
      </c>
      <c r="D540" s="4" t="str">
        <f ca="1">IF($H540="data",".dat "&amp;X540,
IF($H540="str",".str " &amp; _xlfn.TEXTJOIN("",FALSE,OFFSET(program!$A$2,0,A540+1,1,M540-1)),
$L540&amp;" "&amp;_xlfn.TEXTJOIN(", ",TRUE,$X540:$Z540)
))</f>
        <v>.dat 0</v>
      </c>
      <c r="E540" s="19" t="b">
        <f t="shared" ca="1" si="155"/>
        <v>1</v>
      </c>
      <c r="F540" s="5" t="str">
        <f t="shared" ca="1" si="156"/>
        <v>stack</v>
      </c>
      <c r="G540" s="5">
        <f t="shared" ca="1" si="157"/>
        <v>72</v>
      </c>
      <c r="H540" s="5" t="str">
        <f t="shared" si="158"/>
        <v>data</v>
      </c>
      <c r="I540" s="13" t="b">
        <f t="shared" si="159"/>
        <v>1</v>
      </c>
      <c r="J540" s="6">
        <f ca="1">OFFSET(program!$A$1,0,disasm!A540)</f>
        <v>0</v>
      </c>
      <c r="K540" s="7">
        <f t="shared" ca="1" si="160"/>
        <v>0</v>
      </c>
      <c r="L540" s="7" t="e">
        <f t="shared" ca="1" si="161"/>
        <v>#VALUE!</v>
      </c>
      <c r="M540" s="7">
        <f t="shared" si="162"/>
        <v>1</v>
      </c>
      <c r="N540" s="7">
        <f t="shared" si="163"/>
        <v>1</v>
      </c>
      <c r="O540" s="8">
        <f t="shared" si="164"/>
        <v>1</v>
      </c>
      <c r="P540" s="8" t="str">
        <f t="shared" si="165"/>
        <v/>
      </c>
      <c r="Q540" s="8" t="str">
        <f t="shared" si="166"/>
        <v/>
      </c>
      <c r="R540" s="8" t="str">
        <f t="shared" ca="1" si="167"/>
        <v>num</v>
      </c>
      <c r="S540" s="8" t="str">
        <f t="shared" si="168"/>
        <v/>
      </c>
      <c r="T540" s="8" t="str">
        <f t="shared" si="169"/>
        <v/>
      </c>
      <c r="U540" s="7">
        <f ca="1">IF(O540="","",OFFSET(program!$A$1,0,disasm!$A540+COLUMN()-COLUMN($U540)+IF($I540,0,1)))</f>
        <v>0</v>
      </c>
      <c r="V540" s="7" t="str">
        <f ca="1">IF(P540="","",OFFSET(program!$A$1,0,disasm!$A540+COLUMN()-COLUMN($U540)+IF($I540,0,1)))</f>
        <v/>
      </c>
      <c r="W540" s="7" t="str">
        <f ca="1">IF(Q540="","",OFFSET(program!$A$1,0,disasm!$A540+COLUMN()-COLUMN($U540)+IF($I540,0,1)))</f>
        <v/>
      </c>
      <c r="X540" s="3" t="str">
        <f t="shared" ca="1" si="170"/>
        <v>0</v>
      </c>
      <c r="Y540" s="3" t="str">
        <f t="shared" si="171"/>
        <v/>
      </c>
      <c r="Z540" s="3" t="str">
        <f t="shared" si="172"/>
        <v/>
      </c>
      <c r="AA540" s="3" t="str">
        <f ca="1">" "
&amp;AE540
&amp;IF(AND(OR(K540=5,K540=6),MOD(INT(J540/1000),10)=1)," A2","")
&amp;IF(AND(NOT(I540),J540=109,OFFSET(program!$A$1,0,disasm!$A540+1)&gt;0,NOT(ISNUMBER(FIND(" A1 "," "&amp;AE540&amp;" "))))," AUTOLABEL","")
&amp;" "</f>
        <v xml:space="preserve">  </v>
      </c>
    </row>
    <row r="541" spans="1:27" x14ac:dyDescent="0.2">
      <c r="A541" s="1">
        <f ca="1">A540+M540</f>
        <v>582</v>
      </c>
      <c r="B541" s="2" t="str">
        <f t="shared" ca="1" si="154"/>
        <v>stack+510</v>
      </c>
      <c r="C541" s="3" t="str">
        <f ca="1">_xlfn.TEXTJOIN(" ",FALSE,OFFSET(program!$A$1,0,A541,1,M541))</f>
        <v/>
      </c>
      <c r="D541" s="4" t="str">
        <f ca="1">IF($H541="data",".dat "&amp;X541,
IF($H541="str",".str " &amp; _xlfn.TEXTJOIN("",FALSE,OFFSET(program!$A$2,0,A541+1,1,M541-1)),
$L541&amp;" "&amp;_xlfn.TEXTJOIN(", ",TRUE,$X541:$Z541)
))</f>
        <v>.dat 0</v>
      </c>
      <c r="E541" s="19" t="b">
        <f t="shared" ca="1" si="155"/>
        <v>1</v>
      </c>
      <c r="F541" s="5" t="str">
        <f t="shared" ca="1" si="156"/>
        <v>stack</v>
      </c>
      <c r="G541" s="5">
        <f t="shared" ca="1" si="157"/>
        <v>72</v>
      </c>
      <c r="H541" s="5" t="str">
        <f t="shared" si="158"/>
        <v>data</v>
      </c>
      <c r="I541" s="13" t="b">
        <f t="shared" si="159"/>
        <v>1</v>
      </c>
      <c r="J541" s="6">
        <f ca="1">OFFSET(program!$A$1,0,disasm!A541)</f>
        <v>0</v>
      </c>
      <c r="K541" s="7">
        <f t="shared" ca="1" si="160"/>
        <v>0</v>
      </c>
      <c r="L541" s="7" t="e">
        <f t="shared" ca="1" si="161"/>
        <v>#VALUE!</v>
      </c>
      <c r="M541" s="7">
        <f t="shared" si="162"/>
        <v>1</v>
      </c>
      <c r="N541" s="7">
        <f t="shared" si="163"/>
        <v>1</v>
      </c>
      <c r="O541" s="8">
        <f t="shared" si="164"/>
        <v>1</v>
      </c>
      <c r="P541" s="8" t="str">
        <f t="shared" si="165"/>
        <v/>
      </c>
      <c r="Q541" s="8" t="str">
        <f t="shared" si="166"/>
        <v/>
      </c>
      <c r="R541" s="8" t="str">
        <f t="shared" ca="1" si="167"/>
        <v>num</v>
      </c>
      <c r="S541" s="8" t="str">
        <f t="shared" si="168"/>
        <v/>
      </c>
      <c r="T541" s="8" t="str">
        <f t="shared" si="169"/>
        <v/>
      </c>
      <c r="U541" s="7">
        <f ca="1">IF(O541="","",OFFSET(program!$A$1,0,disasm!$A541+COLUMN()-COLUMN($U541)+IF($I541,0,1)))</f>
        <v>0</v>
      </c>
      <c r="V541" s="7" t="str">
        <f ca="1">IF(P541="","",OFFSET(program!$A$1,0,disasm!$A541+COLUMN()-COLUMN($U541)+IF($I541,0,1)))</f>
        <v/>
      </c>
      <c r="W541" s="7" t="str">
        <f ca="1">IF(Q541="","",OFFSET(program!$A$1,0,disasm!$A541+COLUMN()-COLUMN($U541)+IF($I541,0,1)))</f>
        <v/>
      </c>
      <c r="X541" s="3" t="str">
        <f t="shared" ca="1" si="170"/>
        <v>0</v>
      </c>
      <c r="Y541" s="3" t="str">
        <f t="shared" si="171"/>
        <v/>
      </c>
      <c r="Z541" s="3" t="str">
        <f t="shared" si="172"/>
        <v/>
      </c>
      <c r="AA541" s="3" t="str">
        <f ca="1">" "
&amp;AE541
&amp;IF(AND(OR(K541=5,K541=6),MOD(INT(J541/1000),10)=1)," A2","")
&amp;IF(AND(NOT(I541),J541=109,OFFSET(program!$A$1,0,disasm!$A541+1)&gt;0,NOT(ISNUMBER(FIND(" A1 "," "&amp;AE541&amp;" "))))," AUTOLABEL","")
&amp;" "</f>
        <v xml:space="preserve">  </v>
      </c>
    </row>
    <row r="542" spans="1:27" x14ac:dyDescent="0.2">
      <c r="A542" s="1">
        <f ca="1">A541+M541</f>
        <v>583</v>
      </c>
      <c r="B542" s="2" t="str">
        <f t="shared" ca="1" si="154"/>
        <v>stack+511</v>
      </c>
      <c r="C542" s="3" t="str">
        <f ca="1">_xlfn.TEXTJOIN(" ",FALSE,OFFSET(program!$A$1,0,A542,1,M542))</f>
        <v/>
      </c>
      <c r="D542" s="4" t="str">
        <f ca="1">IF($H542="data",".dat "&amp;X542,
IF($H542="str",".str " &amp; _xlfn.TEXTJOIN("",FALSE,OFFSET(program!$A$2,0,A542+1,1,M542-1)),
$L542&amp;" "&amp;_xlfn.TEXTJOIN(", ",TRUE,$X542:$Z542)
))</f>
        <v>.dat 0</v>
      </c>
      <c r="E542" s="19" t="b">
        <f t="shared" ca="1" si="155"/>
        <v>1</v>
      </c>
      <c r="F542" s="5" t="str">
        <f t="shared" ca="1" si="156"/>
        <v>stack</v>
      </c>
      <c r="G542" s="5">
        <f t="shared" ca="1" si="157"/>
        <v>72</v>
      </c>
      <c r="H542" s="5" t="str">
        <f t="shared" si="158"/>
        <v>data</v>
      </c>
      <c r="I542" s="13" t="b">
        <f t="shared" si="159"/>
        <v>1</v>
      </c>
      <c r="J542" s="6">
        <f ca="1">OFFSET(program!$A$1,0,disasm!A542)</f>
        <v>0</v>
      </c>
      <c r="K542" s="7">
        <f t="shared" ca="1" si="160"/>
        <v>0</v>
      </c>
      <c r="L542" s="7" t="e">
        <f t="shared" ca="1" si="161"/>
        <v>#VALUE!</v>
      </c>
      <c r="M542" s="7">
        <f t="shared" si="162"/>
        <v>1</v>
      </c>
      <c r="N542" s="7">
        <f t="shared" si="163"/>
        <v>1</v>
      </c>
      <c r="O542" s="8">
        <f t="shared" si="164"/>
        <v>1</v>
      </c>
      <c r="P542" s="8" t="str">
        <f t="shared" si="165"/>
        <v/>
      </c>
      <c r="Q542" s="8" t="str">
        <f t="shared" si="166"/>
        <v/>
      </c>
      <c r="R542" s="8" t="str">
        <f t="shared" ca="1" si="167"/>
        <v>num</v>
      </c>
      <c r="S542" s="8" t="str">
        <f t="shared" si="168"/>
        <v/>
      </c>
      <c r="T542" s="8" t="str">
        <f t="shared" si="169"/>
        <v/>
      </c>
      <c r="U542" s="7">
        <f ca="1">IF(O542="","",OFFSET(program!$A$1,0,disasm!$A542+COLUMN()-COLUMN($U542)+IF($I542,0,1)))</f>
        <v>0</v>
      </c>
      <c r="V542" s="7" t="str">
        <f ca="1">IF(P542="","",OFFSET(program!$A$1,0,disasm!$A542+COLUMN()-COLUMN($U542)+IF($I542,0,1)))</f>
        <v/>
      </c>
      <c r="W542" s="7" t="str">
        <f ca="1">IF(Q542="","",OFFSET(program!$A$1,0,disasm!$A542+COLUMN()-COLUMN($U542)+IF($I542,0,1)))</f>
        <v/>
      </c>
      <c r="X542" s="3" t="str">
        <f t="shared" ca="1" si="170"/>
        <v>0</v>
      </c>
      <c r="Y542" s="3" t="str">
        <f t="shared" si="171"/>
        <v/>
      </c>
      <c r="Z542" s="3" t="str">
        <f t="shared" si="172"/>
        <v/>
      </c>
      <c r="AA542" s="3" t="str">
        <f ca="1">" "
&amp;AE542
&amp;IF(AND(OR(K542=5,K542=6),MOD(INT(J542/1000),10)=1)," A2","")
&amp;IF(AND(NOT(I542),J542=109,OFFSET(program!$A$1,0,disasm!$A542+1)&gt;0,NOT(ISNUMBER(FIND(" A1 "," "&amp;AE542&amp;" "))))," AUTOLABEL","")
&amp;" "</f>
        <v xml:space="preserve">  </v>
      </c>
    </row>
    <row r="543" spans="1:27" x14ac:dyDescent="0.2">
      <c r="A543" s="1">
        <f ca="1">A542+M542</f>
        <v>584</v>
      </c>
      <c r="B543" s="2" t="str">
        <f t="shared" ca="1" si="154"/>
        <v>stack+512</v>
      </c>
      <c r="C543" s="3" t="str">
        <f ca="1">_xlfn.TEXTJOIN(" ",FALSE,OFFSET(program!$A$1,0,A543,1,M543))</f>
        <v/>
      </c>
      <c r="D543" s="4" t="str">
        <f ca="1">IF($H543="data",".dat "&amp;X543,
IF($H543="str",".str " &amp; _xlfn.TEXTJOIN("",FALSE,OFFSET(program!$A$2,0,A543+1,1,M543-1)),
$L543&amp;" "&amp;_xlfn.TEXTJOIN(", ",TRUE,$X543:$Z543)
))</f>
        <v>.dat 0</v>
      </c>
      <c r="E543" s="19" t="b">
        <f t="shared" ca="1" si="155"/>
        <v>1</v>
      </c>
      <c r="F543" s="5" t="str">
        <f t="shared" ca="1" si="156"/>
        <v>stack</v>
      </c>
      <c r="G543" s="5">
        <f t="shared" ca="1" si="157"/>
        <v>72</v>
      </c>
      <c r="H543" s="5" t="str">
        <f t="shared" si="158"/>
        <v>data</v>
      </c>
      <c r="I543" s="13" t="b">
        <f t="shared" si="159"/>
        <v>1</v>
      </c>
      <c r="J543" s="6">
        <f ca="1">OFFSET(program!$A$1,0,disasm!A543)</f>
        <v>0</v>
      </c>
      <c r="K543" s="7">
        <f t="shared" ca="1" si="160"/>
        <v>0</v>
      </c>
      <c r="L543" s="7" t="e">
        <f t="shared" ca="1" si="161"/>
        <v>#VALUE!</v>
      </c>
      <c r="M543" s="7">
        <f t="shared" si="162"/>
        <v>1</v>
      </c>
      <c r="N543" s="7">
        <f t="shared" si="163"/>
        <v>1</v>
      </c>
      <c r="O543" s="8">
        <f t="shared" si="164"/>
        <v>1</v>
      </c>
      <c r="P543" s="8" t="str">
        <f t="shared" si="165"/>
        <v/>
      </c>
      <c r="Q543" s="8" t="str">
        <f t="shared" si="166"/>
        <v/>
      </c>
      <c r="R543" s="8" t="str">
        <f t="shared" ca="1" si="167"/>
        <v>num</v>
      </c>
      <c r="S543" s="8" t="str">
        <f t="shared" si="168"/>
        <v/>
      </c>
      <c r="T543" s="8" t="str">
        <f t="shared" si="169"/>
        <v/>
      </c>
      <c r="U543" s="7">
        <f ca="1">IF(O543="","",OFFSET(program!$A$1,0,disasm!$A543+COLUMN()-COLUMN($U543)+IF($I543,0,1)))</f>
        <v>0</v>
      </c>
      <c r="V543" s="7" t="str">
        <f ca="1">IF(P543="","",OFFSET(program!$A$1,0,disasm!$A543+COLUMN()-COLUMN($U543)+IF($I543,0,1)))</f>
        <v/>
      </c>
      <c r="W543" s="7" t="str">
        <f ca="1">IF(Q543="","",OFFSET(program!$A$1,0,disasm!$A543+COLUMN()-COLUMN($U543)+IF($I543,0,1)))</f>
        <v/>
      </c>
      <c r="X543" s="3" t="str">
        <f t="shared" ca="1" si="170"/>
        <v>0</v>
      </c>
      <c r="Y543" s="3" t="str">
        <f t="shared" si="171"/>
        <v/>
      </c>
      <c r="Z543" s="3" t="str">
        <f t="shared" si="172"/>
        <v/>
      </c>
      <c r="AA543" s="3" t="str">
        <f ca="1">" "
&amp;AE543
&amp;IF(AND(OR(K543=5,K543=6),MOD(INT(J543/1000),10)=1)," A2","")
&amp;IF(AND(NOT(I543),J543=109,OFFSET(program!$A$1,0,disasm!$A543+1)&gt;0,NOT(ISNUMBER(FIND(" A1 "," "&amp;AE543&amp;" "))))," AUTOLABEL","")
&amp;" "</f>
        <v xml:space="preserve">  </v>
      </c>
    </row>
    <row r="544" spans="1:27" x14ac:dyDescent="0.2">
      <c r="A544" s="1">
        <f ca="1">A543+M543</f>
        <v>585</v>
      </c>
      <c r="B544" s="2" t="str">
        <f t="shared" ca="1" si="154"/>
        <v>stack+513</v>
      </c>
      <c r="C544" s="3" t="str">
        <f ca="1">_xlfn.TEXTJOIN(" ",FALSE,OFFSET(program!$A$1,0,A544,1,M544))</f>
        <v/>
      </c>
      <c r="D544" s="4" t="str">
        <f ca="1">IF($H544="data",".dat "&amp;X544,
IF($H544="str",".str " &amp; _xlfn.TEXTJOIN("",FALSE,OFFSET(program!$A$2,0,A544+1,1,M544-1)),
$L544&amp;" "&amp;_xlfn.TEXTJOIN(", ",TRUE,$X544:$Z544)
))</f>
        <v>.dat 0</v>
      </c>
      <c r="E544" s="19" t="b">
        <f t="shared" ca="1" si="155"/>
        <v>1</v>
      </c>
      <c r="F544" s="5" t="str">
        <f t="shared" ca="1" si="156"/>
        <v>stack</v>
      </c>
      <c r="G544" s="5">
        <f t="shared" ca="1" si="157"/>
        <v>72</v>
      </c>
      <c r="H544" s="5" t="str">
        <f t="shared" si="158"/>
        <v>data</v>
      </c>
      <c r="I544" s="13" t="b">
        <f t="shared" si="159"/>
        <v>1</v>
      </c>
      <c r="J544" s="6">
        <f ca="1">OFFSET(program!$A$1,0,disasm!A544)</f>
        <v>0</v>
      </c>
      <c r="K544" s="7">
        <f t="shared" ca="1" si="160"/>
        <v>0</v>
      </c>
      <c r="L544" s="7" t="e">
        <f t="shared" ca="1" si="161"/>
        <v>#VALUE!</v>
      </c>
      <c r="M544" s="7">
        <f t="shared" si="162"/>
        <v>1</v>
      </c>
      <c r="N544" s="7">
        <f t="shared" si="163"/>
        <v>1</v>
      </c>
      <c r="O544" s="8">
        <f t="shared" si="164"/>
        <v>1</v>
      </c>
      <c r="P544" s="8" t="str">
        <f t="shared" si="165"/>
        <v/>
      </c>
      <c r="Q544" s="8" t="str">
        <f t="shared" si="166"/>
        <v/>
      </c>
      <c r="R544" s="8" t="str">
        <f t="shared" ca="1" si="167"/>
        <v>num</v>
      </c>
      <c r="S544" s="8" t="str">
        <f t="shared" si="168"/>
        <v/>
      </c>
      <c r="T544" s="8" t="str">
        <f t="shared" si="169"/>
        <v/>
      </c>
      <c r="U544" s="7">
        <f ca="1">IF(O544="","",OFFSET(program!$A$1,0,disasm!$A544+COLUMN()-COLUMN($U544)+IF($I544,0,1)))</f>
        <v>0</v>
      </c>
      <c r="V544" s="7" t="str">
        <f ca="1">IF(P544="","",OFFSET(program!$A$1,0,disasm!$A544+COLUMN()-COLUMN($U544)+IF($I544,0,1)))</f>
        <v/>
      </c>
      <c r="W544" s="7" t="str">
        <f ca="1">IF(Q544="","",OFFSET(program!$A$1,0,disasm!$A544+COLUMN()-COLUMN($U544)+IF($I544,0,1)))</f>
        <v/>
      </c>
      <c r="X544" s="3" t="str">
        <f t="shared" ca="1" si="170"/>
        <v>0</v>
      </c>
      <c r="Y544" s="3" t="str">
        <f t="shared" si="171"/>
        <v/>
      </c>
      <c r="Z544" s="3" t="str">
        <f t="shared" si="172"/>
        <v/>
      </c>
      <c r="AA544" s="3" t="str">
        <f ca="1">" "
&amp;AE544
&amp;IF(AND(OR(K544=5,K544=6),MOD(INT(J544/1000),10)=1)," A2","")
&amp;IF(AND(NOT(I544),J544=109,OFFSET(program!$A$1,0,disasm!$A544+1)&gt;0,NOT(ISNUMBER(FIND(" A1 "," "&amp;AE544&amp;" "))))," AUTOLABEL","")
&amp;" "</f>
        <v xml:space="preserve">  </v>
      </c>
    </row>
    <row r="545" spans="1:27" x14ac:dyDescent="0.2">
      <c r="A545" s="1">
        <f ca="1">A544+M544</f>
        <v>586</v>
      </c>
      <c r="B545" s="2" t="str">
        <f t="shared" ca="1" si="154"/>
        <v>stack+514</v>
      </c>
      <c r="C545" s="3" t="str">
        <f ca="1">_xlfn.TEXTJOIN(" ",FALSE,OFFSET(program!$A$1,0,A545,1,M545))</f>
        <v/>
      </c>
      <c r="D545" s="4" t="str">
        <f ca="1">IF($H545="data",".dat "&amp;X545,
IF($H545="str",".str " &amp; _xlfn.TEXTJOIN("",FALSE,OFFSET(program!$A$2,0,A545+1,1,M545-1)),
$L545&amp;" "&amp;_xlfn.TEXTJOIN(", ",TRUE,$X545:$Z545)
))</f>
        <v>.dat 0</v>
      </c>
      <c r="E545" s="19" t="b">
        <f t="shared" ca="1" si="155"/>
        <v>1</v>
      </c>
      <c r="F545" s="5" t="str">
        <f t="shared" ca="1" si="156"/>
        <v>stack</v>
      </c>
      <c r="G545" s="5">
        <f t="shared" ca="1" si="157"/>
        <v>72</v>
      </c>
      <c r="H545" s="5" t="str">
        <f t="shared" si="158"/>
        <v>data</v>
      </c>
      <c r="I545" s="13" t="b">
        <f t="shared" si="159"/>
        <v>1</v>
      </c>
      <c r="J545" s="6">
        <f ca="1">OFFSET(program!$A$1,0,disasm!A545)</f>
        <v>0</v>
      </c>
      <c r="K545" s="7">
        <f t="shared" ca="1" si="160"/>
        <v>0</v>
      </c>
      <c r="L545" s="7" t="e">
        <f t="shared" ca="1" si="161"/>
        <v>#VALUE!</v>
      </c>
      <c r="M545" s="7">
        <f t="shared" si="162"/>
        <v>1</v>
      </c>
      <c r="N545" s="7">
        <f t="shared" si="163"/>
        <v>1</v>
      </c>
      <c r="O545" s="8">
        <f t="shared" si="164"/>
        <v>1</v>
      </c>
      <c r="P545" s="8" t="str">
        <f t="shared" si="165"/>
        <v/>
      </c>
      <c r="Q545" s="8" t="str">
        <f t="shared" si="166"/>
        <v/>
      </c>
      <c r="R545" s="8" t="str">
        <f t="shared" ca="1" si="167"/>
        <v>num</v>
      </c>
      <c r="S545" s="8" t="str">
        <f t="shared" si="168"/>
        <v/>
      </c>
      <c r="T545" s="8" t="str">
        <f t="shared" si="169"/>
        <v/>
      </c>
      <c r="U545" s="7">
        <f ca="1">IF(O545="","",OFFSET(program!$A$1,0,disasm!$A545+COLUMN()-COLUMN($U545)+IF($I545,0,1)))</f>
        <v>0</v>
      </c>
      <c r="V545" s="7" t="str">
        <f ca="1">IF(P545="","",OFFSET(program!$A$1,0,disasm!$A545+COLUMN()-COLUMN($U545)+IF($I545,0,1)))</f>
        <v/>
      </c>
      <c r="W545" s="7" t="str">
        <f ca="1">IF(Q545="","",OFFSET(program!$A$1,0,disasm!$A545+COLUMN()-COLUMN($U545)+IF($I545,0,1)))</f>
        <v/>
      </c>
      <c r="X545" s="3" t="str">
        <f t="shared" ca="1" si="170"/>
        <v>0</v>
      </c>
      <c r="Y545" s="3" t="str">
        <f t="shared" si="171"/>
        <v/>
      </c>
      <c r="Z545" s="3" t="str">
        <f t="shared" si="172"/>
        <v/>
      </c>
      <c r="AA545" s="3" t="str">
        <f ca="1">" "
&amp;AE545
&amp;IF(AND(OR(K545=5,K545=6),MOD(INT(J545/1000),10)=1)," A2","")
&amp;IF(AND(NOT(I545),J545=109,OFFSET(program!$A$1,0,disasm!$A545+1)&gt;0,NOT(ISNUMBER(FIND(" A1 "," "&amp;AE545&amp;" "))))," AUTOLABEL","")
&amp;" "</f>
        <v xml:space="preserve">  </v>
      </c>
    </row>
    <row r="546" spans="1:27" x14ac:dyDescent="0.2">
      <c r="A546" s="1">
        <f ca="1">A545+M545</f>
        <v>587</v>
      </c>
      <c r="B546" s="2" t="str">
        <f t="shared" ca="1" si="154"/>
        <v>stack+515</v>
      </c>
      <c r="C546" s="3" t="str">
        <f ca="1">_xlfn.TEXTJOIN(" ",FALSE,OFFSET(program!$A$1,0,A546,1,M546))</f>
        <v/>
      </c>
      <c r="D546" s="4" t="str">
        <f ca="1">IF($H546="data",".dat "&amp;X546,
IF($H546="str",".str " &amp; _xlfn.TEXTJOIN("",FALSE,OFFSET(program!$A$2,0,A546+1,1,M546-1)),
$L546&amp;" "&amp;_xlfn.TEXTJOIN(", ",TRUE,$X546:$Z546)
))</f>
        <v>.dat 0</v>
      </c>
      <c r="E546" s="19" t="b">
        <f t="shared" ca="1" si="155"/>
        <v>1</v>
      </c>
      <c r="F546" s="5" t="str">
        <f t="shared" ca="1" si="156"/>
        <v>stack</v>
      </c>
      <c r="G546" s="5">
        <f t="shared" ca="1" si="157"/>
        <v>72</v>
      </c>
      <c r="H546" s="5" t="str">
        <f t="shared" si="158"/>
        <v>data</v>
      </c>
      <c r="I546" s="13" t="b">
        <f t="shared" si="159"/>
        <v>1</v>
      </c>
      <c r="J546" s="6">
        <f ca="1">OFFSET(program!$A$1,0,disasm!A546)</f>
        <v>0</v>
      </c>
      <c r="K546" s="7">
        <f t="shared" ca="1" si="160"/>
        <v>0</v>
      </c>
      <c r="L546" s="7" t="e">
        <f t="shared" ca="1" si="161"/>
        <v>#VALUE!</v>
      </c>
      <c r="M546" s="7">
        <f t="shared" si="162"/>
        <v>1</v>
      </c>
      <c r="N546" s="7">
        <f t="shared" si="163"/>
        <v>1</v>
      </c>
      <c r="O546" s="8">
        <f t="shared" si="164"/>
        <v>1</v>
      </c>
      <c r="P546" s="8" t="str">
        <f t="shared" si="165"/>
        <v/>
      </c>
      <c r="Q546" s="8" t="str">
        <f t="shared" si="166"/>
        <v/>
      </c>
      <c r="R546" s="8" t="str">
        <f t="shared" ca="1" si="167"/>
        <v>num</v>
      </c>
      <c r="S546" s="8" t="str">
        <f t="shared" si="168"/>
        <v/>
      </c>
      <c r="T546" s="8" t="str">
        <f t="shared" si="169"/>
        <v/>
      </c>
      <c r="U546" s="7">
        <f ca="1">IF(O546="","",OFFSET(program!$A$1,0,disasm!$A546+COLUMN()-COLUMN($U546)+IF($I546,0,1)))</f>
        <v>0</v>
      </c>
      <c r="V546" s="7" t="str">
        <f ca="1">IF(P546="","",OFFSET(program!$A$1,0,disasm!$A546+COLUMN()-COLUMN($U546)+IF($I546,0,1)))</f>
        <v/>
      </c>
      <c r="W546" s="7" t="str">
        <f ca="1">IF(Q546="","",OFFSET(program!$A$1,0,disasm!$A546+COLUMN()-COLUMN($U546)+IF($I546,0,1)))</f>
        <v/>
      </c>
      <c r="X546" s="3" t="str">
        <f t="shared" ca="1" si="170"/>
        <v>0</v>
      </c>
      <c r="Y546" s="3" t="str">
        <f t="shared" si="171"/>
        <v/>
      </c>
      <c r="Z546" s="3" t="str">
        <f t="shared" si="172"/>
        <v/>
      </c>
      <c r="AA546" s="3" t="str">
        <f ca="1">" "
&amp;AE546
&amp;IF(AND(OR(K546=5,K546=6),MOD(INT(J546/1000),10)=1)," A2","")
&amp;IF(AND(NOT(I546),J546=109,OFFSET(program!$A$1,0,disasm!$A546+1)&gt;0,NOT(ISNUMBER(FIND(" A1 "," "&amp;AE546&amp;" "))))," AUTOLABEL","")
&amp;" "</f>
        <v xml:space="preserve">  </v>
      </c>
    </row>
    <row r="547" spans="1:27" x14ac:dyDescent="0.2">
      <c r="A547" s="1">
        <f ca="1">A546+M546</f>
        <v>588</v>
      </c>
      <c r="B547" s="2" t="str">
        <f t="shared" ca="1" si="154"/>
        <v>stack+516</v>
      </c>
      <c r="C547" s="3" t="str">
        <f ca="1">_xlfn.TEXTJOIN(" ",FALSE,OFFSET(program!$A$1,0,A547,1,M547))</f>
        <v/>
      </c>
      <c r="D547" s="4" t="str">
        <f ca="1">IF($H547="data",".dat "&amp;X547,
IF($H547="str",".str " &amp; _xlfn.TEXTJOIN("",FALSE,OFFSET(program!$A$2,0,A547+1,1,M547-1)),
$L547&amp;" "&amp;_xlfn.TEXTJOIN(", ",TRUE,$X547:$Z547)
))</f>
        <v>.dat 0</v>
      </c>
      <c r="E547" s="19" t="b">
        <f t="shared" ca="1" si="155"/>
        <v>1</v>
      </c>
      <c r="F547" s="5" t="str">
        <f t="shared" ca="1" si="156"/>
        <v>stack</v>
      </c>
      <c r="G547" s="5">
        <f t="shared" ca="1" si="157"/>
        <v>72</v>
      </c>
      <c r="H547" s="5" t="str">
        <f t="shared" si="158"/>
        <v>data</v>
      </c>
      <c r="I547" s="13" t="b">
        <f t="shared" si="159"/>
        <v>1</v>
      </c>
      <c r="J547" s="6">
        <f ca="1">OFFSET(program!$A$1,0,disasm!A547)</f>
        <v>0</v>
      </c>
      <c r="K547" s="7">
        <f t="shared" ca="1" si="160"/>
        <v>0</v>
      </c>
      <c r="L547" s="7" t="e">
        <f t="shared" ca="1" si="161"/>
        <v>#VALUE!</v>
      </c>
      <c r="M547" s="7">
        <f t="shared" si="162"/>
        <v>1</v>
      </c>
      <c r="N547" s="7">
        <f t="shared" si="163"/>
        <v>1</v>
      </c>
      <c r="O547" s="8">
        <f t="shared" si="164"/>
        <v>1</v>
      </c>
      <c r="P547" s="8" t="str">
        <f t="shared" si="165"/>
        <v/>
      </c>
      <c r="Q547" s="8" t="str">
        <f t="shared" si="166"/>
        <v/>
      </c>
      <c r="R547" s="8" t="str">
        <f t="shared" ca="1" si="167"/>
        <v>num</v>
      </c>
      <c r="S547" s="8" t="str">
        <f t="shared" si="168"/>
        <v/>
      </c>
      <c r="T547" s="8" t="str">
        <f t="shared" si="169"/>
        <v/>
      </c>
      <c r="U547" s="7">
        <f ca="1">IF(O547="","",OFFSET(program!$A$1,0,disasm!$A547+COLUMN()-COLUMN($U547)+IF($I547,0,1)))</f>
        <v>0</v>
      </c>
      <c r="V547" s="7" t="str">
        <f ca="1">IF(P547="","",OFFSET(program!$A$1,0,disasm!$A547+COLUMN()-COLUMN($U547)+IF($I547,0,1)))</f>
        <v/>
      </c>
      <c r="W547" s="7" t="str">
        <f ca="1">IF(Q547="","",OFFSET(program!$A$1,0,disasm!$A547+COLUMN()-COLUMN($U547)+IF($I547,0,1)))</f>
        <v/>
      </c>
      <c r="X547" s="3" t="str">
        <f t="shared" ca="1" si="170"/>
        <v>0</v>
      </c>
      <c r="Y547" s="3" t="str">
        <f t="shared" si="171"/>
        <v/>
      </c>
      <c r="Z547" s="3" t="str">
        <f t="shared" si="172"/>
        <v/>
      </c>
      <c r="AA547" s="3" t="str">
        <f ca="1">" "
&amp;AE547
&amp;IF(AND(OR(K547=5,K547=6),MOD(INT(J547/1000),10)=1)," A2","")
&amp;IF(AND(NOT(I547),J547=109,OFFSET(program!$A$1,0,disasm!$A547+1)&gt;0,NOT(ISNUMBER(FIND(" A1 "," "&amp;AE547&amp;" "))))," AUTOLABEL","")
&amp;" "</f>
        <v xml:space="preserve">  </v>
      </c>
    </row>
    <row r="548" spans="1:27" x14ac:dyDescent="0.2">
      <c r="A548" s="1">
        <f ca="1">A547+M547</f>
        <v>589</v>
      </c>
      <c r="B548" s="2" t="str">
        <f t="shared" ca="1" si="154"/>
        <v>stack+517</v>
      </c>
      <c r="C548" s="3" t="str">
        <f ca="1">_xlfn.TEXTJOIN(" ",FALSE,OFFSET(program!$A$1,0,A548,1,M548))</f>
        <v/>
      </c>
      <c r="D548" s="4" t="str">
        <f ca="1">IF($H548="data",".dat "&amp;X548,
IF($H548="str",".str " &amp; _xlfn.TEXTJOIN("",FALSE,OFFSET(program!$A$2,0,A548+1,1,M548-1)),
$L548&amp;" "&amp;_xlfn.TEXTJOIN(", ",TRUE,$X548:$Z548)
))</f>
        <v>.dat 0</v>
      </c>
      <c r="E548" s="19" t="b">
        <f t="shared" ca="1" si="155"/>
        <v>1</v>
      </c>
      <c r="F548" s="5" t="str">
        <f t="shared" ca="1" si="156"/>
        <v>stack</v>
      </c>
      <c r="G548" s="5">
        <f t="shared" ca="1" si="157"/>
        <v>72</v>
      </c>
      <c r="H548" s="5" t="str">
        <f t="shared" si="158"/>
        <v>data</v>
      </c>
      <c r="I548" s="13" t="b">
        <f t="shared" si="159"/>
        <v>1</v>
      </c>
      <c r="J548" s="6">
        <f ca="1">OFFSET(program!$A$1,0,disasm!A548)</f>
        <v>0</v>
      </c>
      <c r="K548" s="7">
        <f t="shared" ca="1" si="160"/>
        <v>0</v>
      </c>
      <c r="L548" s="7" t="e">
        <f t="shared" ca="1" si="161"/>
        <v>#VALUE!</v>
      </c>
      <c r="M548" s="7">
        <f t="shared" si="162"/>
        <v>1</v>
      </c>
      <c r="N548" s="7">
        <f t="shared" si="163"/>
        <v>1</v>
      </c>
      <c r="O548" s="8">
        <f t="shared" si="164"/>
        <v>1</v>
      </c>
      <c r="P548" s="8" t="str">
        <f t="shared" si="165"/>
        <v/>
      </c>
      <c r="Q548" s="8" t="str">
        <f t="shared" si="166"/>
        <v/>
      </c>
      <c r="R548" s="8" t="str">
        <f t="shared" ca="1" si="167"/>
        <v>num</v>
      </c>
      <c r="S548" s="8" t="str">
        <f t="shared" si="168"/>
        <v/>
      </c>
      <c r="T548" s="8" t="str">
        <f t="shared" si="169"/>
        <v/>
      </c>
      <c r="U548" s="7">
        <f ca="1">IF(O548="","",OFFSET(program!$A$1,0,disasm!$A548+COLUMN()-COLUMN($U548)+IF($I548,0,1)))</f>
        <v>0</v>
      </c>
      <c r="V548" s="7" t="str">
        <f ca="1">IF(P548="","",OFFSET(program!$A$1,0,disasm!$A548+COLUMN()-COLUMN($U548)+IF($I548,0,1)))</f>
        <v/>
      </c>
      <c r="W548" s="7" t="str">
        <f ca="1">IF(Q548="","",OFFSET(program!$A$1,0,disasm!$A548+COLUMN()-COLUMN($U548)+IF($I548,0,1)))</f>
        <v/>
      </c>
      <c r="X548" s="3" t="str">
        <f t="shared" ca="1" si="170"/>
        <v>0</v>
      </c>
      <c r="Y548" s="3" t="str">
        <f t="shared" si="171"/>
        <v/>
      </c>
      <c r="Z548" s="3" t="str">
        <f t="shared" si="172"/>
        <v/>
      </c>
      <c r="AA548" s="3" t="str">
        <f ca="1">" "
&amp;AE548
&amp;IF(AND(OR(K548=5,K548=6),MOD(INT(J548/1000),10)=1)," A2","")
&amp;IF(AND(NOT(I548),J548=109,OFFSET(program!$A$1,0,disasm!$A548+1)&gt;0,NOT(ISNUMBER(FIND(" A1 "," "&amp;AE548&amp;" "))))," AUTOLABEL","")
&amp;" "</f>
        <v xml:space="preserve">  </v>
      </c>
    </row>
    <row r="549" spans="1:27" x14ac:dyDescent="0.2">
      <c r="A549" s="1">
        <f ca="1">A548+M548</f>
        <v>590</v>
      </c>
      <c r="B549" s="2" t="str">
        <f t="shared" ca="1" si="154"/>
        <v>stack+518</v>
      </c>
      <c r="C549" s="3" t="str">
        <f ca="1">_xlfn.TEXTJOIN(" ",FALSE,OFFSET(program!$A$1,0,A549,1,M549))</f>
        <v/>
      </c>
      <c r="D549" s="4" t="str">
        <f ca="1">IF($H549="data",".dat "&amp;X549,
IF($H549="str",".str " &amp; _xlfn.TEXTJOIN("",FALSE,OFFSET(program!$A$2,0,A549+1,1,M549-1)),
$L549&amp;" "&amp;_xlfn.TEXTJOIN(", ",TRUE,$X549:$Z549)
))</f>
        <v>.dat 0</v>
      </c>
      <c r="E549" s="19" t="b">
        <f t="shared" ca="1" si="155"/>
        <v>1</v>
      </c>
      <c r="F549" s="5" t="str">
        <f t="shared" ca="1" si="156"/>
        <v>stack</v>
      </c>
      <c r="G549" s="5">
        <f t="shared" ca="1" si="157"/>
        <v>72</v>
      </c>
      <c r="H549" s="5" t="str">
        <f t="shared" si="158"/>
        <v>data</v>
      </c>
      <c r="I549" s="13" t="b">
        <f t="shared" si="159"/>
        <v>1</v>
      </c>
      <c r="J549" s="6">
        <f ca="1">OFFSET(program!$A$1,0,disasm!A549)</f>
        <v>0</v>
      </c>
      <c r="K549" s="7">
        <f t="shared" ca="1" si="160"/>
        <v>0</v>
      </c>
      <c r="L549" s="7" t="e">
        <f t="shared" ca="1" si="161"/>
        <v>#VALUE!</v>
      </c>
      <c r="M549" s="7">
        <f t="shared" si="162"/>
        <v>1</v>
      </c>
      <c r="N549" s="7">
        <f t="shared" si="163"/>
        <v>1</v>
      </c>
      <c r="O549" s="8">
        <f t="shared" si="164"/>
        <v>1</v>
      </c>
      <c r="P549" s="8" t="str">
        <f t="shared" si="165"/>
        <v/>
      </c>
      <c r="Q549" s="8" t="str">
        <f t="shared" si="166"/>
        <v/>
      </c>
      <c r="R549" s="8" t="str">
        <f t="shared" ca="1" si="167"/>
        <v>num</v>
      </c>
      <c r="S549" s="8" t="str">
        <f t="shared" si="168"/>
        <v/>
      </c>
      <c r="T549" s="8" t="str">
        <f t="shared" si="169"/>
        <v/>
      </c>
      <c r="U549" s="7">
        <f ca="1">IF(O549="","",OFFSET(program!$A$1,0,disasm!$A549+COLUMN()-COLUMN($U549)+IF($I549,0,1)))</f>
        <v>0</v>
      </c>
      <c r="V549" s="7" t="str">
        <f ca="1">IF(P549="","",OFFSET(program!$A$1,0,disasm!$A549+COLUMN()-COLUMN($U549)+IF($I549,0,1)))</f>
        <v/>
      </c>
      <c r="W549" s="7" t="str">
        <f ca="1">IF(Q549="","",OFFSET(program!$A$1,0,disasm!$A549+COLUMN()-COLUMN($U549)+IF($I549,0,1)))</f>
        <v/>
      </c>
      <c r="X549" s="3" t="str">
        <f t="shared" ca="1" si="170"/>
        <v>0</v>
      </c>
      <c r="Y549" s="3" t="str">
        <f t="shared" si="171"/>
        <v/>
      </c>
      <c r="Z549" s="3" t="str">
        <f t="shared" si="172"/>
        <v/>
      </c>
      <c r="AA549" s="3" t="str">
        <f ca="1">" "
&amp;AE549
&amp;IF(AND(OR(K549=5,K549=6),MOD(INT(J549/1000),10)=1)," A2","")
&amp;IF(AND(NOT(I549),J549=109,OFFSET(program!$A$1,0,disasm!$A549+1)&gt;0,NOT(ISNUMBER(FIND(" A1 "," "&amp;AE549&amp;" "))))," AUTOLABEL","")
&amp;" "</f>
        <v xml:space="preserve">  </v>
      </c>
    </row>
    <row r="550" spans="1:27" x14ac:dyDescent="0.2">
      <c r="A550" s="1">
        <f ca="1">A549+M549</f>
        <v>591</v>
      </c>
      <c r="B550" s="2" t="str">
        <f t="shared" ca="1" si="154"/>
        <v>stack+519</v>
      </c>
      <c r="C550" s="3" t="str">
        <f ca="1">_xlfn.TEXTJOIN(" ",FALSE,OFFSET(program!$A$1,0,A550,1,M550))</f>
        <v/>
      </c>
      <c r="D550" s="4" t="str">
        <f ca="1">IF($H550="data",".dat "&amp;X550,
IF($H550="str",".str " &amp; _xlfn.TEXTJOIN("",FALSE,OFFSET(program!$A$2,0,A550+1,1,M550-1)),
$L550&amp;" "&amp;_xlfn.TEXTJOIN(", ",TRUE,$X550:$Z550)
))</f>
        <v>.dat 0</v>
      </c>
      <c r="E550" s="19" t="b">
        <f t="shared" ca="1" si="155"/>
        <v>1</v>
      </c>
      <c r="F550" s="5" t="str">
        <f t="shared" ca="1" si="156"/>
        <v>stack</v>
      </c>
      <c r="G550" s="5">
        <f t="shared" ca="1" si="157"/>
        <v>72</v>
      </c>
      <c r="H550" s="5" t="str">
        <f t="shared" si="158"/>
        <v>data</v>
      </c>
      <c r="I550" s="13" t="b">
        <f t="shared" si="159"/>
        <v>1</v>
      </c>
      <c r="J550" s="6">
        <f ca="1">OFFSET(program!$A$1,0,disasm!A550)</f>
        <v>0</v>
      </c>
      <c r="K550" s="7">
        <f t="shared" ca="1" si="160"/>
        <v>0</v>
      </c>
      <c r="L550" s="7" t="e">
        <f t="shared" ca="1" si="161"/>
        <v>#VALUE!</v>
      </c>
      <c r="M550" s="7">
        <f t="shared" si="162"/>
        <v>1</v>
      </c>
      <c r="N550" s="7">
        <f t="shared" si="163"/>
        <v>1</v>
      </c>
      <c r="O550" s="8">
        <f t="shared" si="164"/>
        <v>1</v>
      </c>
      <c r="P550" s="8" t="str">
        <f t="shared" si="165"/>
        <v/>
      </c>
      <c r="Q550" s="8" t="str">
        <f t="shared" si="166"/>
        <v/>
      </c>
      <c r="R550" s="8" t="str">
        <f t="shared" ca="1" si="167"/>
        <v>num</v>
      </c>
      <c r="S550" s="8" t="str">
        <f t="shared" si="168"/>
        <v/>
      </c>
      <c r="T550" s="8" t="str">
        <f t="shared" si="169"/>
        <v/>
      </c>
      <c r="U550" s="7">
        <f ca="1">IF(O550="","",OFFSET(program!$A$1,0,disasm!$A550+COLUMN()-COLUMN($U550)+IF($I550,0,1)))</f>
        <v>0</v>
      </c>
      <c r="V550" s="7" t="str">
        <f ca="1">IF(P550="","",OFFSET(program!$A$1,0,disasm!$A550+COLUMN()-COLUMN($U550)+IF($I550,0,1)))</f>
        <v/>
      </c>
      <c r="W550" s="7" t="str">
        <f ca="1">IF(Q550="","",OFFSET(program!$A$1,0,disasm!$A550+COLUMN()-COLUMN($U550)+IF($I550,0,1)))</f>
        <v/>
      </c>
      <c r="X550" s="3" t="str">
        <f t="shared" ca="1" si="170"/>
        <v>0</v>
      </c>
      <c r="Y550" s="3" t="str">
        <f t="shared" si="171"/>
        <v/>
      </c>
      <c r="Z550" s="3" t="str">
        <f t="shared" si="172"/>
        <v/>
      </c>
      <c r="AA550" s="3" t="str">
        <f ca="1">" "
&amp;AE550
&amp;IF(AND(OR(K550=5,K550=6),MOD(INT(J550/1000),10)=1)," A2","")
&amp;IF(AND(NOT(I550),J550=109,OFFSET(program!$A$1,0,disasm!$A550+1)&gt;0,NOT(ISNUMBER(FIND(" A1 "," "&amp;AE550&amp;" "))))," AUTOLABEL","")
&amp;" "</f>
        <v xml:space="preserve">  </v>
      </c>
    </row>
    <row r="551" spans="1:27" x14ac:dyDescent="0.2">
      <c r="A551" s="1">
        <f ca="1">A550+M550</f>
        <v>592</v>
      </c>
      <c r="B551" s="2" t="str">
        <f t="shared" ca="1" si="154"/>
        <v>stack+520</v>
      </c>
      <c r="C551" s="3" t="str">
        <f ca="1">_xlfn.TEXTJOIN(" ",FALSE,OFFSET(program!$A$1,0,A551,1,M551))</f>
        <v/>
      </c>
      <c r="D551" s="4" t="str">
        <f ca="1">IF($H551="data",".dat "&amp;X551,
IF($H551="str",".str " &amp; _xlfn.TEXTJOIN("",FALSE,OFFSET(program!$A$2,0,A551+1,1,M551-1)),
$L551&amp;" "&amp;_xlfn.TEXTJOIN(", ",TRUE,$X551:$Z551)
))</f>
        <v>.dat 0</v>
      </c>
      <c r="E551" s="19" t="b">
        <f t="shared" ca="1" si="155"/>
        <v>1</v>
      </c>
      <c r="F551" s="5" t="str">
        <f t="shared" ca="1" si="156"/>
        <v>stack</v>
      </c>
      <c r="G551" s="5">
        <f t="shared" ca="1" si="157"/>
        <v>72</v>
      </c>
      <c r="H551" s="5" t="str">
        <f t="shared" si="158"/>
        <v>data</v>
      </c>
      <c r="I551" s="13" t="b">
        <f t="shared" si="159"/>
        <v>1</v>
      </c>
      <c r="J551" s="6">
        <f ca="1">OFFSET(program!$A$1,0,disasm!A551)</f>
        <v>0</v>
      </c>
      <c r="K551" s="7">
        <f t="shared" ca="1" si="160"/>
        <v>0</v>
      </c>
      <c r="L551" s="7" t="e">
        <f t="shared" ca="1" si="161"/>
        <v>#VALUE!</v>
      </c>
      <c r="M551" s="7">
        <f t="shared" si="162"/>
        <v>1</v>
      </c>
      <c r="N551" s="7">
        <f t="shared" si="163"/>
        <v>1</v>
      </c>
      <c r="O551" s="8">
        <f t="shared" si="164"/>
        <v>1</v>
      </c>
      <c r="P551" s="8" t="str">
        <f t="shared" si="165"/>
        <v/>
      </c>
      <c r="Q551" s="8" t="str">
        <f t="shared" si="166"/>
        <v/>
      </c>
      <c r="R551" s="8" t="str">
        <f t="shared" ca="1" si="167"/>
        <v>num</v>
      </c>
      <c r="S551" s="8" t="str">
        <f t="shared" si="168"/>
        <v/>
      </c>
      <c r="T551" s="8" t="str">
        <f t="shared" si="169"/>
        <v/>
      </c>
      <c r="U551" s="7">
        <f ca="1">IF(O551="","",OFFSET(program!$A$1,0,disasm!$A551+COLUMN()-COLUMN($U551)+IF($I551,0,1)))</f>
        <v>0</v>
      </c>
      <c r="V551" s="7" t="str">
        <f ca="1">IF(P551="","",OFFSET(program!$A$1,0,disasm!$A551+COLUMN()-COLUMN($U551)+IF($I551,0,1)))</f>
        <v/>
      </c>
      <c r="W551" s="7" t="str">
        <f ca="1">IF(Q551="","",OFFSET(program!$A$1,0,disasm!$A551+COLUMN()-COLUMN($U551)+IF($I551,0,1)))</f>
        <v/>
      </c>
      <c r="X551" s="3" t="str">
        <f t="shared" ca="1" si="170"/>
        <v>0</v>
      </c>
      <c r="Y551" s="3" t="str">
        <f t="shared" si="171"/>
        <v/>
      </c>
      <c r="Z551" s="3" t="str">
        <f t="shared" si="172"/>
        <v/>
      </c>
      <c r="AA551" s="3" t="str">
        <f ca="1">" "
&amp;AE551
&amp;IF(AND(OR(K551=5,K551=6),MOD(INT(J551/1000),10)=1)," A2","")
&amp;IF(AND(NOT(I551),J551=109,OFFSET(program!$A$1,0,disasm!$A551+1)&gt;0,NOT(ISNUMBER(FIND(" A1 "," "&amp;AE551&amp;" "))))," AUTOLABEL","")
&amp;" "</f>
        <v xml:space="preserve">  </v>
      </c>
    </row>
    <row r="552" spans="1:27" x14ac:dyDescent="0.2">
      <c r="A552" s="1">
        <f ca="1">A551+M551</f>
        <v>593</v>
      </c>
      <c r="B552" s="2" t="str">
        <f t="shared" ca="1" si="154"/>
        <v>stack+521</v>
      </c>
      <c r="C552" s="3" t="str">
        <f ca="1">_xlfn.TEXTJOIN(" ",FALSE,OFFSET(program!$A$1,0,A552,1,M552))</f>
        <v/>
      </c>
      <c r="D552" s="4" t="str">
        <f ca="1">IF($H552="data",".dat "&amp;X552,
IF($H552="str",".str " &amp; _xlfn.TEXTJOIN("",FALSE,OFFSET(program!$A$2,0,A552+1,1,M552-1)),
$L552&amp;" "&amp;_xlfn.TEXTJOIN(", ",TRUE,$X552:$Z552)
))</f>
        <v>.dat 0</v>
      </c>
      <c r="E552" s="19" t="b">
        <f t="shared" ca="1" si="155"/>
        <v>1</v>
      </c>
      <c r="F552" s="5" t="str">
        <f t="shared" ca="1" si="156"/>
        <v>stack</v>
      </c>
      <c r="G552" s="5">
        <f t="shared" ca="1" si="157"/>
        <v>72</v>
      </c>
      <c r="H552" s="5" t="str">
        <f t="shared" si="158"/>
        <v>data</v>
      </c>
      <c r="I552" s="13" t="b">
        <f t="shared" si="159"/>
        <v>1</v>
      </c>
      <c r="J552" s="6">
        <f ca="1">OFFSET(program!$A$1,0,disasm!A552)</f>
        <v>0</v>
      </c>
      <c r="K552" s="7">
        <f t="shared" ca="1" si="160"/>
        <v>0</v>
      </c>
      <c r="L552" s="7" t="e">
        <f t="shared" ca="1" si="161"/>
        <v>#VALUE!</v>
      </c>
      <c r="M552" s="7">
        <f t="shared" si="162"/>
        <v>1</v>
      </c>
      <c r="N552" s="7">
        <f t="shared" si="163"/>
        <v>1</v>
      </c>
      <c r="O552" s="8">
        <f t="shared" si="164"/>
        <v>1</v>
      </c>
      <c r="P552" s="8" t="str">
        <f t="shared" si="165"/>
        <v/>
      </c>
      <c r="Q552" s="8" t="str">
        <f t="shared" si="166"/>
        <v/>
      </c>
      <c r="R552" s="8" t="str">
        <f t="shared" ca="1" si="167"/>
        <v>num</v>
      </c>
      <c r="S552" s="8" t="str">
        <f t="shared" si="168"/>
        <v/>
      </c>
      <c r="T552" s="8" t="str">
        <f t="shared" si="169"/>
        <v/>
      </c>
      <c r="U552" s="7">
        <f ca="1">IF(O552="","",OFFSET(program!$A$1,0,disasm!$A552+COLUMN()-COLUMN($U552)+IF($I552,0,1)))</f>
        <v>0</v>
      </c>
      <c r="V552" s="7" t="str">
        <f ca="1">IF(P552="","",OFFSET(program!$A$1,0,disasm!$A552+COLUMN()-COLUMN($U552)+IF($I552,0,1)))</f>
        <v/>
      </c>
      <c r="W552" s="7" t="str">
        <f ca="1">IF(Q552="","",OFFSET(program!$A$1,0,disasm!$A552+COLUMN()-COLUMN($U552)+IF($I552,0,1)))</f>
        <v/>
      </c>
      <c r="X552" s="3" t="str">
        <f t="shared" ca="1" si="170"/>
        <v>0</v>
      </c>
      <c r="Y552" s="3" t="str">
        <f t="shared" si="171"/>
        <v/>
      </c>
      <c r="Z552" s="3" t="str">
        <f t="shared" si="172"/>
        <v/>
      </c>
      <c r="AA552" s="3" t="str">
        <f ca="1">" "
&amp;AE552
&amp;IF(AND(OR(K552=5,K552=6),MOD(INT(J552/1000),10)=1)," A2","")
&amp;IF(AND(NOT(I552),J552=109,OFFSET(program!$A$1,0,disasm!$A552+1)&gt;0,NOT(ISNUMBER(FIND(" A1 "," "&amp;AE552&amp;" "))))," AUTOLABEL","")
&amp;" "</f>
        <v xml:space="preserve">  </v>
      </c>
    </row>
    <row r="553" spans="1:27" x14ac:dyDescent="0.2">
      <c r="A553" s="1">
        <f ca="1">A552+M552</f>
        <v>594</v>
      </c>
      <c r="B553" s="2" t="str">
        <f t="shared" ca="1" si="154"/>
        <v>stack+522</v>
      </c>
      <c r="C553" s="3" t="str">
        <f ca="1">_xlfn.TEXTJOIN(" ",FALSE,OFFSET(program!$A$1,0,A553,1,M553))</f>
        <v/>
      </c>
      <c r="D553" s="4" t="str">
        <f ca="1">IF($H553="data",".dat "&amp;X553,
IF($H553="str",".str " &amp; _xlfn.TEXTJOIN("",FALSE,OFFSET(program!$A$2,0,A553+1,1,M553-1)),
$L553&amp;" "&amp;_xlfn.TEXTJOIN(", ",TRUE,$X553:$Z553)
))</f>
        <v>.dat 0</v>
      </c>
      <c r="E553" s="19" t="b">
        <f t="shared" ca="1" si="155"/>
        <v>1</v>
      </c>
      <c r="F553" s="5" t="str">
        <f t="shared" ca="1" si="156"/>
        <v>stack</v>
      </c>
      <c r="G553" s="5">
        <f t="shared" ca="1" si="157"/>
        <v>72</v>
      </c>
      <c r="H553" s="5" t="str">
        <f t="shared" si="158"/>
        <v>data</v>
      </c>
      <c r="I553" s="13" t="b">
        <f t="shared" si="159"/>
        <v>1</v>
      </c>
      <c r="J553" s="6">
        <f ca="1">OFFSET(program!$A$1,0,disasm!A553)</f>
        <v>0</v>
      </c>
      <c r="K553" s="7">
        <f t="shared" ca="1" si="160"/>
        <v>0</v>
      </c>
      <c r="L553" s="7" t="e">
        <f t="shared" ca="1" si="161"/>
        <v>#VALUE!</v>
      </c>
      <c r="M553" s="7">
        <f t="shared" si="162"/>
        <v>1</v>
      </c>
      <c r="N553" s="7">
        <f t="shared" si="163"/>
        <v>1</v>
      </c>
      <c r="O553" s="8">
        <f t="shared" si="164"/>
        <v>1</v>
      </c>
      <c r="P553" s="8" t="str">
        <f t="shared" si="165"/>
        <v/>
      </c>
      <c r="Q553" s="8" t="str">
        <f t="shared" si="166"/>
        <v/>
      </c>
      <c r="R553" s="8" t="str">
        <f t="shared" ca="1" si="167"/>
        <v>num</v>
      </c>
      <c r="S553" s="8" t="str">
        <f t="shared" si="168"/>
        <v/>
      </c>
      <c r="T553" s="8" t="str">
        <f t="shared" si="169"/>
        <v/>
      </c>
      <c r="U553" s="7">
        <f ca="1">IF(O553="","",OFFSET(program!$A$1,0,disasm!$A553+COLUMN()-COLUMN($U553)+IF($I553,0,1)))</f>
        <v>0</v>
      </c>
      <c r="V553" s="7" t="str">
        <f ca="1">IF(P553="","",OFFSET(program!$A$1,0,disasm!$A553+COLUMN()-COLUMN($U553)+IF($I553,0,1)))</f>
        <v/>
      </c>
      <c r="W553" s="7" t="str">
        <f ca="1">IF(Q553="","",OFFSET(program!$A$1,0,disasm!$A553+COLUMN()-COLUMN($U553)+IF($I553,0,1)))</f>
        <v/>
      </c>
      <c r="X553" s="3" t="str">
        <f t="shared" ca="1" si="170"/>
        <v>0</v>
      </c>
      <c r="Y553" s="3" t="str">
        <f t="shared" si="171"/>
        <v/>
      </c>
      <c r="Z553" s="3" t="str">
        <f t="shared" si="172"/>
        <v/>
      </c>
      <c r="AA553" s="3" t="str">
        <f ca="1">" "
&amp;AE553
&amp;IF(AND(OR(K553=5,K553=6),MOD(INT(J553/1000),10)=1)," A2","")
&amp;IF(AND(NOT(I553),J553=109,OFFSET(program!$A$1,0,disasm!$A553+1)&gt;0,NOT(ISNUMBER(FIND(" A1 "," "&amp;AE553&amp;" "))))," AUTOLABEL","")
&amp;" "</f>
        <v xml:space="preserve">  </v>
      </c>
    </row>
    <row r="554" spans="1:27" x14ac:dyDescent="0.2">
      <c r="A554" s="1">
        <f ca="1">A553+M553</f>
        <v>595</v>
      </c>
      <c r="B554" s="2" t="str">
        <f t="shared" ca="1" si="154"/>
        <v>stack+523</v>
      </c>
      <c r="C554" s="3" t="str">
        <f ca="1">_xlfn.TEXTJOIN(" ",FALSE,OFFSET(program!$A$1,0,A554,1,M554))</f>
        <v/>
      </c>
      <c r="D554" s="4" t="str">
        <f ca="1">IF($H554="data",".dat "&amp;X554,
IF($H554="str",".str " &amp; _xlfn.TEXTJOIN("",FALSE,OFFSET(program!$A$2,0,A554+1,1,M554-1)),
$L554&amp;" "&amp;_xlfn.TEXTJOIN(", ",TRUE,$X554:$Z554)
))</f>
        <v>.dat 0</v>
      </c>
      <c r="E554" s="19" t="b">
        <f t="shared" ca="1" si="155"/>
        <v>1</v>
      </c>
      <c r="F554" s="5" t="str">
        <f t="shared" ca="1" si="156"/>
        <v>stack</v>
      </c>
      <c r="G554" s="5">
        <f t="shared" ca="1" si="157"/>
        <v>72</v>
      </c>
      <c r="H554" s="5" t="str">
        <f t="shared" si="158"/>
        <v>data</v>
      </c>
      <c r="I554" s="13" t="b">
        <f t="shared" si="159"/>
        <v>1</v>
      </c>
      <c r="J554" s="6">
        <f ca="1">OFFSET(program!$A$1,0,disasm!A554)</f>
        <v>0</v>
      </c>
      <c r="K554" s="7">
        <f t="shared" ca="1" si="160"/>
        <v>0</v>
      </c>
      <c r="L554" s="7" t="e">
        <f t="shared" ca="1" si="161"/>
        <v>#VALUE!</v>
      </c>
      <c r="M554" s="7">
        <f t="shared" si="162"/>
        <v>1</v>
      </c>
      <c r="N554" s="7">
        <f t="shared" si="163"/>
        <v>1</v>
      </c>
      <c r="O554" s="8">
        <f t="shared" si="164"/>
        <v>1</v>
      </c>
      <c r="P554" s="8" t="str">
        <f t="shared" si="165"/>
        <v/>
      </c>
      <c r="Q554" s="8" t="str">
        <f t="shared" si="166"/>
        <v/>
      </c>
      <c r="R554" s="8" t="str">
        <f t="shared" ca="1" si="167"/>
        <v>num</v>
      </c>
      <c r="S554" s="8" t="str">
        <f t="shared" si="168"/>
        <v/>
      </c>
      <c r="T554" s="8" t="str">
        <f t="shared" si="169"/>
        <v/>
      </c>
      <c r="U554" s="7">
        <f ca="1">IF(O554="","",OFFSET(program!$A$1,0,disasm!$A554+COLUMN()-COLUMN($U554)+IF($I554,0,1)))</f>
        <v>0</v>
      </c>
      <c r="V554" s="7" t="str">
        <f ca="1">IF(P554="","",OFFSET(program!$A$1,0,disasm!$A554+COLUMN()-COLUMN($U554)+IF($I554,0,1)))</f>
        <v/>
      </c>
      <c r="W554" s="7" t="str">
        <f ca="1">IF(Q554="","",OFFSET(program!$A$1,0,disasm!$A554+COLUMN()-COLUMN($U554)+IF($I554,0,1)))</f>
        <v/>
      </c>
      <c r="X554" s="3" t="str">
        <f t="shared" ca="1" si="170"/>
        <v>0</v>
      </c>
      <c r="Y554" s="3" t="str">
        <f t="shared" si="171"/>
        <v/>
      </c>
      <c r="Z554" s="3" t="str">
        <f t="shared" si="172"/>
        <v/>
      </c>
      <c r="AA554" s="3" t="str">
        <f ca="1">" "
&amp;AE554
&amp;IF(AND(OR(K554=5,K554=6),MOD(INT(J554/1000),10)=1)," A2","")
&amp;IF(AND(NOT(I554),J554=109,OFFSET(program!$A$1,0,disasm!$A554+1)&gt;0,NOT(ISNUMBER(FIND(" A1 "," "&amp;AE554&amp;" "))))," AUTOLABEL","")
&amp;" "</f>
        <v xml:space="preserve">  </v>
      </c>
    </row>
    <row r="555" spans="1:27" x14ac:dyDescent="0.2">
      <c r="A555" s="1">
        <f ca="1">A554+M554</f>
        <v>596</v>
      </c>
      <c r="B555" s="2" t="str">
        <f t="shared" ca="1" si="154"/>
        <v>stack+524</v>
      </c>
      <c r="C555" s="3" t="str">
        <f ca="1">_xlfn.TEXTJOIN(" ",FALSE,OFFSET(program!$A$1,0,A555,1,M555))</f>
        <v/>
      </c>
      <c r="D555" s="4" t="str">
        <f ca="1">IF($H555="data",".dat "&amp;X555,
IF($H555="str",".str " &amp; _xlfn.TEXTJOIN("",FALSE,OFFSET(program!$A$2,0,A555+1,1,M555-1)),
$L555&amp;" "&amp;_xlfn.TEXTJOIN(", ",TRUE,$X555:$Z555)
))</f>
        <v>.dat 0</v>
      </c>
      <c r="E555" s="19" t="b">
        <f t="shared" ca="1" si="155"/>
        <v>1</v>
      </c>
      <c r="F555" s="5" t="str">
        <f t="shared" ca="1" si="156"/>
        <v>stack</v>
      </c>
      <c r="G555" s="5">
        <f t="shared" ca="1" si="157"/>
        <v>72</v>
      </c>
      <c r="H555" s="5" t="str">
        <f t="shared" si="158"/>
        <v>data</v>
      </c>
      <c r="I555" s="13" t="b">
        <f t="shared" si="159"/>
        <v>1</v>
      </c>
      <c r="J555" s="6">
        <f ca="1">OFFSET(program!$A$1,0,disasm!A555)</f>
        <v>0</v>
      </c>
      <c r="K555" s="7">
        <f t="shared" ca="1" si="160"/>
        <v>0</v>
      </c>
      <c r="L555" s="7" t="e">
        <f t="shared" ca="1" si="161"/>
        <v>#VALUE!</v>
      </c>
      <c r="M555" s="7">
        <f t="shared" si="162"/>
        <v>1</v>
      </c>
      <c r="N555" s="7">
        <f t="shared" si="163"/>
        <v>1</v>
      </c>
      <c r="O555" s="8">
        <f t="shared" si="164"/>
        <v>1</v>
      </c>
      <c r="P555" s="8" t="str">
        <f t="shared" si="165"/>
        <v/>
      </c>
      <c r="Q555" s="8" t="str">
        <f t="shared" si="166"/>
        <v/>
      </c>
      <c r="R555" s="8" t="str">
        <f t="shared" ca="1" si="167"/>
        <v>num</v>
      </c>
      <c r="S555" s="8" t="str">
        <f t="shared" si="168"/>
        <v/>
      </c>
      <c r="T555" s="8" t="str">
        <f t="shared" si="169"/>
        <v/>
      </c>
      <c r="U555" s="7">
        <f ca="1">IF(O555="","",OFFSET(program!$A$1,0,disasm!$A555+COLUMN()-COLUMN($U555)+IF($I555,0,1)))</f>
        <v>0</v>
      </c>
      <c r="V555" s="7" t="str">
        <f ca="1">IF(P555="","",OFFSET(program!$A$1,0,disasm!$A555+COLUMN()-COLUMN($U555)+IF($I555,0,1)))</f>
        <v/>
      </c>
      <c r="W555" s="7" t="str">
        <f ca="1">IF(Q555="","",OFFSET(program!$A$1,0,disasm!$A555+COLUMN()-COLUMN($U555)+IF($I555,0,1)))</f>
        <v/>
      </c>
      <c r="X555" s="3" t="str">
        <f t="shared" ca="1" si="170"/>
        <v>0</v>
      </c>
      <c r="Y555" s="3" t="str">
        <f t="shared" si="171"/>
        <v/>
      </c>
      <c r="Z555" s="3" t="str">
        <f t="shared" si="172"/>
        <v/>
      </c>
      <c r="AA555" s="3" t="str">
        <f ca="1">" "
&amp;AE555
&amp;IF(AND(OR(K555=5,K555=6),MOD(INT(J555/1000),10)=1)," A2","")
&amp;IF(AND(NOT(I555),J555=109,OFFSET(program!$A$1,0,disasm!$A555+1)&gt;0,NOT(ISNUMBER(FIND(" A1 "," "&amp;AE555&amp;" "))))," AUTOLABEL","")
&amp;" "</f>
        <v xml:space="preserve">  </v>
      </c>
    </row>
    <row r="556" spans="1:27" x14ac:dyDescent="0.2">
      <c r="A556" s="1">
        <f ca="1">A555+M555</f>
        <v>597</v>
      </c>
      <c r="B556" s="2" t="str">
        <f t="shared" ca="1" si="154"/>
        <v>stack+525</v>
      </c>
      <c r="C556" s="3" t="str">
        <f ca="1">_xlfn.TEXTJOIN(" ",FALSE,OFFSET(program!$A$1,0,A556,1,M556))</f>
        <v/>
      </c>
      <c r="D556" s="4" t="str">
        <f ca="1">IF($H556="data",".dat "&amp;X556,
IF($H556="str",".str " &amp; _xlfn.TEXTJOIN("",FALSE,OFFSET(program!$A$2,0,A556+1,1,M556-1)),
$L556&amp;" "&amp;_xlfn.TEXTJOIN(", ",TRUE,$X556:$Z556)
))</f>
        <v>.dat 0</v>
      </c>
      <c r="E556" s="19" t="b">
        <f t="shared" ca="1" si="155"/>
        <v>1</v>
      </c>
      <c r="F556" s="5" t="str">
        <f t="shared" ca="1" si="156"/>
        <v>stack</v>
      </c>
      <c r="G556" s="5">
        <f t="shared" ca="1" si="157"/>
        <v>72</v>
      </c>
      <c r="H556" s="5" t="str">
        <f t="shared" si="158"/>
        <v>data</v>
      </c>
      <c r="I556" s="13" t="b">
        <f t="shared" si="159"/>
        <v>1</v>
      </c>
      <c r="J556" s="6">
        <f ca="1">OFFSET(program!$A$1,0,disasm!A556)</f>
        <v>0</v>
      </c>
      <c r="K556" s="7">
        <f t="shared" ca="1" si="160"/>
        <v>0</v>
      </c>
      <c r="L556" s="7" t="e">
        <f t="shared" ca="1" si="161"/>
        <v>#VALUE!</v>
      </c>
      <c r="M556" s="7">
        <f t="shared" si="162"/>
        <v>1</v>
      </c>
      <c r="N556" s="7">
        <f t="shared" si="163"/>
        <v>1</v>
      </c>
      <c r="O556" s="8">
        <f t="shared" si="164"/>
        <v>1</v>
      </c>
      <c r="P556" s="8" t="str">
        <f t="shared" si="165"/>
        <v/>
      </c>
      <c r="Q556" s="8" t="str">
        <f t="shared" si="166"/>
        <v/>
      </c>
      <c r="R556" s="8" t="str">
        <f t="shared" ca="1" si="167"/>
        <v>num</v>
      </c>
      <c r="S556" s="8" t="str">
        <f t="shared" si="168"/>
        <v/>
      </c>
      <c r="T556" s="8" t="str">
        <f t="shared" si="169"/>
        <v/>
      </c>
      <c r="U556" s="7">
        <f ca="1">IF(O556="","",OFFSET(program!$A$1,0,disasm!$A556+COLUMN()-COLUMN($U556)+IF($I556,0,1)))</f>
        <v>0</v>
      </c>
      <c r="V556" s="7" t="str">
        <f ca="1">IF(P556="","",OFFSET(program!$A$1,0,disasm!$A556+COLUMN()-COLUMN($U556)+IF($I556,0,1)))</f>
        <v/>
      </c>
      <c r="W556" s="7" t="str">
        <f ca="1">IF(Q556="","",OFFSET(program!$A$1,0,disasm!$A556+COLUMN()-COLUMN($U556)+IF($I556,0,1)))</f>
        <v/>
      </c>
      <c r="X556" s="3" t="str">
        <f t="shared" ca="1" si="170"/>
        <v>0</v>
      </c>
      <c r="Y556" s="3" t="str">
        <f t="shared" si="171"/>
        <v/>
      </c>
      <c r="Z556" s="3" t="str">
        <f t="shared" si="172"/>
        <v/>
      </c>
      <c r="AA556" s="3" t="str">
        <f ca="1">" "
&amp;AE556
&amp;IF(AND(OR(K556=5,K556=6),MOD(INT(J556/1000),10)=1)," A2","")
&amp;IF(AND(NOT(I556),J556=109,OFFSET(program!$A$1,0,disasm!$A556+1)&gt;0,NOT(ISNUMBER(FIND(" A1 "," "&amp;AE556&amp;" "))))," AUTOLABEL","")
&amp;" "</f>
        <v xml:space="preserve">  </v>
      </c>
    </row>
    <row r="557" spans="1:27" x14ac:dyDescent="0.2">
      <c r="A557" s="1">
        <f ca="1">A556+M556</f>
        <v>598</v>
      </c>
      <c r="B557" s="2" t="str">
        <f t="shared" ca="1" si="154"/>
        <v>stack+526</v>
      </c>
      <c r="C557" s="3" t="str">
        <f ca="1">_xlfn.TEXTJOIN(" ",FALSE,OFFSET(program!$A$1,0,A557,1,M557))</f>
        <v/>
      </c>
      <c r="D557" s="4" t="str">
        <f ca="1">IF($H557="data",".dat "&amp;X557,
IF($H557="str",".str " &amp; _xlfn.TEXTJOIN("",FALSE,OFFSET(program!$A$2,0,A557+1,1,M557-1)),
$L557&amp;" "&amp;_xlfn.TEXTJOIN(", ",TRUE,$X557:$Z557)
))</f>
        <v>.dat 0</v>
      </c>
      <c r="E557" s="19" t="b">
        <f t="shared" ca="1" si="155"/>
        <v>1</v>
      </c>
      <c r="F557" s="5" t="str">
        <f t="shared" ca="1" si="156"/>
        <v>stack</v>
      </c>
      <c r="G557" s="5">
        <f t="shared" ca="1" si="157"/>
        <v>72</v>
      </c>
      <c r="H557" s="5" t="str">
        <f t="shared" si="158"/>
        <v>data</v>
      </c>
      <c r="I557" s="13" t="b">
        <f t="shared" si="159"/>
        <v>1</v>
      </c>
      <c r="J557" s="6">
        <f ca="1">OFFSET(program!$A$1,0,disasm!A557)</f>
        <v>0</v>
      </c>
      <c r="K557" s="7">
        <f t="shared" ca="1" si="160"/>
        <v>0</v>
      </c>
      <c r="L557" s="7" t="e">
        <f t="shared" ca="1" si="161"/>
        <v>#VALUE!</v>
      </c>
      <c r="M557" s="7">
        <f t="shared" si="162"/>
        <v>1</v>
      </c>
      <c r="N557" s="7">
        <f t="shared" si="163"/>
        <v>1</v>
      </c>
      <c r="O557" s="8">
        <f t="shared" si="164"/>
        <v>1</v>
      </c>
      <c r="P557" s="8" t="str">
        <f t="shared" si="165"/>
        <v/>
      </c>
      <c r="Q557" s="8" t="str">
        <f t="shared" si="166"/>
        <v/>
      </c>
      <c r="R557" s="8" t="str">
        <f t="shared" ca="1" si="167"/>
        <v>num</v>
      </c>
      <c r="S557" s="8" t="str">
        <f t="shared" si="168"/>
        <v/>
      </c>
      <c r="T557" s="8" t="str">
        <f t="shared" si="169"/>
        <v/>
      </c>
      <c r="U557" s="7">
        <f ca="1">IF(O557="","",OFFSET(program!$A$1,0,disasm!$A557+COLUMN()-COLUMN($U557)+IF($I557,0,1)))</f>
        <v>0</v>
      </c>
      <c r="V557" s="7" t="str">
        <f ca="1">IF(P557="","",OFFSET(program!$A$1,0,disasm!$A557+COLUMN()-COLUMN($U557)+IF($I557,0,1)))</f>
        <v/>
      </c>
      <c r="W557" s="7" t="str">
        <f ca="1">IF(Q557="","",OFFSET(program!$A$1,0,disasm!$A557+COLUMN()-COLUMN($U557)+IF($I557,0,1)))</f>
        <v/>
      </c>
      <c r="X557" s="3" t="str">
        <f t="shared" ca="1" si="170"/>
        <v>0</v>
      </c>
      <c r="Y557" s="3" t="str">
        <f t="shared" si="171"/>
        <v/>
      </c>
      <c r="Z557" s="3" t="str">
        <f t="shared" si="172"/>
        <v/>
      </c>
      <c r="AA557" s="3" t="str">
        <f ca="1">" "
&amp;AE557
&amp;IF(AND(OR(K557=5,K557=6),MOD(INT(J557/1000),10)=1)," A2","")
&amp;IF(AND(NOT(I557),J557=109,OFFSET(program!$A$1,0,disasm!$A557+1)&gt;0,NOT(ISNUMBER(FIND(" A1 "," "&amp;AE557&amp;" "))))," AUTOLABEL","")
&amp;" "</f>
        <v xml:space="preserve">  </v>
      </c>
    </row>
    <row r="558" spans="1:27" x14ac:dyDescent="0.2">
      <c r="A558" s="1">
        <f ca="1">A557+M557</f>
        <v>599</v>
      </c>
      <c r="B558" s="2" t="str">
        <f t="shared" ca="1" si="154"/>
        <v>stack+527</v>
      </c>
      <c r="C558" s="3" t="str">
        <f ca="1">_xlfn.TEXTJOIN(" ",FALSE,OFFSET(program!$A$1,0,A558,1,M558))</f>
        <v/>
      </c>
      <c r="D558" s="4" t="str">
        <f ca="1">IF($H558="data",".dat "&amp;X558,
IF($H558="str",".str " &amp; _xlfn.TEXTJOIN("",FALSE,OFFSET(program!$A$2,0,A558+1,1,M558-1)),
$L558&amp;" "&amp;_xlfn.TEXTJOIN(", ",TRUE,$X558:$Z558)
))</f>
        <v>.dat 0</v>
      </c>
      <c r="E558" s="19" t="b">
        <f t="shared" ca="1" si="155"/>
        <v>1</v>
      </c>
      <c r="F558" s="5" t="str">
        <f t="shared" ca="1" si="156"/>
        <v>stack</v>
      </c>
      <c r="G558" s="5">
        <f t="shared" ca="1" si="157"/>
        <v>72</v>
      </c>
      <c r="H558" s="5" t="str">
        <f t="shared" si="158"/>
        <v>data</v>
      </c>
      <c r="I558" s="13" t="b">
        <f t="shared" si="159"/>
        <v>1</v>
      </c>
      <c r="J558" s="6">
        <f ca="1">OFFSET(program!$A$1,0,disasm!A558)</f>
        <v>0</v>
      </c>
      <c r="K558" s="7">
        <f t="shared" ca="1" si="160"/>
        <v>0</v>
      </c>
      <c r="L558" s="7" t="e">
        <f t="shared" ca="1" si="161"/>
        <v>#VALUE!</v>
      </c>
      <c r="M558" s="7">
        <f t="shared" si="162"/>
        <v>1</v>
      </c>
      <c r="N558" s="7">
        <f t="shared" si="163"/>
        <v>1</v>
      </c>
      <c r="O558" s="8">
        <f t="shared" si="164"/>
        <v>1</v>
      </c>
      <c r="P558" s="8" t="str">
        <f t="shared" si="165"/>
        <v/>
      </c>
      <c r="Q558" s="8" t="str">
        <f t="shared" si="166"/>
        <v/>
      </c>
      <c r="R558" s="8" t="str">
        <f t="shared" ca="1" si="167"/>
        <v>num</v>
      </c>
      <c r="S558" s="8" t="str">
        <f t="shared" si="168"/>
        <v/>
      </c>
      <c r="T558" s="8" t="str">
        <f t="shared" si="169"/>
        <v/>
      </c>
      <c r="U558" s="7">
        <f ca="1">IF(O558="","",OFFSET(program!$A$1,0,disasm!$A558+COLUMN()-COLUMN($U558)+IF($I558,0,1)))</f>
        <v>0</v>
      </c>
      <c r="V558" s="7" t="str">
        <f ca="1">IF(P558="","",OFFSET(program!$A$1,0,disasm!$A558+COLUMN()-COLUMN($U558)+IF($I558,0,1)))</f>
        <v/>
      </c>
      <c r="W558" s="7" t="str">
        <f ca="1">IF(Q558="","",OFFSET(program!$A$1,0,disasm!$A558+COLUMN()-COLUMN($U558)+IF($I558,0,1)))</f>
        <v/>
      </c>
      <c r="X558" s="3" t="str">
        <f t="shared" ca="1" si="170"/>
        <v>0</v>
      </c>
      <c r="Y558" s="3" t="str">
        <f t="shared" si="171"/>
        <v/>
      </c>
      <c r="Z558" s="3" t="str">
        <f t="shared" si="172"/>
        <v/>
      </c>
      <c r="AA558" s="3" t="str">
        <f ca="1">" "
&amp;AE558
&amp;IF(AND(OR(K558=5,K558=6),MOD(INT(J558/1000),10)=1)," A2","")
&amp;IF(AND(NOT(I558),J558=109,OFFSET(program!$A$1,0,disasm!$A558+1)&gt;0,NOT(ISNUMBER(FIND(" A1 "," "&amp;AE558&amp;" "))))," AUTOLABEL","")
&amp;" "</f>
        <v xml:space="preserve">  </v>
      </c>
    </row>
    <row r="559" spans="1:27" x14ac:dyDescent="0.2">
      <c r="A559" s="1">
        <f ca="1">A558+M558</f>
        <v>600</v>
      </c>
      <c r="B559" s="2" t="str">
        <f t="shared" ca="1" si="154"/>
        <v>stack+528</v>
      </c>
      <c r="C559" s="3" t="str">
        <f ca="1">_xlfn.TEXTJOIN(" ",FALSE,OFFSET(program!$A$1,0,A559,1,M559))</f>
        <v/>
      </c>
      <c r="D559" s="4" t="str">
        <f ca="1">IF($H559="data",".dat "&amp;X559,
IF($H559="str",".str " &amp; _xlfn.TEXTJOIN("",FALSE,OFFSET(program!$A$2,0,A559+1,1,M559-1)),
$L559&amp;" "&amp;_xlfn.TEXTJOIN(", ",TRUE,$X559:$Z559)
))</f>
        <v>.dat 0</v>
      </c>
      <c r="E559" s="19" t="b">
        <f t="shared" ca="1" si="155"/>
        <v>1</v>
      </c>
      <c r="F559" s="5" t="str">
        <f t="shared" ca="1" si="156"/>
        <v>stack</v>
      </c>
      <c r="G559" s="5">
        <f t="shared" ca="1" si="157"/>
        <v>72</v>
      </c>
      <c r="H559" s="5" t="str">
        <f t="shared" si="158"/>
        <v>data</v>
      </c>
      <c r="I559" s="13" t="b">
        <f t="shared" si="159"/>
        <v>1</v>
      </c>
      <c r="J559" s="6">
        <f ca="1">OFFSET(program!$A$1,0,disasm!A559)</f>
        <v>0</v>
      </c>
      <c r="K559" s="7">
        <f t="shared" ca="1" si="160"/>
        <v>0</v>
      </c>
      <c r="L559" s="7" t="e">
        <f t="shared" ca="1" si="161"/>
        <v>#VALUE!</v>
      </c>
      <c r="M559" s="7">
        <f t="shared" si="162"/>
        <v>1</v>
      </c>
      <c r="N559" s="7">
        <f t="shared" si="163"/>
        <v>1</v>
      </c>
      <c r="O559" s="8">
        <f t="shared" si="164"/>
        <v>1</v>
      </c>
      <c r="P559" s="8" t="str">
        <f t="shared" si="165"/>
        <v/>
      </c>
      <c r="Q559" s="8" t="str">
        <f t="shared" si="166"/>
        <v/>
      </c>
      <c r="R559" s="8" t="str">
        <f t="shared" ca="1" si="167"/>
        <v>num</v>
      </c>
      <c r="S559" s="8" t="str">
        <f t="shared" si="168"/>
        <v/>
      </c>
      <c r="T559" s="8" t="str">
        <f t="shared" si="169"/>
        <v/>
      </c>
      <c r="U559" s="7">
        <f ca="1">IF(O559="","",OFFSET(program!$A$1,0,disasm!$A559+COLUMN()-COLUMN($U559)+IF($I559,0,1)))</f>
        <v>0</v>
      </c>
      <c r="V559" s="7" t="str">
        <f ca="1">IF(P559="","",OFFSET(program!$A$1,0,disasm!$A559+COLUMN()-COLUMN($U559)+IF($I559,0,1)))</f>
        <v/>
      </c>
      <c r="W559" s="7" t="str">
        <f ca="1">IF(Q559="","",OFFSET(program!$A$1,0,disasm!$A559+COLUMN()-COLUMN($U559)+IF($I559,0,1)))</f>
        <v/>
      </c>
      <c r="X559" s="3" t="str">
        <f t="shared" ca="1" si="170"/>
        <v>0</v>
      </c>
      <c r="Y559" s="3" t="str">
        <f t="shared" si="171"/>
        <v/>
      </c>
      <c r="Z559" s="3" t="str">
        <f t="shared" si="172"/>
        <v/>
      </c>
      <c r="AA559" s="3" t="str">
        <f ca="1">" "
&amp;AE559
&amp;IF(AND(OR(K559=5,K559=6),MOD(INT(J559/1000),10)=1)," A2","")
&amp;IF(AND(NOT(I559),J559=109,OFFSET(program!$A$1,0,disasm!$A559+1)&gt;0,NOT(ISNUMBER(FIND(" A1 "," "&amp;AE559&amp;" "))))," AUTOLABEL","")
&amp;" "</f>
        <v xml:space="preserve">  </v>
      </c>
    </row>
    <row r="560" spans="1:27" x14ac:dyDescent="0.2">
      <c r="A560" s="1">
        <f ca="1">A559+M559</f>
        <v>601</v>
      </c>
      <c r="B560" s="2" t="str">
        <f t="shared" ca="1" si="154"/>
        <v>stack+529</v>
      </c>
      <c r="C560" s="3" t="str">
        <f ca="1">_xlfn.TEXTJOIN(" ",FALSE,OFFSET(program!$A$1,0,A560,1,M560))</f>
        <v/>
      </c>
      <c r="D560" s="4" t="str">
        <f ca="1">IF($H560="data",".dat "&amp;X560,
IF($H560="str",".str " &amp; _xlfn.TEXTJOIN("",FALSE,OFFSET(program!$A$2,0,A560+1,1,M560-1)),
$L560&amp;" "&amp;_xlfn.TEXTJOIN(", ",TRUE,$X560:$Z560)
))</f>
        <v>.dat 0</v>
      </c>
      <c r="E560" s="19" t="b">
        <f t="shared" ca="1" si="155"/>
        <v>1</v>
      </c>
      <c r="F560" s="5" t="str">
        <f t="shared" ca="1" si="156"/>
        <v>stack</v>
      </c>
      <c r="G560" s="5">
        <f t="shared" ca="1" si="157"/>
        <v>72</v>
      </c>
      <c r="H560" s="5" t="str">
        <f t="shared" si="158"/>
        <v>data</v>
      </c>
      <c r="I560" s="13" t="b">
        <f t="shared" si="159"/>
        <v>1</v>
      </c>
      <c r="J560" s="6">
        <f ca="1">OFFSET(program!$A$1,0,disasm!A560)</f>
        <v>0</v>
      </c>
      <c r="K560" s="7">
        <f t="shared" ca="1" si="160"/>
        <v>0</v>
      </c>
      <c r="L560" s="7" t="e">
        <f t="shared" ca="1" si="161"/>
        <v>#VALUE!</v>
      </c>
      <c r="M560" s="7">
        <f t="shared" si="162"/>
        <v>1</v>
      </c>
      <c r="N560" s="7">
        <f t="shared" si="163"/>
        <v>1</v>
      </c>
      <c r="O560" s="8">
        <f t="shared" si="164"/>
        <v>1</v>
      </c>
      <c r="P560" s="8" t="str">
        <f t="shared" si="165"/>
        <v/>
      </c>
      <c r="Q560" s="8" t="str">
        <f t="shared" si="166"/>
        <v/>
      </c>
      <c r="R560" s="8" t="str">
        <f t="shared" ca="1" si="167"/>
        <v>num</v>
      </c>
      <c r="S560" s="8" t="str">
        <f t="shared" si="168"/>
        <v/>
      </c>
      <c r="T560" s="8" t="str">
        <f t="shared" si="169"/>
        <v/>
      </c>
      <c r="U560" s="7">
        <f ca="1">IF(O560="","",OFFSET(program!$A$1,0,disasm!$A560+COLUMN()-COLUMN($U560)+IF($I560,0,1)))</f>
        <v>0</v>
      </c>
      <c r="V560" s="7" t="str">
        <f ca="1">IF(P560="","",OFFSET(program!$A$1,0,disasm!$A560+COLUMN()-COLUMN($U560)+IF($I560,0,1)))</f>
        <v/>
      </c>
      <c r="W560" s="7" t="str">
        <f ca="1">IF(Q560="","",OFFSET(program!$A$1,0,disasm!$A560+COLUMN()-COLUMN($U560)+IF($I560,0,1)))</f>
        <v/>
      </c>
      <c r="X560" s="3" t="str">
        <f t="shared" ca="1" si="170"/>
        <v>0</v>
      </c>
      <c r="Y560" s="3" t="str">
        <f t="shared" si="171"/>
        <v/>
      </c>
      <c r="Z560" s="3" t="str">
        <f t="shared" si="172"/>
        <v/>
      </c>
      <c r="AA560" s="3" t="str">
        <f ca="1">" "
&amp;AE560
&amp;IF(AND(OR(K560=5,K560=6),MOD(INT(J560/1000),10)=1)," A2","")
&amp;IF(AND(NOT(I560),J560=109,OFFSET(program!$A$1,0,disasm!$A560+1)&gt;0,NOT(ISNUMBER(FIND(" A1 "," "&amp;AE560&amp;" "))))," AUTOLABEL","")
&amp;" "</f>
        <v xml:space="preserve">  </v>
      </c>
    </row>
    <row r="561" spans="1:27" x14ac:dyDescent="0.2">
      <c r="A561" s="1">
        <f ca="1">A560+M560</f>
        <v>602</v>
      </c>
      <c r="B561" s="2" t="str">
        <f t="shared" ca="1" si="154"/>
        <v>stack+530</v>
      </c>
      <c r="C561" s="3" t="str">
        <f ca="1">_xlfn.TEXTJOIN(" ",FALSE,OFFSET(program!$A$1,0,A561,1,M561))</f>
        <v/>
      </c>
      <c r="D561" s="4" t="str">
        <f ca="1">IF($H561="data",".dat "&amp;X561,
IF($H561="str",".str " &amp; _xlfn.TEXTJOIN("",FALSE,OFFSET(program!$A$2,0,A561+1,1,M561-1)),
$L561&amp;" "&amp;_xlfn.TEXTJOIN(", ",TRUE,$X561:$Z561)
))</f>
        <v>.dat 0</v>
      </c>
      <c r="E561" s="19" t="b">
        <f t="shared" ca="1" si="155"/>
        <v>1</v>
      </c>
      <c r="F561" s="5" t="str">
        <f t="shared" ca="1" si="156"/>
        <v>stack</v>
      </c>
      <c r="G561" s="5">
        <f t="shared" ca="1" si="157"/>
        <v>72</v>
      </c>
      <c r="H561" s="5" t="str">
        <f t="shared" si="158"/>
        <v>data</v>
      </c>
      <c r="I561" s="13" t="b">
        <f t="shared" si="159"/>
        <v>1</v>
      </c>
      <c r="J561" s="6">
        <f ca="1">OFFSET(program!$A$1,0,disasm!A561)</f>
        <v>0</v>
      </c>
      <c r="K561" s="7">
        <f t="shared" ca="1" si="160"/>
        <v>0</v>
      </c>
      <c r="L561" s="7" t="e">
        <f t="shared" ca="1" si="161"/>
        <v>#VALUE!</v>
      </c>
      <c r="M561" s="7">
        <f t="shared" si="162"/>
        <v>1</v>
      </c>
      <c r="N561" s="7">
        <f t="shared" si="163"/>
        <v>1</v>
      </c>
      <c r="O561" s="8">
        <f t="shared" si="164"/>
        <v>1</v>
      </c>
      <c r="P561" s="8" t="str">
        <f t="shared" si="165"/>
        <v/>
      </c>
      <c r="Q561" s="8" t="str">
        <f t="shared" si="166"/>
        <v/>
      </c>
      <c r="R561" s="8" t="str">
        <f t="shared" ca="1" si="167"/>
        <v>num</v>
      </c>
      <c r="S561" s="8" t="str">
        <f t="shared" si="168"/>
        <v/>
      </c>
      <c r="T561" s="8" t="str">
        <f t="shared" si="169"/>
        <v/>
      </c>
      <c r="U561" s="7">
        <f ca="1">IF(O561="","",OFFSET(program!$A$1,0,disasm!$A561+COLUMN()-COLUMN($U561)+IF($I561,0,1)))</f>
        <v>0</v>
      </c>
      <c r="V561" s="7" t="str">
        <f ca="1">IF(P561="","",OFFSET(program!$A$1,0,disasm!$A561+COLUMN()-COLUMN($U561)+IF($I561,0,1)))</f>
        <v/>
      </c>
      <c r="W561" s="7" t="str">
        <f ca="1">IF(Q561="","",OFFSET(program!$A$1,0,disasm!$A561+COLUMN()-COLUMN($U561)+IF($I561,0,1)))</f>
        <v/>
      </c>
      <c r="X561" s="3" t="str">
        <f t="shared" ca="1" si="170"/>
        <v>0</v>
      </c>
      <c r="Y561" s="3" t="str">
        <f t="shared" si="171"/>
        <v/>
      </c>
      <c r="Z561" s="3" t="str">
        <f t="shared" si="172"/>
        <v/>
      </c>
      <c r="AA561" s="3" t="str">
        <f ca="1">" "
&amp;AE561
&amp;IF(AND(OR(K561=5,K561=6),MOD(INT(J561/1000),10)=1)," A2","")
&amp;IF(AND(NOT(I561),J561=109,OFFSET(program!$A$1,0,disasm!$A561+1)&gt;0,NOT(ISNUMBER(FIND(" A1 "," "&amp;AE561&amp;" "))))," AUTOLABEL","")
&amp;" "</f>
        <v xml:space="preserve">  </v>
      </c>
    </row>
    <row r="562" spans="1:27" x14ac:dyDescent="0.2">
      <c r="A562" s="1">
        <f ca="1">A561+M561</f>
        <v>603</v>
      </c>
      <c r="B562" s="2" t="str">
        <f t="shared" ca="1" si="154"/>
        <v>stack+531</v>
      </c>
      <c r="C562" s="3" t="str">
        <f ca="1">_xlfn.TEXTJOIN(" ",FALSE,OFFSET(program!$A$1,0,A562,1,M562))</f>
        <v/>
      </c>
      <c r="D562" s="4" t="str">
        <f ca="1">IF($H562="data",".dat "&amp;X562,
IF($H562="str",".str " &amp; _xlfn.TEXTJOIN("",FALSE,OFFSET(program!$A$2,0,A562+1,1,M562-1)),
$L562&amp;" "&amp;_xlfn.TEXTJOIN(", ",TRUE,$X562:$Z562)
))</f>
        <v>.dat 0</v>
      </c>
      <c r="E562" s="19" t="b">
        <f t="shared" ca="1" si="155"/>
        <v>1</v>
      </c>
      <c r="F562" s="5" t="str">
        <f t="shared" ca="1" si="156"/>
        <v>stack</v>
      </c>
      <c r="G562" s="5">
        <f t="shared" ca="1" si="157"/>
        <v>72</v>
      </c>
      <c r="H562" s="5" t="str">
        <f t="shared" si="158"/>
        <v>data</v>
      </c>
      <c r="I562" s="13" t="b">
        <f t="shared" si="159"/>
        <v>1</v>
      </c>
      <c r="J562" s="6">
        <f ca="1">OFFSET(program!$A$1,0,disasm!A562)</f>
        <v>0</v>
      </c>
      <c r="K562" s="7">
        <f t="shared" ca="1" si="160"/>
        <v>0</v>
      </c>
      <c r="L562" s="7" t="e">
        <f t="shared" ca="1" si="161"/>
        <v>#VALUE!</v>
      </c>
      <c r="M562" s="7">
        <f t="shared" si="162"/>
        <v>1</v>
      </c>
      <c r="N562" s="7">
        <f t="shared" si="163"/>
        <v>1</v>
      </c>
      <c r="O562" s="8">
        <f t="shared" si="164"/>
        <v>1</v>
      </c>
      <c r="P562" s="8" t="str">
        <f t="shared" si="165"/>
        <v/>
      </c>
      <c r="Q562" s="8" t="str">
        <f t="shared" si="166"/>
        <v/>
      </c>
      <c r="R562" s="8" t="str">
        <f t="shared" ca="1" si="167"/>
        <v>num</v>
      </c>
      <c r="S562" s="8" t="str">
        <f t="shared" si="168"/>
        <v/>
      </c>
      <c r="T562" s="8" t="str">
        <f t="shared" si="169"/>
        <v/>
      </c>
      <c r="U562" s="7">
        <f ca="1">IF(O562="","",OFFSET(program!$A$1,0,disasm!$A562+COLUMN()-COLUMN($U562)+IF($I562,0,1)))</f>
        <v>0</v>
      </c>
      <c r="V562" s="7" t="str">
        <f ca="1">IF(P562="","",OFFSET(program!$A$1,0,disasm!$A562+COLUMN()-COLUMN($U562)+IF($I562,0,1)))</f>
        <v/>
      </c>
      <c r="W562" s="7" t="str">
        <f ca="1">IF(Q562="","",OFFSET(program!$A$1,0,disasm!$A562+COLUMN()-COLUMN($U562)+IF($I562,0,1)))</f>
        <v/>
      </c>
      <c r="X562" s="3" t="str">
        <f t="shared" ca="1" si="170"/>
        <v>0</v>
      </c>
      <c r="Y562" s="3" t="str">
        <f t="shared" si="171"/>
        <v/>
      </c>
      <c r="Z562" s="3" t="str">
        <f t="shared" si="172"/>
        <v/>
      </c>
      <c r="AA562" s="3" t="str">
        <f ca="1">" "
&amp;AE562
&amp;IF(AND(OR(K562=5,K562=6),MOD(INT(J562/1000),10)=1)," A2","")
&amp;IF(AND(NOT(I562),J562=109,OFFSET(program!$A$1,0,disasm!$A562+1)&gt;0,NOT(ISNUMBER(FIND(" A1 "," "&amp;AE562&amp;" "))))," AUTOLABEL","")
&amp;" "</f>
        <v xml:space="preserve">  </v>
      </c>
    </row>
    <row r="563" spans="1:27" x14ac:dyDescent="0.2">
      <c r="A563" s="1">
        <f ca="1">A562+M562</f>
        <v>604</v>
      </c>
      <c r="B563" s="2" t="str">
        <f t="shared" ca="1" si="154"/>
        <v>stack+532</v>
      </c>
      <c r="C563" s="3" t="str">
        <f ca="1">_xlfn.TEXTJOIN(" ",FALSE,OFFSET(program!$A$1,0,A563,1,M563))</f>
        <v/>
      </c>
      <c r="D563" s="4" t="str">
        <f ca="1">IF($H563="data",".dat "&amp;X563,
IF($H563="str",".str " &amp; _xlfn.TEXTJOIN("",FALSE,OFFSET(program!$A$2,0,A563+1,1,M563-1)),
$L563&amp;" "&amp;_xlfn.TEXTJOIN(", ",TRUE,$X563:$Z563)
))</f>
        <v>.dat 0</v>
      </c>
      <c r="E563" s="19" t="b">
        <f t="shared" ca="1" si="155"/>
        <v>1</v>
      </c>
      <c r="F563" s="5" t="str">
        <f t="shared" ca="1" si="156"/>
        <v>stack</v>
      </c>
      <c r="G563" s="5">
        <f t="shared" ca="1" si="157"/>
        <v>72</v>
      </c>
      <c r="H563" s="5" t="str">
        <f t="shared" si="158"/>
        <v>data</v>
      </c>
      <c r="I563" s="13" t="b">
        <f t="shared" si="159"/>
        <v>1</v>
      </c>
      <c r="J563" s="6">
        <f ca="1">OFFSET(program!$A$1,0,disasm!A563)</f>
        <v>0</v>
      </c>
      <c r="K563" s="7">
        <f t="shared" ca="1" si="160"/>
        <v>0</v>
      </c>
      <c r="L563" s="7" t="e">
        <f t="shared" ca="1" si="161"/>
        <v>#VALUE!</v>
      </c>
      <c r="M563" s="7">
        <f t="shared" si="162"/>
        <v>1</v>
      </c>
      <c r="N563" s="7">
        <f t="shared" si="163"/>
        <v>1</v>
      </c>
      <c r="O563" s="8">
        <f t="shared" si="164"/>
        <v>1</v>
      </c>
      <c r="P563" s="8" t="str">
        <f t="shared" si="165"/>
        <v/>
      </c>
      <c r="Q563" s="8" t="str">
        <f t="shared" si="166"/>
        <v/>
      </c>
      <c r="R563" s="8" t="str">
        <f t="shared" ca="1" si="167"/>
        <v>num</v>
      </c>
      <c r="S563" s="8" t="str">
        <f t="shared" si="168"/>
        <v/>
      </c>
      <c r="T563" s="8" t="str">
        <f t="shared" si="169"/>
        <v/>
      </c>
      <c r="U563" s="7">
        <f ca="1">IF(O563="","",OFFSET(program!$A$1,0,disasm!$A563+COLUMN()-COLUMN($U563)+IF($I563,0,1)))</f>
        <v>0</v>
      </c>
      <c r="V563" s="7" t="str">
        <f ca="1">IF(P563="","",OFFSET(program!$A$1,0,disasm!$A563+COLUMN()-COLUMN($U563)+IF($I563,0,1)))</f>
        <v/>
      </c>
      <c r="W563" s="7" t="str">
        <f ca="1">IF(Q563="","",OFFSET(program!$A$1,0,disasm!$A563+COLUMN()-COLUMN($U563)+IF($I563,0,1)))</f>
        <v/>
      </c>
      <c r="X563" s="3" t="str">
        <f t="shared" ca="1" si="170"/>
        <v>0</v>
      </c>
      <c r="Y563" s="3" t="str">
        <f t="shared" si="171"/>
        <v/>
      </c>
      <c r="Z563" s="3" t="str">
        <f t="shared" si="172"/>
        <v/>
      </c>
      <c r="AA563" s="3" t="str">
        <f ca="1">" "
&amp;AE563
&amp;IF(AND(OR(K563=5,K563=6),MOD(INT(J563/1000),10)=1)," A2","")
&amp;IF(AND(NOT(I563),J563=109,OFFSET(program!$A$1,0,disasm!$A563+1)&gt;0,NOT(ISNUMBER(FIND(" A1 "," "&amp;AE563&amp;" "))))," AUTOLABEL","")
&amp;" "</f>
        <v xml:space="preserve">  </v>
      </c>
    </row>
    <row r="564" spans="1:27" x14ac:dyDescent="0.2">
      <c r="A564" s="1">
        <f ca="1">A563+M563</f>
        <v>605</v>
      </c>
      <c r="B564" s="2" t="str">
        <f t="shared" ca="1" si="154"/>
        <v>stack+533</v>
      </c>
      <c r="C564" s="3" t="str">
        <f ca="1">_xlfn.TEXTJOIN(" ",FALSE,OFFSET(program!$A$1,0,A564,1,M564))</f>
        <v/>
      </c>
      <c r="D564" s="4" t="str">
        <f ca="1">IF($H564="data",".dat "&amp;X564,
IF($H564="str",".str " &amp; _xlfn.TEXTJOIN("",FALSE,OFFSET(program!$A$2,0,A564+1,1,M564-1)),
$L564&amp;" "&amp;_xlfn.TEXTJOIN(", ",TRUE,$X564:$Z564)
))</f>
        <v>.dat 0</v>
      </c>
      <c r="E564" s="19" t="b">
        <f t="shared" ca="1" si="155"/>
        <v>1</v>
      </c>
      <c r="F564" s="5" t="str">
        <f t="shared" ca="1" si="156"/>
        <v>stack</v>
      </c>
      <c r="G564" s="5">
        <f t="shared" ca="1" si="157"/>
        <v>72</v>
      </c>
      <c r="H564" s="5" t="str">
        <f t="shared" si="158"/>
        <v>data</v>
      </c>
      <c r="I564" s="13" t="b">
        <f t="shared" si="159"/>
        <v>1</v>
      </c>
      <c r="J564" s="6">
        <f ca="1">OFFSET(program!$A$1,0,disasm!A564)</f>
        <v>0</v>
      </c>
      <c r="K564" s="7">
        <f t="shared" ca="1" si="160"/>
        <v>0</v>
      </c>
      <c r="L564" s="7" t="e">
        <f t="shared" ca="1" si="161"/>
        <v>#VALUE!</v>
      </c>
      <c r="M564" s="7">
        <f t="shared" si="162"/>
        <v>1</v>
      </c>
      <c r="N564" s="7">
        <f t="shared" si="163"/>
        <v>1</v>
      </c>
      <c r="O564" s="8">
        <f t="shared" si="164"/>
        <v>1</v>
      </c>
      <c r="P564" s="8" t="str">
        <f t="shared" si="165"/>
        <v/>
      </c>
      <c r="Q564" s="8" t="str">
        <f t="shared" si="166"/>
        <v/>
      </c>
      <c r="R564" s="8" t="str">
        <f t="shared" ca="1" si="167"/>
        <v>num</v>
      </c>
      <c r="S564" s="8" t="str">
        <f t="shared" si="168"/>
        <v/>
      </c>
      <c r="T564" s="8" t="str">
        <f t="shared" si="169"/>
        <v/>
      </c>
      <c r="U564" s="7">
        <f ca="1">IF(O564="","",OFFSET(program!$A$1,0,disasm!$A564+COLUMN()-COLUMN($U564)+IF($I564,0,1)))</f>
        <v>0</v>
      </c>
      <c r="V564" s="7" t="str">
        <f ca="1">IF(P564="","",OFFSET(program!$A$1,0,disasm!$A564+COLUMN()-COLUMN($U564)+IF($I564,0,1)))</f>
        <v/>
      </c>
      <c r="W564" s="7" t="str">
        <f ca="1">IF(Q564="","",OFFSET(program!$A$1,0,disasm!$A564+COLUMN()-COLUMN($U564)+IF($I564,0,1)))</f>
        <v/>
      </c>
      <c r="X564" s="3" t="str">
        <f t="shared" ca="1" si="170"/>
        <v>0</v>
      </c>
      <c r="Y564" s="3" t="str">
        <f t="shared" si="171"/>
        <v/>
      </c>
      <c r="Z564" s="3" t="str">
        <f t="shared" si="172"/>
        <v/>
      </c>
      <c r="AA564" s="3" t="str">
        <f ca="1">" "
&amp;AE564
&amp;IF(AND(OR(K564=5,K564=6),MOD(INT(J564/1000),10)=1)," A2","")
&amp;IF(AND(NOT(I564),J564=109,OFFSET(program!$A$1,0,disasm!$A564+1)&gt;0,NOT(ISNUMBER(FIND(" A1 "," "&amp;AE564&amp;" "))))," AUTOLABEL","")
&amp;" "</f>
        <v xml:space="preserve">  </v>
      </c>
    </row>
    <row r="565" spans="1:27" x14ac:dyDescent="0.2">
      <c r="A565" s="1">
        <f ca="1">A564+M564</f>
        <v>606</v>
      </c>
      <c r="B565" s="2" t="str">
        <f t="shared" ca="1" si="154"/>
        <v>stack+534</v>
      </c>
      <c r="C565" s="3" t="str">
        <f ca="1">_xlfn.TEXTJOIN(" ",FALSE,OFFSET(program!$A$1,0,A565,1,M565))</f>
        <v/>
      </c>
      <c r="D565" s="4" t="str">
        <f ca="1">IF($H565="data",".dat "&amp;X565,
IF($H565="str",".str " &amp; _xlfn.TEXTJOIN("",FALSE,OFFSET(program!$A$2,0,A565+1,1,M565-1)),
$L565&amp;" "&amp;_xlfn.TEXTJOIN(", ",TRUE,$X565:$Z565)
))</f>
        <v>.dat 0</v>
      </c>
      <c r="E565" s="19" t="b">
        <f t="shared" ca="1" si="155"/>
        <v>1</v>
      </c>
      <c r="F565" s="5" t="str">
        <f t="shared" ca="1" si="156"/>
        <v>stack</v>
      </c>
      <c r="G565" s="5">
        <f t="shared" ca="1" si="157"/>
        <v>72</v>
      </c>
      <c r="H565" s="5" t="str">
        <f t="shared" si="158"/>
        <v>data</v>
      </c>
      <c r="I565" s="13" t="b">
        <f t="shared" si="159"/>
        <v>1</v>
      </c>
      <c r="J565" s="6">
        <f ca="1">OFFSET(program!$A$1,0,disasm!A565)</f>
        <v>0</v>
      </c>
      <c r="K565" s="7">
        <f t="shared" ca="1" si="160"/>
        <v>0</v>
      </c>
      <c r="L565" s="7" t="e">
        <f t="shared" ca="1" si="161"/>
        <v>#VALUE!</v>
      </c>
      <c r="M565" s="7">
        <f t="shared" si="162"/>
        <v>1</v>
      </c>
      <c r="N565" s="7">
        <f t="shared" si="163"/>
        <v>1</v>
      </c>
      <c r="O565" s="8">
        <f t="shared" si="164"/>
        <v>1</v>
      </c>
      <c r="P565" s="8" t="str">
        <f t="shared" si="165"/>
        <v/>
      </c>
      <c r="Q565" s="8" t="str">
        <f t="shared" si="166"/>
        <v/>
      </c>
      <c r="R565" s="8" t="str">
        <f t="shared" ca="1" si="167"/>
        <v>num</v>
      </c>
      <c r="S565" s="8" t="str">
        <f t="shared" si="168"/>
        <v/>
      </c>
      <c r="T565" s="8" t="str">
        <f t="shared" si="169"/>
        <v/>
      </c>
      <c r="U565" s="7">
        <f ca="1">IF(O565="","",OFFSET(program!$A$1,0,disasm!$A565+COLUMN()-COLUMN($U565)+IF($I565,0,1)))</f>
        <v>0</v>
      </c>
      <c r="V565" s="7" t="str">
        <f ca="1">IF(P565="","",OFFSET(program!$A$1,0,disasm!$A565+COLUMN()-COLUMN($U565)+IF($I565,0,1)))</f>
        <v/>
      </c>
      <c r="W565" s="7" t="str">
        <f ca="1">IF(Q565="","",OFFSET(program!$A$1,0,disasm!$A565+COLUMN()-COLUMN($U565)+IF($I565,0,1)))</f>
        <v/>
      </c>
      <c r="X565" s="3" t="str">
        <f t="shared" ca="1" si="170"/>
        <v>0</v>
      </c>
      <c r="Y565" s="3" t="str">
        <f t="shared" si="171"/>
        <v/>
      </c>
      <c r="Z565" s="3" t="str">
        <f t="shared" si="172"/>
        <v/>
      </c>
      <c r="AA565" s="3" t="str">
        <f ca="1">" "
&amp;AE565
&amp;IF(AND(OR(K565=5,K565=6),MOD(INT(J565/1000),10)=1)," A2","")
&amp;IF(AND(NOT(I565),J565=109,OFFSET(program!$A$1,0,disasm!$A565+1)&gt;0,NOT(ISNUMBER(FIND(" A1 "," "&amp;AE565&amp;" "))))," AUTOLABEL","")
&amp;" "</f>
        <v xml:space="preserve">  </v>
      </c>
    </row>
    <row r="566" spans="1:27" x14ac:dyDescent="0.2">
      <c r="A566" s="1">
        <f ca="1">A565+M565</f>
        <v>607</v>
      </c>
      <c r="B566" s="2" t="str">
        <f t="shared" ca="1" si="154"/>
        <v>stack+535</v>
      </c>
      <c r="C566" s="3" t="str">
        <f ca="1">_xlfn.TEXTJOIN(" ",FALSE,OFFSET(program!$A$1,0,A566,1,M566))</f>
        <v/>
      </c>
      <c r="D566" s="4" t="str">
        <f ca="1">IF($H566="data",".dat "&amp;X566,
IF($H566="str",".str " &amp; _xlfn.TEXTJOIN("",FALSE,OFFSET(program!$A$2,0,A566+1,1,M566-1)),
$L566&amp;" "&amp;_xlfn.TEXTJOIN(", ",TRUE,$X566:$Z566)
))</f>
        <v>.dat 0</v>
      </c>
      <c r="E566" s="19" t="b">
        <f t="shared" ca="1" si="155"/>
        <v>1</v>
      </c>
      <c r="F566" s="5" t="str">
        <f t="shared" ca="1" si="156"/>
        <v>stack</v>
      </c>
      <c r="G566" s="5">
        <f t="shared" ca="1" si="157"/>
        <v>72</v>
      </c>
      <c r="H566" s="5" t="str">
        <f t="shared" si="158"/>
        <v>data</v>
      </c>
      <c r="I566" s="13" t="b">
        <f t="shared" si="159"/>
        <v>1</v>
      </c>
      <c r="J566" s="6">
        <f ca="1">OFFSET(program!$A$1,0,disasm!A566)</f>
        <v>0</v>
      </c>
      <c r="K566" s="7">
        <f t="shared" ca="1" si="160"/>
        <v>0</v>
      </c>
      <c r="L566" s="7" t="e">
        <f t="shared" ca="1" si="161"/>
        <v>#VALUE!</v>
      </c>
      <c r="M566" s="7">
        <f t="shared" si="162"/>
        <v>1</v>
      </c>
      <c r="N566" s="7">
        <f t="shared" si="163"/>
        <v>1</v>
      </c>
      <c r="O566" s="8">
        <f t="shared" si="164"/>
        <v>1</v>
      </c>
      <c r="P566" s="8" t="str">
        <f t="shared" si="165"/>
        <v/>
      </c>
      <c r="Q566" s="8" t="str">
        <f t="shared" si="166"/>
        <v/>
      </c>
      <c r="R566" s="8" t="str">
        <f t="shared" ca="1" si="167"/>
        <v>num</v>
      </c>
      <c r="S566" s="8" t="str">
        <f t="shared" si="168"/>
        <v/>
      </c>
      <c r="T566" s="8" t="str">
        <f t="shared" si="169"/>
        <v/>
      </c>
      <c r="U566" s="7">
        <f ca="1">IF(O566="","",OFFSET(program!$A$1,0,disasm!$A566+COLUMN()-COLUMN($U566)+IF($I566,0,1)))</f>
        <v>0</v>
      </c>
      <c r="V566" s="7" t="str">
        <f ca="1">IF(P566="","",OFFSET(program!$A$1,0,disasm!$A566+COLUMN()-COLUMN($U566)+IF($I566,0,1)))</f>
        <v/>
      </c>
      <c r="W566" s="7" t="str">
        <f ca="1">IF(Q566="","",OFFSET(program!$A$1,0,disasm!$A566+COLUMN()-COLUMN($U566)+IF($I566,0,1)))</f>
        <v/>
      </c>
      <c r="X566" s="3" t="str">
        <f t="shared" ca="1" si="170"/>
        <v>0</v>
      </c>
      <c r="Y566" s="3" t="str">
        <f t="shared" si="171"/>
        <v/>
      </c>
      <c r="Z566" s="3" t="str">
        <f t="shared" si="172"/>
        <v/>
      </c>
      <c r="AA566" s="3" t="str">
        <f ca="1">" "
&amp;AE566
&amp;IF(AND(OR(K566=5,K566=6),MOD(INT(J566/1000),10)=1)," A2","")
&amp;IF(AND(NOT(I566),J566=109,OFFSET(program!$A$1,0,disasm!$A566+1)&gt;0,NOT(ISNUMBER(FIND(" A1 "," "&amp;AE566&amp;" "))))," AUTOLABEL","")
&amp;" "</f>
        <v xml:space="preserve">  </v>
      </c>
    </row>
    <row r="567" spans="1:27" x14ac:dyDescent="0.2">
      <c r="A567" s="1">
        <f ca="1">A566+M566</f>
        <v>608</v>
      </c>
      <c r="B567" s="2" t="str">
        <f t="shared" ca="1" si="154"/>
        <v>stack+536</v>
      </c>
      <c r="C567" s="3" t="str">
        <f ca="1">_xlfn.TEXTJOIN(" ",FALSE,OFFSET(program!$A$1,0,A567,1,M567))</f>
        <v/>
      </c>
      <c r="D567" s="4" t="str">
        <f ca="1">IF($H567="data",".dat "&amp;X567,
IF($H567="str",".str " &amp; _xlfn.TEXTJOIN("",FALSE,OFFSET(program!$A$2,0,A567+1,1,M567-1)),
$L567&amp;" "&amp;_xlfn.TEXTJOIN(", ",TRUE,$X567:$Z567)
))</f>
        <v>.dat 0</v>
      </c>
      <c r="E567" s="19" t="b">
        <f t="shared" ca="1" si="155"/>
        <v>1</v>
      </c>
      <c r="F567" s="5" t="str">
        <f t="shared" ca="1" si="156"/>
        <v>stack</v>
      </c>
      <c r="G567" s="5">
        <f t="shared" ca="1" si="157"/>
        <v>72</v>
      </c>
      <c r="H567" s="5" t="str">
        <f t="shared" si="158"/>
        <v>data</v>
      </c>
      <c r="I567" s="13" t="b">
        <f t="shared" si="159"/>
        <v>1</v>
      </c>
      <c r="J567" s="6">
        <f ca="1">OFFSET(program!$A$1,0,disasm!A567)</f>
        <v>0</v>
      </c>
      <c r="K567" s="7">
        <f t="shared" ca="1" si="160"/>
        <v>0</v>
      </c>
      <c r="L567" s="7" t="e">
        <f t="shared" ca="1" si="161"/>
        <v>#VALUE!</v>
      </c>
      <c r="M567" s="7">
        <f t="shared" si="162"/>
        <v>1</v>
      </c>
      <c r="N567" s="7">
        <f t="shared" si="163"/>
        <v>1</v>
      </c>
      <c r="O567" s="8">
        <f t="shared" si="164"/>
        <v>1</v>
      </c>
      <c r="P567" s="8" t="str">
        <f t="shared" si="165"/>
        <v/>
      </c>
      <c r="Q567" s="8" t="str">
        <f t="shared" si="166"/>
        <v/>
      </c>
      <c r="R567" s="8" t="str">
        <f t="shared" ca="1" si="167"/>
        <v>num</v>
      </c>
      <c r="S567" s="8" t="str">
        <f t="shared" si="168"/>
        <v/>
      </c>
      <c r="T567" s="8" t="str">
        <f t="shared" si="169"/>
        <v/>
      </c>
      <c r="U567" s="7">
        <f ca="1">IF(O567="","",OFFSET(program!$A$1,0,disasm!$A567+COLUMN()-COLUMN($U567)+IF($I567,0,1)))</f>
        <v>0</v>
      </c>
      <c r="V567" s="7" t="str">
        <f ca="1">IF(P567="","",OFFSET(program!$A$1,0,disasm!$A567+COLUMN()-COLUMN($U567)+IF($I567,0,1)))</f>
        <v/>
      </c>
      <c r="W567" s="7" t="str">
        <f ca="1">IF(Q567="","",OFFSET(program!$A$1,0,disasm!$A567+COLUMN()-COLUMN($U567)+IF($I567,0,1)))</f>
        <v/>
      </c>
      <c r="X567" s="3" t="str">
        <f t="shared" ca="1" si="170"/>
        <v>0</v>
      </c>
      <c r="Y567" s="3" t="str">
        <f t="shared" si="171"/>
        <v/>
      </c>
      <c r="Z567" s="3" t="str">
        <f t="shared" si="172"/>
        <v/>
      </c>
      <c r="AA567" s="3" t="str">
        <f ca="1">" "
&amp;AE567
&amp;IF(AND(OR(K567=5,K567=6),MOD(INT(J567/1000),10)=1)," A2","")
&amp;IF(AND(NOT(I567),J567=109,OFFSET(program!$A$1,0,disasm!$A567+1)&gt;0,NOT(ISNUMBER(FIND(" A1 "," "&amp;AE567&amp;" "))))," AUTOLABEL","")
&amp;" "</f>
        <v xml:space="preserve">  </v>
      </c>
    </row>
    <row r="568" spans="1:27" x14ac:dyDescent="0.2">
      <c r="A568" s="1">
        <f ca="1">A567+M567</f>
        <v>609</v>
      </c>
      <c r="B568" s="2" t="str">
        <f t="shared" ca="1" si="154"/>
        <v>stack+537</v>
      </c>
      <c r="C568" s="3" t="str">
        <f ca="1">_xlfn.TEXTJOIN(" ",FALSE,OFFSET(program!$A$1,0,A568,1,M568))</f>
        <v/>
      </c>
      <c r="D568" s="4" t="str">
        <f ca="1">IF($H568="data",".dat "&amp;X568,
IF($H568="str",".str " &amp; _xlfn.TEXTJOIN("",FALSE,OFFSET(program!$A$2,0,A568+1,1,M568-1)),
$L568&amp;" "&amp;_xlfn.TEXTJOIN(", ",TRUE,$X568:$Z568)
))</f>
        <v>.dat 0</v>
      </c>
      <c r="E568" s="19" t="b">
        <f t="shared" ca="1" si="155"/>
        <v>1</v>
      </c>
      <c r="F568" s="5" t="str">
        <f t="shared" ca="1" si="156"/>
        <v>stack</v>
      </c>
      <c r="G568" s="5">
        <f t="shared" ca="1" si="157"/>
        <v>72</v>
      </c>
      <c r="H568" s="5" t="str">
        <f t="shared" si="158"/>
        <v>data</v>
      </c>
      <c r="I568" s="13" t="b">
        <f t="shared" si="159"/>
        <v>1</v>
      </c>
      <c r="J568" s="6">
        <f ca="1">OFFSET(program!$A$1,0,disasm!A568)</f>
        <v>0</v>
      </c>
      <c r="K568" s="7">
        <f t="shared" ca="1" si="160"/>
        <v>0</v>
      </c>
      <c r="L568" s="7" t="e">
        <f t="shared" ca="1" si="161"/>
        <v>#VALUE!</v>
      </c>
      <c r="M568" s="7">
        <f t="shared" si="162"/>
        <v>1</v>
      </c>
      <c r="N568" s="7">
        <f t="shared" si="163"/>
        <v>1</v>
      </c>
      <c r="O568" s="8">
        <f t="shared" si="164"/>
        <v>1</v>
      </c>
      <c r="P568" s="8" t="str">
        <f t="shared" si="165"/>
        <v/>
      </c>
      <c r="Q568" s="8" t="str">
        <f t="shared" si="166"/>
        <v/>
      </c>
      <c r="R568" s="8" t="str">
        <f t="shared" ca="1" si="167"/>
        <v>num</v>
      </c>
      <c r="S568" s="8" t="str">
        <f t="shared" si="168"/>
        <v/>
      </c>
      <c r="T568" s="8" t="str">
        <f t="shared" si="169"/>
        <v/>
      </c>
      <c r="U568" s="7">
        <f ca="1">IF(O568="","",OFFSET(program!$A$1,0,disasm!$A568+COLUMN()-COLUMN($U568)+IF($I568,0,1)))</f>
        <v>0</v>
      </c>
      <c r="V568" s="7" t="str">
        <f ca="1">IF(P568="","",OFFSET(program!$A$1,0,disasm!$A568+COLUMN()-COLUMN($U568)+IF($I568,0,1)))</f>
        <v/>
      </c>
      <c r="W568" s="7" t="str">
        <f ca="1">IF(Q568="","",OFFSET(program!$A$1,0,disasm!$A568+COLUMN()-COLUMN($U568)+IF($I568,0,1)))</f>
        <v/>
      </c>
      <c r="X568" s="3" t="str">
        <f t="shared" ca="1" si="170"/>
        <v>0</v>
      </c>
      <c r="Y568" s="3" t="str">
        <f t="shared" si="171"/>
        <v/>
      </c>
      <c r="Z568" s="3" t="str">
        <f t="shared" si="172"/>
        <v/>
      </c>
      <c r="AA568" s="3" t="str">
        <f ca="1">" "
&amp;AE568
&amp;IF(AND(OR(K568=5,K568=6),MOD(INT(J568/1000),10)=1)," A2","")
&amp;IF(AND(NOT(I568),J568=109,OFFSET(program!$A$1,0,disasm!$A568+1)&gt;0,NOT(ISNUMBER(FIND(" A1 "," "&amp;AE568&amp;" "))))," AUTOLABEL","")
&amp;" "</f>
        <v xml:space="preserve">  </v>
      </c>
    </row>
    <row r="569" spans="1:27" x14ac:dyDescent="0.2">
      <c r="A569" s="1">
        <f ca="1">A568+M568</f>
        <v>610</v>
      </c>
      <c r="B569" s="2" t="str">
        <f t="shared" ca="1" si="154"/>
        <v>stack+538</v>
      </c>
      <c r="C569" s="3" t="str">
        <f ca="1">_xlfn.TEXTJOIN(" ",FALSE,OFFSET(program!$A$1,0,A569,1,M569))</f>
        <v/>
      </c>
      <c r="D569" s="4" t="str">
        <f ca="1">IF($H569="data",".dat "&amp;X569,
IF($H569="str",".str " &amp; _xlfn.TEXTJOIN("",FALSE,OFFSET(program!$A$2,0,A569+1,1,M569-1)),
$L569&amp;" "&amp;_xlfn.TEXTJOIN(", ",TRUE,$X569:$Z569)
))</f>
        <v>.dat 0</v>
      </c>
      <c r="E569" s="19" t="b">
        <f t="shared" ca="1" si="155"/>
        <v>1</v>
      </c>
      <c r="F569" s="5" t="str">
        <f t="shared" ca="1" si="156"/>
        <v>stack</v>
      </c>
      <c r="G569" s="5">
        <f t="shared" ca="1" si="157"/>
        <v>72</v>
      </c>
      <c r="H569" s="5" t="str">
        <f t="shared" si="158"/>
        <v>data</v>
      </c>
      <c r="I569" s="13" t="b">
        <f t="shared" si="159"/>
        <v>1</v>
      </c>
      <c r="J569" s="6">
        <f ca="1">OFFSET(program!$A$1,0,disasm!A569)</f>
        <v>0</v>
      </c>
      <c r="K569" s="7">
        <f t="shared" ca="1" si="160"/>
        <v>0</v>
      </c>
      <c r="L569" s="7" t="e">
        <f t="shared" ca="1" si="161"/>
        <v>#VALUE!</v>
      </c>
      <c r="M569" s="7">
        <f t="shared" si="162"/>
        <v>1</v>
      </c>
      <c r="N569" s="7">
        <f t="shared" si="163"/>
        <v>1</v>
      </c>
      <c r="O569" s="8">
        <f t="shared" si="164"/>
        <v>1</v>
      </c>
      <c r="P569" s="8" t="str">
        <f t="shared" si="165"/>
        <v/>
      </c>
      <c r="Q569" s="8" t="str">
        <f t="shared" si="166"/>
        <v/>
      </c>
      <c r="R569" s="8" t="str">
        <f t="shared" ca="1" si="167"/>
        <v>num</v>
      </c>
      <c r="S569" s="8" t="str">
        <f t="shared" si="168"/>
        <v/>
      </c>
      <c r="T569" s="8" t="str">
        <f t="shared" si="169"/>
        <v/>
      </c>
      <c r="U569" s="7">
        <f ca="1">IF(O569="","",OFFSET(program!$A$1,0,disasm!$A569+COLUMN()-COLUMN($U569)+IF($I569,0,1)))</f>
        <v>0</v>
      </c>
      <c r="V569" s="7" t="str">
        <f ca="1">IF(P569="","",OFFSET(program!$A$1,0,disasm!$A569+COLUMN()-COLUMN($U569)+IF($I569,0,1)))</f>
        <v/>
      </c>
      <c r="W569" s="7" t="str">
        <f ca="1">IF(Q569="","",OFFSET(program!$A$1,0,disasm!$A569+COLUMN()-COLUMN($U569)+IF($I569,0,1)))</f>
        <v/>
      </c>
      <c r="X569" s="3" t="str">
        <f t="shared" ca="1" si="170"/>
        <v>0</v>
      </c>
      <c r="Y569" s="3" t="str">
        <f t="shared" si="171"/>
        <v/>
      </c>
      <c r="Z569" s="3" t="str">
        <f t="shared" si="172"/>
        <v/>
      </c>
      <c r="AA569" s="3" t="str">
        <f ca="1">" "
&amp;AE569
&amp;IF(AND(OR(K569=5,K569=6),MOD(INT(J569/1000),10)=1)," A2","")
&amp;IF(AND(NOT(I569),J569=109,OFFSET(program!$A$1,0,disasm!$A569+1)&gt;0,NOT(ISNUMBER(FIND(" A1 "," "&amp;AE569&amp;" "))))," AUTOLABEL","")
&amp;" "</f>
        <v xml:space="preserve">  </v>
      </c>
    </row>
    <row r="570" spans="1:27" x14ac:dyDescent="0.2">
      <c r="A570" s="1">
        <f ca="1">A569+M569</f>
        <v>611</v>
      </c>
      <c r="B570" s="2" t="str">
        <f t="shared" ca="1" si="154"/>
        <v>stack+539</v>
      </c>
      <c r="C570" s="3" t="str">
        <f ca="1">_xlfn.TEXTJOIN(" ",FALSE,OFFSET(program!$A$1,0,A570,1,M570))</f>
        <v/>
      </c>
      <c r="D570" s="4" t="str">
        <f ca="1">IF($H570="data",".dat "&amp;X570,
IF($H570="str",".str " &amp; _xlfn.TEXTJOIN("",FALSE,OFFSET(program!$A$2,0,A570+1,1,M570-1)),
$L570&amp;" "&amp;_xlfn.TEXTJOIN(", ",TRUE,$X570:$Z570)
))</f>
        <v>.dat 0</v>
      </c>
      <c r="E570" s="19" t="b">
        <f t="shared" ca="1" si="155"/>
        <v>1</v>
      </c>
      <c r="F570" s="5" t="str">
        <f t="shared" ca="1" si="156"/>
        <v>stack</v>
      </c>
      <c r="G570" s="5">
        <f t="shared" ca="1" si="157"/>
        <v>72</v>
      </c>
      <c r="H570" s="5" t="str">
        <f t="shared" si="158"/>
        <v>data</v>
      </c>
      <c r="I570" s="13" t="b">
        <f t="shared" si="159"/>
        <v>1</v>
      </c>
      <c r="J570" s="6">
        <f ca="1">OFFSET(program!$A$1,0,disasm!A570)</f>
        <v>0</v>
      </c>
      <c r="K570" s="7">
        <f t="shared" ca="1" si="160"/>
        <v>0</v>
      </c>
      <c r="L570" s="7" t="e">
        <f t="shared" ca="1" si="161"/>
        <v>#VALUE!</v>
      </c>
      <c r="M570" s="7">
        <f t="shared" si="162"/>
        <v>1</v>
      </c>
      <c r="N570" s="7">
        <f t="shared" si="163"/>
        <v>1</v>
      </c>
      <c r="O570" s="8">
        <f t="shared" si="164"/>
        <v>1</v>
      </c>
      <c r="P570" s="8" t="str">
        <f t="shared" si="165"/>
        <v/>
      </c>
      <c r="Q570" s="8" t="str">
        <f t="shared" si="166"/>
        <v/>
      </c>
      <c r="R570" s="8" t="str">
        <f t="shared" ca="1" si="167"/>
        <v>num</v>
      </c>
      <c r="S570" s="8" t="str">
        <f t="shared" si="168"/>
        <v/>
      </c>
      <c r="T570" s="8" t="str">
        <f t="shared" si="169"/>
        <v/>
      </c>
      <c r="U570" s="7">
        <f ca="1">IF(O570="","",OFFSET(program!$A$1,0,disasm!$A570+COLUMN()-COLUMN($U570)+IF($I570,0,1)))</f>
        <v>0</v>
      </c>
      <c r="V570" s="7" t="str">
        <f ca="1">IF(P570="","",OFFSET(program!$A$1,0,disasm!$A570+COLUMN()-COLUMN($U570)+IF($I570,0,1)))</f>
        <v/>
      </c>
      <c r="W570" s="7" t="str">
        <f ca="1">IF(Q570="","",OFFSET(program!$A$1,0,disasm!$A570+COLUMN()-COLUMN($U570)+IF($I570,0,1)))</f>
        <v/>
      </c>
      <c r="X570" s="3" t="str">
        <f t="shared" ca="1" si="170"/>
        <v>0</v>
      </c>
      <c r="Y570" s="3" t="str">
        <f t="shared" si="171"/>
        <v/>
      </c>
      <c r="Z570" s="3" t="str">
        <f t="shared" si="172"/>
        <v/>
      </c>
      <c r="AA570" s="3" t="str">
        <f ca="1">" "
&amp;AE570
&amp;IF(AND(OR(K570=5,K570=6),MOD(INT(J570/1000),10)=1)," A2","")
&amp;IF(AND(NOT(I570),J570=109,OFFSET(program!$A$1,0,disasm!$A570+1)&gt;0,NOT(ISNUMBER(FIND(" A1 "," "&amp;AE570&amp;" "))))," AUTOLABEL","")
&amp;" "</f>
        <v xml:space="preserve">  </v>
      </c>
    </row>
    <row r="571" spans="1:27" x14ac:dyDescent="0.2">
      <c r="A571" s="1">
        <f ca="1">A570+M570</f>
        <v>612</v>
      </c>
      <c r="B571" s="2" t="str">
        <f t="shared" ca="1" si="154"/>
        <v>stack+540</v>
      </c>
      <c r="C571" s="3" t="str">
        <f ca="1">_xlfn.TEXTJOIN(" ",FALSE,OFFSET(program!$A$1,0,A571,1,M571))</f>
        <v/>
      </c>
      <c r="D571" s="4" t="str">
        <f ca="1">IF($H571="data",".dat "&amp;X571,
IF($H571="str",".str " &amp; _xlfn.TEXTJOIN("",FALSE,OFFSET(program!$A$2,0,A571+1,1,M571-1)),
$L571&amp;" "&amp;_xlfn.TEXTJOIN(", ",TRUE,$X571:$Z571)
))</f>
        <v>.dat 0</v>
      </c>
      <c r="E571" s="19" t="b">
        <f t="shared" ca="1" si="155"/>
        <v>1</v>
      </c>
      <c r="F571" s="5" t="str">
        <f t="shared" ca="1" si="156"/>
        <v>stack</v>
      </c>
      <c r="G571" s="5">
        <f t="shared" ca="1" si="157"/>
        <v>72</v>
      </c>
      <c r="H571" s="5" t="str">
        <f t="shared" si="158"/>
        <v>data</v>
      </c>
      <c r="I571" s="13" t="b">
        <f t="shared" si="159"/>
        <v>1</v>
      </c>
      <c r="J571" s="6">
        <f ca="1">OFFSET(program!$A$1,0,disasm!A571)</f>
        <v>0</v>
      </c>
      <c r="K571" s="7">
        <f t="shared" ca="1" si="160"/>
        <v>0</v>
      </c>
      <c r="L571" s="7" t="e">
        <f t="shared" ca="1" si="161"/>
        <v>#VALUE!</v>
      </c>
      <c r="M571" s="7">
        <f t="shared" si="162"/>
        <v>1</v>
      </c>
      <c r="N571" s="7">
        <f t="shared" si="163"/>
        <v>1</v>
      </c>
      <c r="O571" s="8">
        <f t="shared" si="164"/>
        <v>1</v>
      </c>
      <c r="P571" s="8" t="str">
        <f t="shared" si="165"/>
        <v/>
      </c>
      <c r="Q571" s="8" t="str">
        <f t="shared" si="166"/>
        <v/>
      </c>
      <c r="R571" s="8" t="str">
        <f t="shared" ca="1" si="167"/>
        <v>num</v>
      </c>
      <c r="S571" s="8" t="str">
        <f t="shared" si="168"/>
        <v/>
      </c>
      <c r="T571" s="8" t="str">
        <f t="shared" si="169"/>
        <v/>
      </c>
      <c r="U571" s="7">
        <f ca="1">IF(O571="","",OFFSET(program!$A$1,0,disasm!$A571+COLUMN()-COLUMN($U571)+IF($I571,0,1)))</f>
        <v>0</v>
      </c>
      <c r="V571" s="7" t="str">
        <f ca="1">IF(P571="","",OFFSET(program!$A$1,0,disasm!$A571+COLUMN()-COLUMN($U571)+IF($I571,0,1)))</f>
        <v/>
      </c>
      <c r="W571" s="7" t="str">
        <f ca="1">IF(Q571="","",OFFSET(program!$A$1,0,disasm!$A571+COLUMN()-COLUMN($U571)+IF($I571,0,1)))</f>
        <v/>
      </c>
      <c r="X571" s="3" t="str">
        <f t="shared" ca="1" si="170"/>
        <v>0</v>
      </c>
      <c r="Y571" s="3" t="str">
        <f t="shared" si="171"/>
        <v/>
      </c>
      <c r="Z571" s="3" t="str">
        <f t="shared" si="172"/>
        <v/>
      </c>
      <c r="AA571" s="3" t="str">
        <f ca="1">" "
&amp;AE571
&amp;IF(AND(OR(K571=5,K571=6),MOD(INT(J571/1000),10)=1)," A2","")
&amp;IF(AND(NOT(I571),J571=109,OFFSET(program!$A$1,0,disasm!$A571+1)&gt;0,NOT(ISNUMBER(FIND(" A1 "," "&amp;AE571&amp;" "))))," AUTOLABEL","")
&amp;" "</f>
        <v xml:space="preserve">  </v>
      </c>
    </row>
    <row r="572" spans="1:27" x14ac:dyDescent="0.2">
      <c r="A572" s="1">
        <f ca="1">A571+M571</f>
        <v>613</v>
      </c>
      <c r="B572" s="2" t="str">
        <f t="shared" ca="1" si="154"/>
        <v>stack+541</v>
      </c>
      <c r="C572" s="3" t="str">
        <f ca="1">_xlfn.TEXTJOIN(" ",FALSE,OFFSET(program!$A$1,0,A572,1,M572))</f>
        <v/>
      </c>
      <c r="D572" s="4" t="str">
        <f ca="1">IF($H572="data",".dat "&amp;X572,
IF($H572="str",".str " &amp; _xlfn.TEXTJOIN("",FALSE,OFFSET(program!$A$2,0,A572+1,1,M572-1)),
$L572&amp;" "&amp;_xlfn.TEXTJOIN(", ",TRUE,$X572:$Z572)
))</f>
        <v>.dat 0</v>
      </c>
      <c r="E572" s="19" t="b">
        <f t="shared" ca="1" si="155"/>
        <v>1</v>
      </c>
      <c r="F572" s="5" t="str">
        <f t="shared" ca="1" si="156"/>
        <v>stack</v>
      </c>
      <c r="G572" s="5">
        <f t="shared" ca="1" si="157"/>
        <v>72</v>
      </c>
      <c r="H572" s="5" t="str">
        <f t="shared" si="158"/>
        <v>data</v>
      </c>
      <c r="I572" s="13" t="b">
        <f t="shared" si="159"/>
        <v>1</v>
      </c>
      <c r="J572" s="6">
        <f ca="1">OFFSET(program!$A$1,0,disasm!A572)</f>
        <v>0</v>
      </c>
      <c r="K572" s="7">
        <f t="shared" ca="1" si="160"/>
        <v>0</v>
      </c>
      <c r="L572" s="7" t="e">
        <f t="shared" ca="1" si="161"/>
        <v>#VALUE!</v>
      </c>
      <c r="M572" s="7">
        <f t="shared" si="162"/>
        <v>1</v>
      </c>
      <c r="N572" s="7">
        <f t="shared" si="163"/>
        <v>1</v>
      </c>
      <c r="O572" s="8">
        <f t="shared" si="164"/>
        <v>1</v>
      </c>
      <c r="P572" s="8" t="str">
        <f t="shared" si="165"/>
        <v/>
      </c>
      <c r="Q572" s="8" t="str">
        <f t="shared" si="166"/>
        <v/>
      </c>
      <c r="R572" s="8" t="str">
        <f t="shared" ca="1" si="167"/>
        <v>num</v>
      </c>
      <c r="S572" s="8" t="str">
        <f t="shared" si="168"/>
        <v/>
      </c>
      <c r="T572" s="8" t="str">
        <f t="shared" si="169"/>
        <v/>
      </c>
      <c r="U572" s="7">
        <f ca="1">IF(O572="","",OFFSET(program!$A$1,0,disasm!$A572+COLUMN()-COLUMN($U572)+IF($I572,0,1)))</f>
        <v>0</v>
      </c>
      <c r="V572" s="7" t="str">
        <f ca="1">IF(P572="","",OFFSET(program!$A$1,0,disasm!$A572+COLUMN()-COLUMN($U572)+IF($I572,0,1)))</f>
        <v/>
      </c>
      <c r="W572" s="7" t="str">
        <f ca="1">IF(Q572="","",OFFSET(program!$A$1,0,disasm!$A572+COLUMN()-COLUMN($U572)+IF($I572,0,1)))</f>
        <v/>
      </c>
      <c r="X572" s="3" t="str">
        <f t="shared" ca="1" si="170"/>
        <v>0</v>
      </c>
      <c r="Y572" s="3" t="str">
        <f t="shared" si="171"/>
        <v/>
      </c>
      <c r="Z572" s="3" t="str">
        <f t="shared" si="172"/>
        <v/>
      </c>
      <c r="AA572" s="3" t="str">
        <f ca="1">" "
&amp;AE572
&amp;IF(AND(OR(K572=5,K572=6),MOD(INT(J572/1000),10)=1)," A2","")
&amp;IF(AND(NOT(I572),J572=109,OFFSET(program!$A$1,0,disasm!$A572+1)&gt;0,NOT(ISNUMBER(FIND(" A1 "," "&amp;AE572&amp;" "))))," AUTOLABEL","")
&amp;" "</f>
        <v xml:space="preserve">  </v>
      </c>
    </row>
    <row r="573" spans="1:27" x14ac:dyDescent="0.2">
      <c r="A573" s="1">
        <f ca="1">A572+M572</f>
        <v>614</v>
      </c>
      <c r="B573" s="2" t="str">
        <f t="shared" ca="1" si="154"/>
        <v>stack+542</v>
      </c>
      <c r="C573" s="3" t="str">
        <f ca="1">_xlfn.TEXTJOIN(" ",FALSE,OFFSET(program!$A$1,0,A573,1,M573))</f>
        <v/>
      </c>
      <c r="D573" s="4" t="str">
        <f ca="1">IF($H573="data",".dat "&amp;X573,
IF($H573="str",".str " &amp; _xlfn.TEXTJOIN("",FALSE,OFFSET(program!$A$2,0,A573+1,1,M573-1)),
$L573&amp;" "&amp;_xlfn.TEXTJOIN(", ",TRUE,$X573:$Z573)
))</f>
        <v>.dat 0</v>
      </c>
      <c r="E573" s="19" t="b">
        <f t="shared" ca="1" si="155"/>
        <v>1</v>
      </c>
      <c r="F573" s="5" t="str">
        <f t="shared" ca="1" si="156"/>
        <v>stack</v>
      </c>
      <c r="G573" s="5">
        <f t="shared" ca="1" si="157"/>
        <v>72</v>
      </c>
      <c r="H573" s="5" t="str">
        <f t="shared" si="158"/>
        <v>data</v>
      </c>
      <c r="I573" s="13" t="b">
        <f t="shared" si="159"/>
        <v>1</v>
      </c>
      <c r="J573" s="6">
        <f ca="1">OFFSET(program!$A$1,0,disasm!A573)</f>
        <v>0</v>
      </c>
      <c r="K573" s="7">
        <f t="shared" ca="1" si="160"/>
        <v>0</v>
      </c>
      <c r="L573" s="7" t="e">
        <f t="shared" ca="1" si="161"/>
        <v>#VALUE!</v>
      </c>
      <c r="M573" s="7">
        <f t="shared" si="162"/>
        <v>1</v>
      </c>
      <c r="N573" s="7">
        <f t="shared" si="163"/>
        <v>1</v>
      </c>
      <c r="O573" s="8">
        <f t="shared" si="164"/>
        <v>1</v>
      </c>
      <c r="P573" s="8" t="str">
        <f t="shared" si="165"/>
        <v/>
      </c>
      <c r="Q573" s="8" t="str">
        <f t="shared" si="166"/>
        <v/>
      </c>
      <c r="R573" s="8" t="str">
        <f t="shared" ca="1" si="167"/>
        <v>num</v>
      </c>
      <c r="S573" s="8" t="str">
        <f t="shared" si="168"/>
        <v/>
      </c>
      <c r="T573" s="8" t="str">
        <f t="shared" si="169"/>
        <v/>
      </c>
      <c r="U573" s="7">
        <f ca="1">IF(O573="","",OFFSET(program!$A$1,0,disasm!$A573+COLUMN()-COLUMN($U573)+IF($I573,0,1)))</f>
        <v>0</v>
      </c>
      <c r="V573" s="7" t="str">
        <f ca="1">IF(P573="","",OFFSET(program!$A$1,0,disasm!$A573+COLUMN()-COLUMN($U573)+IF($I573,0,1)))</f>
        <v/>
      </c>
      <c r="W573" s="7" t="str">
        <f ca="1">IF(Q573="","",OFFSET(program!$A$1,0,disasm!$A573+COLUMN()-COLUMN($U573)+IF($I573,0,1)))</f>
        <v/>
      </c>
      <c r="X573" s="3" t="str">
        <f t="shared" ca="1" si="170"/>
        <v>0</v>
      </c>
      <c r="Y573" s="3" t="str">
        <f t="shared" si="171"/>
        <v/>
      </c>
      <c r="Z573" s="3" t="str">
        <f t="shared" si="172"/>
        <v/>
      </c>
      <c r="AA573" s="3" t="str">
        <f ca="1">" "
&amp;AE573
&amp;IF(AND(OR(K573=5,K573=6),MOD(INT(J573/1000),10)=1)," A2","")
&amp;IF(AND(NOT(I573),J573=109,OFFSET(program!$A$1,0,disasm!$A573+1)&gt;0,NOT(ISNUMBER(FIND(" A1 "," "&amp;AE573&amp;" "))))," AUTOLABEL","")
&amp;" "</f>
        <v xml:space="preserve">  </v>
      </c>
    </row>
    <row r="574" spans="1:27" x14ac:dyDescent="0.2">
      <c r="A574" s="1">
        <f ca="1">A573+M573</f>
        <v>615</v>
      </c>
      <c r="B574" s="2" t="str">
        <f t="shared" ca="1" si="154"/>
        <v>stack+543</v>
      </c>
      <c r="C574" s="3" t="str">
        <f ca="1">_xlfn.TEXTJOIN(" ",FALSE,OFFSET(program!$A$1,0,A574,1,M574))</f>
        <v/>
      </c>
      <c r="D574" s="4" t="str">
        <f ca="1">IF($H574="data",".dat "&amp;X574,
IF($H574="str",".str " &amp; _xlfn.TEXTJOIN("",FALSE,OFFSET(program!$A$2,0,A574+1,1,M574-1)),
$L574&amp;" "&amp;_xlfn.TEXTJOIN(", ",TRUE,$X574:$Z574)
))</f>
        <v>.dat 0</v>
      </c>
      <c r="E574" s="19" t="b">
        <f t="shared" ca="1" si="155"/>
        <v>1</v>
      </c>
      <c r="F574" s="5" t="str">
        <f t="shared" ca="1" si="156"/>
        <v>stack</v>
      </c>
      <c r="G574" s="5">
        <f t="shared" ca="1" si="157"/>
        <v>72</v>
      </c>
      <c r="H574" s="5" t="str">
        <f t="shared" si="158"/>
        <v>data</v>
      </c>
      <c r="I574" s="13" t="b">
        <f t="shared" si="159"/>
        <v>1</v>
      </c>
      <c r="J574" s="6">
        <f ca="1">OFFSET(program!$A$1,0,disasm!A574)</f>
        <v>0</v>
      </c>
      <c r="K574" s="7">
        <f t="shared" ca="1" si="160"/>
        <v>0</v>
      </c>
      <c r="L574" s="7" t="e">
        <f t="shared" ca="1" si="161"/>
        <v>#VALUE!</v>
      </c>
      <c r="M574" s="7">
        <f t="shared" si="162"/>
        <v>1</v>
      </c>
      <c r="N574" s="7">
        <f t="shared" si="163"/>
        <v>1</v>
      </c>
      <c r="O574" s="8">
        <f t="shared" si="164"/>
        <v>1</v>
      </c>
      <c r="P574" s="8" t="str">
        <f t="shared" si="165"/>
        <v/>
      </c>
      <c r="Q574" s="8" t="str">
        <f t="shared" si="166"/>
        <v/>
      </c>
      <c r="R574" s="8" t="str">
        <f t="shared" ca="1" si="167"/>
        <v>num</v>
      </c>
      <c r="S574" s="8" t="str">
        <f t="shared" si="168"/>
        <v/>
      </c>
      <c r="T574" s="8" t="str">
        <f t="shared" si="169"/>
        <v/>
      </c>
      <c r="U574" s="7">
        <f ca="1">IF(O574="","",OFFSET(program!$A$1,0,disasm!$A574+COLUMN()-COLUMN($U574)+IF($I574,0,1)))</f>
        <v>0</v>
      </c>
      <c r="V574" s="7" t="str">
        <f ca="1">IF(P574="","",OFFSET(program!$A$1,0,disasm!$A574+COLUMN()-COLUMN($U574)+IF($I574,0,1)))</f>
        <v/>
      </c>
      <c r="W574" s="7" t="str">
        <f ca="1">IF(Q574="","",OFFSET(program!$A$1,0,disasm!$A574+COLUMN()-COLUMN($U574)+IF($I574,0,1)))</f>
        <v/>
      </c>
      <c r="X574" s="3" t="str">
        <f t="shared" ca="1" si="170"/>
        <v>0</v>
      </c>
      <c r="Y574" s="3" t="str">
        <f t="shared" si="171"/>
        <v/>
      </c>
      <c r="Z574" s="3" t="str">
        <f t="shared" si="172"/>
        <v/>
      </c>
      <c r="AA574" s="3" t="str">
        <f ca="1">" "
&amp;AE574
&amp;IF(AND(OR(K574=5,K574=6),MOD(INT(J574/1000),10)=1)," A2","")
&amp;IF(AND(NOT(I574),J574=109,OFFSET(program!$A$1,0,disasm!$A574+1)&gt;0,NOT(ISNUMBER(FIND(" A1 "," "&amp;AE574&amp;" "))))," AUTOLABEL","")
&amp;" "</f>
        <v xml:space="preserve">  </v>
      </c>
    </row>
    <row r="575" spans="1:27" x14ac:dyDescent="0.2">
      <c r="A575" s="1">
        <f ca="1">A574+M574</f>
        <v>616</v>
      </c>
      <c r="B575" s="2" t="str">
        <f t="shared" ca="1" si="154"/>
        <v>stack+544</v>
      </c>
      <c r="C575" s="3" t="str">
        <f ca="1">_xlfn.TEXTJOIN(" ",FALSE,OFFSET(program!$A$1,0,A575,1,M575))</f>
        <v/>
      </c>
      <c r="D575" s="4" t="str">
        <f ca="1">IF($H575="data",".dat "&amp;X575,
IF($H575="str",".str " &amp; _xlfn.TEXTJOIN("",FALSE,OFFSET(program!$A$2,0,A575+1,1,M575-1)),
$L575&amp;" "&amp;_xlfn.TEXTJOIN(", ",TRUE,$X575:$Z575)
))</f>
        <v>.dat 0</v>
      </c>
      <c r="E575" s="19" t="b">
        <f t="shared" ca="1" si="155"/>
        <v>1</v>
      </c>
      <c r="F575" s="5" t="str">
        <f t="shared" ca="1" si="156"/>
        <v>stack</v>
      </c>
      <c r="G575" s="5">
        <f t="shared" ca="1" si="157"/>
        <v>72</v>
      </c>
      <c r="H575" s="5" t="str">
        <f t="shared" si="158"/>
        <v>data</v>
      </c>
      <c r="I575" s="13" t="b">
        <f t="shared" si="159"/>
        <v>1</v>
      </c>
      <c r="J575" s="6">
        <f ca="1">OFFSET(program!$A$1,0,disasm!A575)</f>
        <v>0</v>
      </c>
      <c r="K575" s="7">
        <f t="shared" ca="1" si="160"/>
        <v>0</v>
      </c>
      <c r="L575" s="7" t="e">
        <f t="shared" ca="1" si="161"/>
        <v>#VALUE!</v>
      </c>
      <c r="M575" s="7">
        <f t="shared" si="162"/>
        <v>1</v>
      </c>
      <c r="N575" s="7">
        <f t="shared" si="163"/>
        <v>1</v>
      </c>
      <c r="O575" s="8">
        <f t="shared" si="164"/>
        <v>1</v>
      </c>
      <c r="P575" s="8" t="str">
        <f t="shared" si="165"/>
        <v/>
      </c>
      <c r="Q575" s="8" t="str">
        <f t="shared" si="166"/>
        <v/>
      </c>
      <c r="R575" s="8" t="str">
        <f t="shared" ca="1" si="167"/>
        <v>num</v>
      </c>
      <c r="S575" s="8" t="str">
        <f t="shared" si="168"/>
        <v/>
      </c>
      <c r="T575" s="8" t="str">
        <f t="shared" si="169"/>
        <v/>
      </c>
      <c r="U575" s="7">
        <f ca="1">IF(O575="","",OFFSET(program!$A$1,0,disasm!$A575+COLUMN()-COLUMN($U575)+IF($I575,0,1)))</f>
        <v>0</v>
      </c>
      <c r="V575" s="7" t="str">
        <f ca="1">IF(P575="","",OFFSET(program!$A$1,0,disasm!$A575+COLUMN()-COLUMN($U575)+IF($I575,0,1)))</f>
        <v/>
      </c>
      <c r="W575" s="7" t="str">
        <f ca="1">IF(Q575="","",OFFSET(program!$A$1,0,disasm!$A575+COLUMN()-COLUMN($U575)+IF($I575,0,1)))</f>
        <v/>
      </c>
      <c r="X575" s="3" t="str">
        <f t="shared" ca="1" si="170"/>
        <v>0</v>
      </c>
      <c r="Y575" s="3" t="str">
        <f t="shared" si="171"/>
        <v/>
      </c>
      <c r="Z575" s="3" t="str">
        <f t="shared" si="172"/>
        <v/>
      </c>
      <c r="AA575" s="3" t="str">
        <f ca="1">" "
&amp;AE575
&amp;IF(AND(OR(K575=5,K575=6),MOD(INT(J575/1000),10)=1)," A2","")
&amp;IF(AND(NOT(I575),J575=109,OFFSET(program!$A$1,0,disasm!$A575+1)&gt;0,NOT(ISNUMBER(FIND(" A1 "," "&amp;AE575&amp;" "))))," AUTOLABEL","")
&amp;" "</f>
        <v xml:space="preserve">  </v>
      </c>
    </row>
    <row r="576" spans="1:27" x14ac:dyDescent="0.2">
      <c r="A576" s="1">
        <f ca="1">A575+M575</f>
        <v>617</v>
      </c>
      <c r="B576" s="2" t="str">
        <f t="shared" ca="1" si="154"/>
        <v>stack+545</v>
      </c>
      <c r="C576" s="3" t="str">
        <f ca="1">_xlfn.TEXTJOIN(" ",FALSE,OFFSET(program!$A$1,0,A576,1,M576))</f>
        <v/>
      </c>
      <c r="D576" s="4" t="str">
        <f ca="1">IF($H576="data",".dat "&amp;X576,
IF($H576="str",".str " &amp; _xlfn.TEXTJOIN("",FALSE,OFFSET(program!$A$2,0,A576+1,1,M576-1)),
$L576&amp;" "&amp;_xlfn.TEXTJOIN(", ",TRUE,$X576:$Z576)
))</f>
        <v>.dat 0</v>
      </c>
      <c r="E576" s="19" t="b">
        <f t="shared" ca="1" si="155"/>
        <v>1</v>
      </c>
      <c r="F576" s="5" t="str">
        <f t="shared" ca="1" si="156"/>
        <v>stack</v>
      </c>
      <c r="G576" s="5">
        <f t="shared" ca="1" si="157"/>
        <v>72</v>
      </c>
      <c r="H576" s="5" t="str">
        <f t="shared" si="158"/>
        <v>data</v>
      </c>
      <c r="I576" s="13" t="b">
        <f t="shared" si="159"/>
        <v>1</v>
      </c>
      <c r="J576" s="6">
        <f ca="1">OFFSET(program!$A$1,0,disasm!A576)</f>
        <v>0</v>
      </c>
      <c r="K576" s="7">
        <f t="shared" ca="1" si="160"/>
        <v>0</v>
      </c>
      <c r="L576" s="7" t="e">
        <f t="shared" ca="1" si="161"/>
        <v>#VALUE!</v>
      </c>
      <c r="M576" s="7">
        <f t="shared" si="162"/>
        <v>1</v>
      </c>
      <c r="N576" s="7">
        <f t="shared" si="163"/>
        <v>1</v>
      </c>
      <c r="O576" s="8">
        <f t="shared" si="164"/>
        <v>1</v>
      </c>
      <c r="P576" s="8" t="str">
        <f t="shared" si="165"/>
        <v/>
      </c>
      <c r="Q576" s="8" t="str">
        <f t="shared" si="166"/>
        <v/>
      </c>
      <c r="R576" s="8" t="str">
        <f t="shared" ca="1" si="167"/>
        <v>num</v>
      </c>
      <c r="S576" s="8" t="str">
        <f t="shared" si="168"/>
        <v/>
      </c>
      <c r="T576" s="8" t="str">
        <f t="shared" si="169"/>
        <v/>
      </c>
      <c r="U576" s="7">
        <f ca="1">IF(O576="","",OFFSET(program!$A$1,0,disasm!$A576+COLUMN()-COLUMN($U576)+IF($I576,0,1)))</f>
        <v>0</v>
      </c>
      <c r="V576" s="7" t="str">
        <f ca="1">IF(P576="","",OFFSET(program!$A$1,0,disasm!$A576+COLUMN()-COLUMN($U576)+IF($I576,0,1)))</f>
        <v/>
      </c>
      <c r="W576" s="7" t="str">
        <f ca="1">IF(Q576="","",OFFSET(program!$A$1,0,disasm!$A576+COLUMN()-COLUMN($U576)+IF($I576,0,1)))</f>
        <v/>
      </c>
      <c r="X576" s="3" t="str">
        <f t="shared" ca="1" si="170"/>
        <v>0</v>
      </c>
      <c r="Y576" s="3" t="str">
        <f t="shared" si="171"/>
        <v/>
      </c>
      <c r="Z576" s="3" t="str">
        <f t="shared" si="172"/>
        <v/>
      </c>
      <c r="AA576" s="3" t="str">
        <f ca="1">" "
&amp;AE576
&amp;IF(AND(OR(K576=5,K576=6),MOD(INT(J576/1000),10)=1)," A2","")
&amp;IF(AND(NOT(I576),J576=109,OFFSET(program!$A$1,0,disasm!$A576+1)&gt;0,NOT(ISNUMBER(FIND(" A1 "," "&amp;AE576&amp;" "))))," AUTOLABEL","")
&amp;" "</f>
        <v xml:space="preserve">  </v>
      </c>
    </row>
    <row r="577" spans="1:27" x14ac:dyDescent="0.2">
      <c r="A577" s="1">
        <f ca="1">A576+M576</f>
        <v>618</v>
      </c>
      <c r="B577" s="2" t="str">
        <f t="shared" ca="1" si="154"/>
        <v>stack+546</v>
      </c>
      <c r="C577" s="3" t="str">
        <f ca="1">_xlfn.TEXTJOIN(" ",FALSE,OFFSET(program!$A$1,0,A577,1,M577))</f>
        <v/>
      </c>
      <c r="D577" s="4" t="str">
        <f ca="1">IF($H577="data",".dat "&amp;X577,
IF($H577="str",".str " &amp; _xlfn.TEXTJOIN("",FALSE,OFFSET(program!$A$2,0,A577+1,1,M577-1)),
$L577&amp;" "&amp;_xlfn.TEXTJOIN(", ",TRUE,$X577:$Z577)
))</f>
        <v>.dat 0</v>
      </c>
      <c r="E577" s="19" t="b">
        <f t="shared" ca="1" si="155"/>
        <v>1</v>
      </c>
      <c r="F577" s="5" t="str">
        <f t="shared" ca="1" si="156"/>
        <v>stack</v>
      </c>
      <c r="G577" s="5">
        <f t="shared" ca="1" si="157"/>
        <v>72</v>
      </c>
      <c r="H577" s="5" t="str">
        <f t="shared" si="158"/>
        <v>data</v>
      </c>
      <c r="I577" s="13" t="b">
        <f t="shared" si="159"/>
        <v>1</v>
      </c>
      <c r="J577" s="6">
        <f ca="1">OFFSET(program!$A$1,0,disasm!A577)</f>
        <v>0</v>
      </c>
      <c r="K577" s="7">
        <f t="shared" ca="1" si="160"/>
        <v>0</v>
      </c>
      <c r="L577" s="7" t="e">
        <f t="shared" ca="1" si="161"/>
        <v>#VALUE!</v>
      </c>
      <c r="M577" s="7">
        <f t="shared" si="162"/>
        <v>1</v>
      </c>
      <c r="N577" s="7">
        <f t="shared" si="163"/>
        <v>1</v>
      </c>
      <c r="O577" s="8">
        <f t="shared" si="164"/>
        <v>1</v>
      </c>
      <c r="P577" s="8" t="str">
        <f t="shared" si="165"/>
        <v/>
      </c>
      <c r="Q577" s="8" t="str">
        <f t="shared" si="166"/>
        <v/>
      </c>
      <c r="R577" s="8" t="str">
        <f t="shared" ca="1" si="167"/>
        <v>num</v>
      </c>
      <c r="S577" s="8" t="str">
        <f t="shared" si="168"/>
        <v/>
      </c>
      <c r="T577" s="8" t="str">
        <f t="shared" si="169"/>
        <v/>
      </c>
      <c r="U577" s="7">
        <f ca="1">IF(O577="","",OFFSET(program!$A$1,0,disasm!$A577+COLUMN()-COLUMN($U577)+IF($I577,0,1)))</f>
        <v>0</v>
      </c>
      <c r="V577" s="7" t="str">
        <f ca="1">IF(P577="","",OFFSET(program!$A$1,0,disasm!$A577+COLUMN()-COLUMN($U577)+IF($I577,0,1)))</f>
        <v/>
      </c>
      <c r="W577" s="7" t="str">
        <f ca="1">IF(Q577="","",OFFSET(program!$A$1,0,disasm!$A577+COLUMN()-COLUMN($U577)+IF($I577,0,1)))</f>
        <v/>
      </c>
      <c r="X577" s="3" t="str">
        <f t="shared" ca="1" si="170"/>
        <v>0</v>
      </c>
      <c r="Y577" s="3" t="str">
        <f t="shared" si="171"/>
        <v/>
      </c>
      <c r="Z577" s="3" t="str">
        <f t="shared" si="172"/>
        <v/>
      </c>
      <c r="AA577" s="3" t="str">
        <f ca="1">" "
&amp;AE577
&amp;IF(AND(OR(K577=5,K577=6),MOD(INT(J577/1000),10)=1)," A2","")
&amp;IF(AND(NOT(I577),J577=109,OFFSET(program!$A$1,0,disasm!$A577+1)&gt;0,NOT(ISNUMBER(FIND(" A1 "," "&amp;AE577&amp;" "))))," AUTOLABEL","")
&amp;" "</f>
        <v xml:space="preserve">  </v>
      </c>
    </row>
    <row r="578" spans="1:27" x14ac:dyDescent="0.2">
      <c r="A578" s="1">
        <f ca="1">A577+M577</f>
        <v>619</v>
      </c>
      <c r="B578" s="2" t="str">
        <f t="shared" ca="1" si="154"/>
        <v>stack+547</v>
      </c>
      <c r="C578" s="3" t="str">
        <f ca="1">_xlfn.TEXTJOIN(" ",FALSE,OFFSET(program!$A$1,0,A578,1,M578))</f>
        <v/>
      </c>
      <c r="D578" s="4" t="str">
        <f ca="1">IF($H578="data",".dat "&amp;X578,
IF($H578="str",".str " &amp; _xlfn.TEXTJOIN("",FALSE,OFFSET(program!$A$2,0,A578+1,1,M578-1)),
$L578&amp;" "&amp;_xlfn.TEXTJOIN(", ",TRUE,$X578:$Z578)
))</f>
        <v>.dat 0</v>
      </c>
      <c r="E578" s="19" t="b">
        <f t="shared" ca="1" si="155"/>
        <v>1</v>
      </c>
      <c r="F578" s="5" t="str">
        <f t="shared" ca="1" si="156"/>
        <v>stack</v>
      </c>
      <c r="G578" s="5">
        <f t="shared" ca="1" si="157"/>
        <v>72</v>
      </c>
      <c r="H578" s="5" t="str">
        <f t="shared" si="158"/>
        <v>data</v>
      </c>
      <c r="I578" s="13" t="b">
        <f t="shared" si="159"/>
        <v>1</v>
      </c>
      <c r="J578" s="6">
        <f ca="1">OFFSET(program!$A$1,0,disasm!A578)</f>
        <v>0</v>
      </c>
      <c r="K578" s="7">
        <f t="shared" ca="1" si="160"/>
        <v>0</v>
      </c>
      <c r="L578" s="7" t="e">
        <f t="shared" ca="1" si="161"/>
        <v>#VALUE!</v>
      </c>
      <c r="M578" s="7">
        <f t="shared" si="162"/>
        <v>1</v>
      </c>
      <c r="N578" s="7">
        <f t="shared" si="163"/>
        <v>1</v>
      </c>
      <c r="O578" s="8">
        <f t="shared" si="164"/>
        <v>1</v>
      </c>
      <c r="P578" s="8" t="str">
        <f t="shared" si="165"/>
        <v/>
      </c>
      <c r="Q578" s="8" t="str">
        <f t="shared" si="166"/>
        <v/>
      </c>
      <c r="R578" s="8" t="str">
        <f t="shared" ca="1" si="167"/>
        <v>num</v>
      </c>
      <c r="S578" s="8" t="str">
        <f t="shared" si="168"/>
        <v/>
      </c>
      <c r="T578" s="8" t="str">
        <f t="shared" si="169"/>
        <v/>
      </c>
      <c r="U578" s="7">
        <f ca="1">IF(O578="","",OFFSET(program!$A$1,0,disasm!$A578+COLUMN()-COLUMN($U578)+IF($I578,0,1)))</f>
        <v>0</v>
      </c>
      <c r="V578" s="7" t="str">
        <f ca="1">IF(P578="","",OFFSET(program!$A$1,0,disasm!$A578+COLUMN()-COLUMN($U578)+IF($I578,0,1)))</f>
        <v/>
      </c>
      <c r="W578" s="7" t="str">
        <f ca="1">IF(Q578="","",OFFSET(program!$A$1,0,disasm!$A578+COLUMN()-COLUMN($U578)+IF($I578,0,1)))</f>
        <v/>
      </c>
      <c r="X578" s="3" t="str">
        <f t="shared" ca="1" si="170"/>
        <v>0</v>
      </c>
      <c r="Y578" s="3" t="str">
        <f t="shared" si="171"/>
        <v/>
      </c>
      <c r="Z578" s="3" t="str">
        <f t="shared" si="172"/>
        <v/>
      </c>
      <c r="AA578" s="3" t="str">
        <f ca="1">" "
&amp;AE578
&amp;IF(AND(OR(K578=5,K578=6),MOD(INT(J578/1000),10)=1)," A2","")
&amp;IF(AND(NOT(I578),J578=109,OFFSET(program!$A$1,0,disasm!$A578+1)&gt;0,NOT(ISNUMBER(FIND(" A1 "," "&amp;AE578&amp;" "))))," AUTOLABEL","")
&amp;" "</f>
        <v xml:space="preserve">  </v>
      </c>
    </row>
    <row r="579" spans="1:27" x14ac:dyDescent="0.2">
      <c r="A579" s="1">
        <f ca="1">A578+M578</f>
        <v>620</v>
      </c>
      <c r="B579" s="2" t="str">
        <f t="shared" ref="B579:B642" ca="1" si="173">$F579
&amp;IF(ISBLANK(AB579),
    IF($A579=$G579,
        "",
        "+"&amp;$A579-$G579
    ),
    "."&amp;AB579
)</f>
        <v>stack+548</v>
      </c>
      <c r="C579" s="3" t="str">
        <f ca="1">_xlfn.TEXTJOIN(" ",FALSE,OFFSET(program!$A$1,0,A579,1,M579))</f>
        <v/>
      </c>
      <c r="D579" s="4" t="str">
        <f ca="1">IF($H579="data",".dat "&amp;X579,
IF($H579="str",".str " &amp; _xlfn.TEXTJOIN("",FALSE,OFFSET(program!$A$2,0,A579+1,1,M579-1)),
$L579&amp;" "&amp;_xlfn.TEXTJOIN(", ",TRUE,$X579:$Z579)
))</f>
        <v>.dat 0</v>
      </c>
      <c r="E579" s="19" t="b">
        <f t="shared" ref="E579:E642" ca="1" si="174">IF(G579&lt;&gt;G578,NOT(E578),E578)</f>
        <v>1</v>
      </c>
      <c r="F579" s="5" t="str">
        <f t="shared" ref="F579:F642" ca="1" si="175">IF(ISBLANK($AD579),
    IF(ISNUMBER(FIND(" AUTOLABEL ",AA579)),IF(I579,"data","fun")&amp;A579,F578),
    $AD579
)</f>
        <v>stack</v>
      </c>
      <c r="G579" s="5">
        <f t="shared" ref="G579:G642" ca="1" si="176">IF(AND(ISBLANK($AD579),NOT(ISNUMBER(FIND(" AUTOLABEL ",AA579)))),G578,$A579)</f>
        <v>72</v>
      </c>
      <c r="H579" s="5" t="str">
        <f t="shared" ref="H579:H642" si="177">IF(ISNUMBER(FIND(" STR "," "&amp;AE579&amp;" ")),"str",
IF(ISNUMBER(FIND(" CODE "," "&amp;AE579&amp;" ")),"code",
IF(ISNUMBER(FIND(" DATA "," "&amp;AE579&amp;" ")),"data",
$H578
)))</f>
        <v>data</v>
      </c>
      <c r="I579" s="13" t="b">
        <f t="shared" ref="I579:I642" si="178">H579&lt;&gt;"code"</f>
        <v>1</v>
      </c>
      <c r="J579" s="6">
        <f ca="1">OFFSET(program!$A$1,0,disasm!A579)</f>
        <v>0</v>
      </c>
      <c r="K579" s="7">
        <f t="shared" ref="K579:K642" ca="1" si="179">MOD($J579,100)</f>
        <v>0</v>
      </c>
      <c r="L579" s="7" t="e">
        <f t="shared" ref="L579:L642" ca="1" si="180">IF(K579=99,"END",CHOOSE(K579,"ADD ","MUL ","IN  ","OUT ","J!=0","J=0 ","CMP&lt;","CMP=","SP+ "))</f>
        <v>#VALUE!</v>
      </c>
      <c r="M579" s="7">
        <f t="shared" ref="M579:M642" si="181">IF($H579="data",1,IF($H579="str",$J579+1,N579+1))</f>
        <v>1</v>
      </c>
      <c r="N579" s="7">
        <f t="shared" ref="N579:N642" si="182">IF($I579,1,IFERROR(CHOOSE($K579,3,3,1,1,2,2,3,3,1),0))</f>
        <v>1</v>
      </c>
      <c r="O579" s="8">
        <f t="shared" ref="O579:O642" si="183">IF(I579,1,IF($N579&gt;=1,MOD(INT($J579/100),10),""))</f>
        <v>1</v>
      </c>
      <c r="P579" s="8" t="str">
        <f t="shared" ref="P579:P642" si="184">IF($N579&gt;=2,MOD(INT($J579/1000),10),"")</f>
        <v/>
      </c>
      <c r="Q579" s="8" t="str">
        <f t="shared" ref="Q579:Q642" si="185">IF($N579&gt;=3,MOD(INT($J579/10000),10),"")</f>
        <v/>
      </c>
      <c r="R579" s="8" t="str">
        <f t="shared" ref="R579:R642" ca="1" si="186">IF(O579="","",
    IF(ISNUMBER(FIND(" A"&amp;R$1&amp;" ",$AA579)),"addr",
        IF(ISNUMBER(FIND(" C"&amp;R$1&amp;" ",$AA579)),"char",
            CHOOSE(O579+1,"addr","num","num")
        )
    )
)</f>
        <v>num</v>
      </c>
      <c r="S579" s="8" t="str">
        <f t="shared" ref="S579:S642" si="187">IF(P579="","",
    IF(ISNUMBER(FIND(" A"&amp;S$1&amp;" ",$AA579)),"addr",
        IF(ISNUMBER(FIND(" C"&amp;S$1&amp;" ",$AA579)),"char",
            CHOOSE(P579+1,"addr","num","num")
        )
    )
)</f>
        <v/>
      </c>
      <c r="T579" s="8" t="str">
        <f t="shared" ref="T579:T642" si="188">IF(Q579="","",
    IF(ISNUMBER(FIND(" A"&amp;T$1&amp;" ",$AA579)),"addr",
        IF(ISNUMBER(FIND(" C"&amp;T$1&amp;" ",$AA579)),"char",
            CHOOSE(Q579+1,"addr","num","num")
        )
    )
)</f>
        <v/>
      </c>
      <c r="U579" s="7">
        <f ca="1">IF(O579="","",OFFSET(program!$A$1,0,disasm!$A579+COLUMN()-COLUMN($U579)+IF($I579,0,1)))</f>
        <v>0</v>
      </c>
      <c r="V579" s="7" t="str">
        <f ca="1">IF(P579="","",OFFSET(program!$A$1,0,disasm!$A579+COLUMN()-COLUMN($U579)+IF($I579,0,1)))</f>
        <v/>
      </c>
      <c r="W579" s="7" t="str">
        <f ca="1">IF(Q579="","",OFFSET(program!$A$1,0,disasm!$A579+COLUMN()-COLUMN($U579)+IF($I579,0,1)))</f>
        <v/>
      </c>
      <c r="X579" s="3" t="str">
        <f t="shared" ref="X579:X642" ca="1" si="189">IF(O579="","",
  SUBSTITUTE(SUBSTITUTE(
    CHOOSE(1+O579,"[val]","val","[SP+val]"),
    "val",
    IF(R579="char","'"&amp;CHAR(U579)&amp;"'",
      IF(R579="addr",
        INDEX($B:$B,MATCH(U579,$A:$A,1))
          &amp; IF(INDEX($A:$A,MATCH(U579,$A:$A,1)) &lt; U579, ".a"&amp;(U579 - INDEX($A:$A,MATCH(U579,$A:$A,1))),""),
        U579
       )
    )
  ),"+-","-")
)</f>
        <v>0</v>
      </c>
      <c r="Y579" s="3" t="str">
        <f t="shared" ref="Y579:Y642" si="190">IF(P579="","",
  SUBSTITUTE(SUBSTITUTE(
    CHOOSE(1+P579,"[val]","val","[SP+val]"),
    "val",
    IF(S579="char","'"&amp;CHAR(V579)&amp;"'",
      IF(S579="addr",
        INDEX($B:$B,MATCH(V579,$A:$A,1))
          &amp; IF(INDEX($A:$A,MATCH(V579,$A:$A,1)) &lt; V579, ".a"&amp;(V579 - INDEX($A:$A,MATCH(V579,$A:$A,1))),""),
        V579
       )
    )
  ),"+-","-")
)</f>
        <v/>
      </c>
      <c r="Z579" s="3" t="str">
        <f t="shared" ref="Z579:Z642" si="191">IF(Q579="","",
  SUBSTITUTE(SUBSTITUTE(
    CHOOSE(1+Q579,"[val]","val","[SP+val]"),
    "val",
    IF(T579="char","'"&amp;CHAR(W579)&amp;"'",
      IF(T579="addr",
        INDEX($B:$B,MATCH(W579,$A:$A,1))
          &amp; IF(INDEX($A:$A,MATCH(W579,$A:$A,1)) &lt; W579, ".a"&amp;(W579 - INDEX($A:$A,MATCH(W579,$A:$A,1))),""),
        W579
       )
    )
  ),"+-","-")
)</f>
        <v/>
      </c>
      <c r="AA579" s="3" t="str">
        <f ca="1">" "
&amp;AE579
&amp;IF(AND(OR(K579=5,K579=6),MOD(INT(J579/1000),10)=1)," A2","")
&amp;IF(AND(NOT(I579),J579=109,OFFSET(program!$A$1,0,disasm!$A579+1)&gt;0,NOT(ISNUMBER(FIND(" A1 "," "&amp;AE579&amp;" "))))," AUTOLABEL","")
&amp;" "</f>
        <v xml:space="preserve">  </v>
      </c>
    </row>
    <row r="580" spans="1:27" x14ac:dyDescent="0.2">
      <c r="A580" s="1">
        <f ca="1">A579+M579</f>
        <v>621</v>
      </c>
      <c r="B580" s="2" t="str">
        <f t="shared" ca="1" si="173"/>
        <v>stack+549</v>
      </c>
      <c r="C580" s="3" t="str">
        <f ca="1">_xlfn.TEXTJOIN(" ",FALSE,OFFSET(program!$A$1,0,A580,1,M580))</f>
        <v/>
      </c>
      <c r="D580" s="4" t="str">
        <f ca="1">IF($H580="data",".dat "&amp;X580,
IF($H580="str",".str " &amp; _xlfn.TEXTJOIN("",FALSE,OFFSET(program!$A$2,0,A580+1,1,M580-1)),
$L580&amp;" "&amp;_xlfn.TEXTJOIN(", ",TRUE,$X580:$Z580)
))</f>
        <v>.dat 0</v>
      </c>
      <c r="E580" s="19" t="b">
        <f t="shared" ca="1" si="174"/>
        <v>1</v>
      </c>
      <c r="F580" s="5" t="str">
        <f t="shared" ca="1" si="175"/>
        <v>stack</v>
      </c>
      <c r="G580" s="5">
        <f t="shared" ca="1" si="176"/>
        <v>72</v>
      </c>
      <c r="H580" s="5" t="str">
        <f t="shared" si="177"/>
        <v>data</v>
      </c>
      <c r="I580" s="13" t="b">
        <f t="shared" si="178"/>
        <v>1</v>
      </c>
      <c r="J580" s="6">
        <f ca="1">OFFSET(program!$A$1,0,disasm!A580)</f>
        <v>0</v>
      </c>
      <c r="K580" s="7">
        <f t="shared" ca="1" si="179"/>
        <v>0</v>
      </c>
      <c r="L580" s="7" t="e">
        <f t="shared" ca="1" si="180"/>
        <v>#VALUE!</v>
      </c>
      <c r="M580" s="7">
        <f t="shared" si="181"/>
        <v>1</v>
      </c>
      <c r="N580" s="7">
        <f t="shared" si="182"/>
        <v>1</v>
      </c>
      <c r="O580" s="8">
        <f t="shared" si="183"/>
        <v>1</v>
      </c>
      <c r="P580" s="8" t="str">
        <f t="shared" si="184"/>
        <v/>
      </c>
      <c r="Q580" s="8" t="str">
        <f t="shared" si="185"/>
        <v/>
      </c>
      <c r="R580" s="8" t="str">
        <f t="shared" ca="1" si="186"/>
        <v>num</v>
      </c>
      <c r="S580" s="8" t="str">
        <f t="shared" si="187"/>
        <v/>
      </c>
      <c r="T580" s="8" t="str">
        <f t="shared" si="188"/>
        <v/>
      </c>
      <c r="U580" s="7">
        <f ca="1">IF(O580="","",OFFSET(program!$A$1,0,disasm!$A580+COLUMN()-COLUMN($U580)+IF($I580,0,1)))</f>
        <v>0</v>
      </c>
      <c r="V580" s="7" t="str">
        <f ca="1">IF(P580="","",OFFSET(program!$A$1,0,disasm!$A580+COLUMN()-COLUMN($U580)+IF($I580,0,1)))</f>
        <v/>
      </c>
      <c r="W580" s="7" t="str">
        <f ca="1">IF(Q580="","",OFFSET(program!$A$1,0,disasm!$A580+COLUMN()-COLUMN($U580)+IF($I580,0,1)))</f>
        <v/>
      </c>
      <c r="X580" s="3" t="str">
        <f t="shared" ca="1" si="189"/>
        <v>0</v>
      </c>
      <c r="Y580" s="3" t="str">
        <f t="shared" si="190"/>
        <v/>
      </c>
      <c r="Z580" s="3" t="str">
        <f t="shared" si="191"/>
        <v/>
      </c>
      <c r="AA580" s="3" t="str">
        <f ca="1">" "
&amp;AE580
&amp;IF(AND(OR(K580=5,K580=6),MOD(INT(J580/1000),10)=1)," A2","")
&amp;IF(AND(NOT(I580),J580=109,OFFSET(program!$A$1,0,disasm!$A580+1)&gt;0,NOT(ISNUMBER(FIND(" A1 "," "&amp;AE580&amp;" "))))," AUTOLABEL","")
&amp;" "</f>
        <v xml:space="preserve">  </v>
      </c>
    </row>
    <row r="581" spans="1:27" x14ac:dyDescent="0.2">
      <c r="A581" s="1">
        <f ca="1">A580+M580</f>
        <v>622</v>
      </c>
      <c r="B581" s="2" t="str">
        <f t="shared" ca="1" si="173"/>
        <v>stack+550</v>
      </c>
      <c r="C581" s="3" t="str">
        <f ca="1">_xlfn.TEXTJOIN(" ",FALSE,OFFSET(program!$A$1,0,A581,1,M581))</f>
        <v/>
      </c>
      <c r="D581" s="4" t="str">
        <f ca="1">IF($H581="data",".dat "&amp;X581,
IF($H581="str",".str " &amp; _xlfn.TEXTJOIN("",FALSE,OFFSET(program!$A$2,0,A581+1,1,M581-1)),
$L581&amp;" "&amp;_xlfn.TEXTJOIN(", ",TRUE,$X581:$Z581)
))</f>
        <v>.dat 0</v>
      </c>
      <c r="E581" s="19" t="b">
        <f t="shared" ca="1" si="174"/>
        <v>1</v>
      </c>
      <c r="F581" s="5" t="str">
        <f t="shared" ca="1" si="175"/>
        <v>stack</v>
      </c>
      <c r="G581" s="5">
        <f t="shared" ca="1" si="176"/>
        <v>72</v>
      </c>
      <c r="H581" s="5" t="str">
        <f t="shared" si="177"/>
        <v>data</v>
      </c>
      <c r="I581" s="13" t="b">
        <f t="shared" si="178"/>
        <v>1</v>
      </c>
      <c r="J581" s="6">
        <f ca="1">OFFSET(program!$A$1,0,disasm!A581)</f>
        <v>0</v>
      </c>
      <c r="K581" s="7">
        <f t="shared" ca="1" si="179"/>
        <v>0</v>
      </c>
      <c r="L581" s="7" t="e">
        <f t="shared" ca="1" si="180"/>
        <v>#VALUE!</v>
      </c>
      <c r="M581" s="7">
        <f t="shared" si="181"/>
        <v>1</v>
      </c>
      <c r="N581" s="7">
        <f t="shared" si="182"/>
        <v>1</v>
      </c>
      <c r="O581" s="8">
        <f t="shared" si="183"/>
        <v>1</v>
      </c>
      <c r="P581" s="8" t="str">
        <f t="shared" si="184"/>
        <v/>
      </c>
      <c r="Q581" s="8" t="str">
        <f t="shared" si="185"/>
        <v/>
      </c>
      <c r="R581" s="8" t="str">
        <f t="shared" ca="1" si="186"/>
        <v>num</v>
      </c>
      <c r="S581" s="8" t="str">
        <f t="shared" si="187"/>
        <v/>
      </c>
      <c r="T581" s="8" t="str">
        <f t="shared" si="188"/>
        <v/>
      </c>
      <c r="U581" s="7">
        <f ca="1">IF(O581="","",OFFSET(program!$A$1,0,disasm!$A581+COLUMN()-COLUMN($U581)+IF($I581,0,1)))</f>
        <v>0</v>
      </c>
      <c r="V581" s="7" t="str">
        <f ca="1">IF(P581="","",OFFSET(program!$A$1,0,disasm!$A581+COLUMN()-COLUMN($U581)+IF($I581,0,1)))</f>
        <v/>
      </c>
      <c r="W581" s="7" t="str">
        <f ca="1">IF(Q581="","",OFFSET(program!$A$1,0,disasm!$A581+COLUMN()-COLUMN($U581)+IF($I581,0,1)))</f>
        <v/>
      </c>
      <c r="X581" s="3" t="str">
        <f t="shared" ca="1" si="189"/>
        <v>0</v>
      </c>
      <c r="Y581" s="3" t="str">
        <f t="shared" si="190"/>
        <v/>
      </c>
      <c r="Z581" s="3" t="str">
        <f t="shared" si="191"/>
        <v/>
      </c>
      <c r="AA581" s="3" t="str">
        <f ca="1">" "
&amp;AE581
&amp;IF(AND(OR(K581=5,K581=6),MOD(INT(J581/1000),10)=1)," A2","")
&amp;IF(AND(NOT(I581),J581=109,OFFSET(program!$A$1,0,disasm!$A581+1)&gt;0,NOT(ISNUMBER(FIND(" A1 "," "&amp;AE581&amp;" "))))," AUTOLABEL","")
&amp;" "</f>
        <v xml:space="preserve">  </v>
      </c>
    </row>
    <row r="582" spans="1:27" x14ac:dyDescent="0.2">
      <c r="A582" s="1">
        <f ca="1">A581+M581</f>
        <v>623</v>
      </c>
      <c r="B582" s="2" t="str">
        <f t="shared" ca="1" si="173"/>
        <v>stack+551</v>
      </c>
      <c r="C582" s="3" t="str">
        <f ca="1">_xlfn.TEXTJOIN(" ",FALSE,OFFSET(program!$A$1,0,A582,1,M582))</f>
        <v/>
      </c>
      <c r="D582" s="4" t="str">
        <f ca="1">IF($H582="data",".dat "&amp;X582,
IF($H582="str",".str " &amp; _xlfn.TEXTJOIN("",FALSE,OFFSET(program!$A$2,0,A582+1,1,M582-1)),
$L582&amp;" "&amp;_xlfn.TEXTJOIN(", ",TRUE,$X582:$Z582)
))</f>
        <v>.dat 0</v>
      </c>
      <c r="E582" s="19" t="b">
        <f t="shared" ca="1" si="174"/>
        <v>1</v>
      </c>
      <c r="F582" s="5" t="str">
        <f t="shared" ca="1" si="175"/>
        <v>stack</v>
      </c>
      <c r="G582" s="5">
        <f t="shared" ca="1" si="176"/>
        <v>72</v>
      </c>
      <c r="H582" s="5" t="str">
        <f t="shared" si="177"/>
        <v>data</v>
      </c>
      <c r="I582" s="13" t="b">
        <f t="shared" si="178"/>
        <v>1</v>
      </c>
      <c r="J582" s="6">
        <f ca="1">OFFSET(program!$A$1,0,disasm!A582)</f>
        <v>0</v>
      </c>
      <c r="K582" s="7">
        <f t="shared" ca="1" si="179"/>
        <v>0</v>
      </c>
      <c r="L582" s="7" t="e">
        <f t="shared" ca="1" si="180"/>
        <v>#VALUE!</v>
      </c>
      <c r="M582" s="7">
        <f t="shared" si="181"/>
        <v>1</v>
      </c>
      <c r="N582" s="7">
        <f t="shared" si="182"/>
        <v>1</v>
      </c>
      <c r="O582" s="8">
        <f t="shared" si="183"/>
        <v>1</v>
      </c>
      <c r="P582" s="8" t="str">
        <f t="shared" si="184"/>
        <v/>
      </c>
      <c r="Q582" s="8" t="str">
        <f t="shared" si="185"/>
        <v/>
      </c>
      <c r="R582" s="8" t="str">
        <f t="shared" ca="1" si="186"/>
        <v>num</v>
      </c>
      <c r="S582" s="8" t="str">
        <f t="shared" si="187"/>
        <v/>
      </c>
      <c r="T582" s="8" t="str">
        <f t="shared" si="188"/>
        <v/>
      </c>
      <c r="U582" s="7">
        <f ca="1">IF(O582="","",OFFSET(program!$A$1,0,disasm!$A582+COLUMN()-COLUMN($U582)+IF($I582,0,1)))</f>
        <v>0</v>
      </c>
      <c r="V582" s="7" t="str">
        <f ca="1">IF(P582="","",OFFSET(program!$A$1,0,disasm!$A582+COLUMN()-COLUMN($U582)+IF($I582,0,1)))</f>
        <v/>
      </c>
      <c r="W582" s="7" t="str">
        <f ca="1">IF(Q582="","",OFFSET(program!$A$1,0,disasm!$A582+COLUMN()-COLUMN($U582)+IF($I582,0,1)))</f>
        <v/>
      </c>
      <c r="X582" s="3" t="str">
        <f t="shared" ca="1" si="189"/>
        <v>0</v>
      </c>
      <c r="Y582" s="3" t="str">
        <f t="shared" si="190"/>
        <v/>
      </c>
      <c r="Z582" s="3" t="str">
        <f t="shared" si="191"/>
        <v/>
      </c>
      <c r="AA582" s="3" t="str">
        <f ca="1">" "
&amp;AE582
&amp;IF(AND(OR(K582=5,K582=6),MOD(INT(J582/1000),10)=1)," A2","")
&amp;IF(AND(NOT(I582),J582=109,OFFSET(program!$A$1,0,disasm!$A582+1)&gt;0,NOT(ISNUMBER(FIND(" A1 "," "&amp;AE582&amp;" "))))," AUTOLABEL","")
&amp;" "</f>
        <v xml:space="preserve">  </v>
      </c>
    </row>
    <row r="583" spans="1:27" x14ac:dyDescent="0.2">
      <c r="A583" s="1">
        <f ca="1">A582+M582</f>
        <v>624</v>
      </c>
      <c r="B583" s="2" t="str">
        <f t="shared" ca="1" si="173"/>
        <v>stack+552</v>
      </c>
      <c r="C583" s="3" t="str">
        <f ca="1">_xlfn.TEXTJOIN(" ",FALSE,OFFSET(program!$A$1,0,A583,1,M583))</f>
        <v/>
      </c>
      <c r="D583" s="4" t="str">
        <f ca="1">IF($H583="data",".dat "&amp;X583,
IF($H583="str",".str " &amp; _xlfn.TEXTJOIN("",FALSE,OFFSET(program!$A$2,0,A583+1,1,M583-1)),
$L583&amp;" "&amp;_xlfn.TEXTJOIN(", ",TRUE,$X583:$Z583)
))</f>
        <v>.dat 0</v>
      </c>
      <c r="E583" s="19" t="b">
        <f t="shared" ca="1" si="174"/>
        <v>1</v>
      </c>
      <c r="F583" s="5" t="str">
        <f t="shared" ca="1" si="175"/>
        <v>stack</v>
      </c>
      <c r="G583" s="5">
        <f t="shared" ca="1" si="176"/>
        <v>72</v>
      </c>
      <c r="H583" s="5" t="str">
        <f t="shared" si="177"/>
        <v>data</v>
      </c>
      <c r="I583" s="13" t="b">
        <f t="shared" si="178"/>
        <v>1</v>
      </c>
      <c r="J583" s="6">
        <f ca="1">OFFSET(program!$A$1,0,disasm!A583)</f>
        <v>0</v>
      </c>
      <c r="K583" s="7">
        <f t="shared" ca="1" si="179"/>
        <v>0</v>
      </c>
      <c r="L583" s="7" t="e">
        <f t="shared" ca="1" si="180"/>
        <v>#VALUE!</v>
      </c>
      <c r="M583" s="7">
        <f t="shared" si="181"/>
        <v>1</v>
      </c>
      <c r="N583" s="7">
        <f t="shared" si="182"/>
        <v>1</v>
      </c>
      <c r="O583" s="8">
        <f t="shared" si="183"/>
        <v>1</v>
      </c>
      <c r="P583" s="8" t="str">
        <f t="shared" si="184"/>
        <v/>
      </c>
      <c r="Q583" s="8" t="str">
        <f t="shared" si="185"/>
        <v/>
      </c>
      <c r="R583" s="8" t="str">
        <f t="shared" ca="1" si="186"/>
        <v>num</v>
      </c>
      <c r="S583" s="8" t="str">
        <f t="shared" si="187"/>
        <v/>
      </c>
      <c r="T583" s="8" t="str">
        <f t="shared" si="188"/>
        <v/>
      </c>
      <c r="U583" s="7">
        <f ca="1">IF(O583="","",OFFSET(program!$A$1,0,disasm!$A583+COLUMN()-COLUMN($U583)+IF($I583,0,1)))</f>
        <v>0</v>
      </c>
      <c r="V583" s="7" t="str">
        <f ca="1">IF(P583="","",OFFSET(program!$A$1,0,disasm!$A583+COLUMN()-COLUMN($U583)+IF($I583,0,1)))</f>
        <v/>
      </c>
      <c r="W583" s="7" t="str">
        <f ca="1">IF(Q583="","",OFFSET(program!$A$1,0,disasm!$A583+COLUMN()-COLUMN($U583)+IF($I583,0,1)))</f>
        <v/>
      </c>
      <c r="X583" s="3" t="str">
        <f t="shared" ca="1" si="189"/>
        <v>0</v>
      </c>
      <c r="Y583" s="3" t="str">
        <f t="shared" si="190"/>
        <v/>
      </c>
      <c r="Z583" s="3" t="str">
        <f t="shared" si="191"/>
        <v/>
      </c>
      <c r="AA583" s="3" t="str">
        <f ca="1">" "
&amp;AE583
&amp;IF(AND(OR(K583=5,K583=6),MOD(INT(J583/1000),10)=1)," A2","")
&amp;IF(AND(NOT(I583),J583=109,OFFSET(program!$A$1,0,disasm!$A583+1)&gt;0,NOT(ISNUMBER(FIND(" A1 "," "&amp;AE583&amp;" "))))," AUTOLABEL","")
&amp;" "</f>
        <v xml:space="preserve">  </v>
      </c>
    </row>
    <row r="584" spans="1:27" x14ac:dyDescent="0.2">
      <c r="A584" s="1">
        <f ca="1">A583+M583</f>
        <v>625</v>
      </c>
      <c r="B584" s="2" t="str">
        <f t="shared" ca="1" si="173"/>
        <v>stack+553</v>
      </c>
      <c r="C584" s="3" t="str">
        <f ca="1">_xlfn.TEXTJOIN(" ",FALSE,OFFSET(program!$A$1,0,A584,1,M584))</f>
        <v/>
      </c>
      <c r="D584" s="4" t="str">
        <f ca="1">IF($H584="data",".dat "&amp;X584,
IF($H584="str",".str " &amp; _xlfn.TEXTJOIN("",FALSE,OFFSET(program!$A$2,0,A584+1,1,M584-1)),
$L584&amp;" "&amp;_xlfn.TEXTJOIN(", ",TRUE,$X584:$Z584)
))</f>
        <v>.dat 0</v>
      </c>
      <c r="E584" s="19" t="b">
        <f t="shared" ca="1" si="174"/>
        <v>1</v>
      </c>
      <c r="F584" s="5" t="str">
        <f t="shared" ca="1" si="175"/>
        <v>stack</v>
      </c>
      <c r="G584" s="5">
        <f t="shared" ca="1" si="176"/>
        <v>72</v>
      </c>
      <c r="H584" s="5" t="str">
        <f t="shared" si="177"/>
        <v>data</v>
      </c>
      <c r="I584" s="13" t="b">
        <f t="shared" si="178"/>
        <v>1</v>
      </c>
      <c r="J584" s="6">
        <f ca="1">OFFSET(program!$A$1,0,disasm!A584)</f>
        <v>0</v>
      </c>
      <c r="K584" s="7">
        <f t="shared" ca="1" si="179"/>
        <v>0</v>
      </c>
      <c r="L584" s="7" t="e">
        <f t="shared" ca="1" si="180"/>
        <v>#VALUE!</v>
      </c>
      <c r="M584" s="7">
        <f t="shared" si="181"/>
        <v>1</v>
      </c>
      <c r="N584" s="7">
        <f t="shared" si="182"/>
        <v>1</v>
      </c>
      <c r="O584" s="8">
        <f t="shared" si="183"/>
        <v>1</v>
      </c>
      <c r="P584" s="8" t="str">
        <f t="shared" si="184"/>
        <v/>
      </c>
      <c r="Q584" s="8" t="str">
        <f t="shared" si="185"/>
        <v/>
      </c>
      <c r="R584" s="8" t="str">
        <f t="shared" ca="1" si="186"/>
        <v>num</v>
      </c>
      <c r="S584" s="8" t="str">
        <f t="shared" si="187"/>
        <v/>
      </c>
      <c r="T584" s="8" t="str">
        <f t="shared" si="188"/>
        <v/>
      </c>
      <c r="U584" s="7">
        <f ca="1">IF(O584="","",OFFSET(program!$A$1,0,disasm!$A584+COLUMN()-COLUMN($U584)+IF($I584,0,1)))</f>
        <v>0</v>
      </c>
      <c r="V584" s="7" t="str">
        <f ca="1">IF(P584="","",OFFSET(program!$A$1,0,disasm!$A584+COLUMN()-COLUMN($U584)+IF($I584,0,1)))</f>
        <v/>
      </c>
      <c r="W584" s="7" t="str">
        <f ca="1">IF(Q584="","",OFFSET(program!$A$1,0,disasm!$A584+COLUMN()-COLUMN($U584)+IF($I584,0,1)))</f>
        <v/>
      </c>
      <c r="X584" s="3" t="str">
        <f t="shared" ca="1" si="189"/>
        <v>0</v>
      </c>
      <c r="Y584" s="3" t="str">
        <f t="shared" si="190"/>
        <v/>
      </c>
      <c r="Z584" s="3" t="str">
        <f t="shared" si="191"/>
        <v/>
      </c>
      <c r="AA584" s="3" t="str">
        <f ca="1">" "
&amp;AE584
&amp;IF(AND(OR(K584=5,K584=6),MOD(INT(J584/1000),10)=1)," A2","")
&amp;IF(AND(NOT(I584),J584=109,OFFSET(program!$A$1,0,disasm!$A584+1)&gt;0,NOT(ISNUMBER(FIND(" A1 "," "&amp;AE584&amp;" "))))," AUTOLABEL","")
&amp;" "</f>
        <v xml:space="preserve">  </v>
      </c>
    </row>
    <row r="585" spans="1:27" x14ac:dyDescent="0.2">
      <c r="A585" s="1">
        <f ca="1">A584+M584</f>
        <v>626</v>
      </c>
      <c r="B585" s="2" t="str">
        <f t="shared" ca="1" si="173"/>
        <v>stack+554</v>
      </c>
      <c r="C585" s="3" t="str">
        <f ca="1">_xlfn.TEXTJOIN(" ",FALSE,OFFSET(program!$A$1,0,A585,1,M585))</f>
        <v/>
      </c>
      <c r="D585" s="4" t="str">
        <f ca="1">IF($H585="data",".dat "&amp;X585,
IF($H585="str",".str " &amp; _xlfn.TEXTJOIN("",FALSE,OFFSET(program!$A$2,0,A585+1,1,M585-1)),
$L585&amp;" "&amp;_xlfn.TEXTJOIN(", ",TRUE,$X585:$Z585)
))</f>
        <v>.dat 0</v>
      </c>
      <c r="E585" s="19" t="b">
        <f t="shared" ca="1" si="174"/>
        <v>1</v>
      </c>
      <c r="F585" s="5" t="str">
        <f t="shared" ca="1" si="175"/>
        <v>stack</v>
      </c>
      <c r="G585" s="5">
        <f t="shared" ca="1" si="176"/>
        <v>72</v>
      </c>
      <c r="H585" s="5" t="str">
        <f t="shared" si="177"/>
        <v>data</v>
      </c>
      <c r="I585" s="13" t="b">
        <f t="shared" si="178"/>
        <v>1</v>
      </c>
      <c r="J585" s="6">
        <f ca="1">OFFSET(program!$A$1,0,disasm!A585)</f>
        <v>0</v>
      </c>
      <c r="K585" s="7">
        <f t="shared" ca="1" si="179"/>
        <v>0</v>
      </c>
      <c r="L585" s="7" t="e">
        <f t="shared" ca="1" si="180"/>
        <v>#VALUE!</v>
      </c>
      <c r="M585" s="7">
        <f t="shared" si="181"/>
        <v>1</v>
      </c>
      <c r="N585" s="7">
        <f t="shared" si="182"/>
        <v>1</v>
      </c>
      <c r="O585" s="8">
        <f t="shared" si="183"/>
        <v>1</v>
      </c>
      <c r="P585" s="8" t="str">
        <f t="shared" si="184"/>
        <v/>
      </c>
      <c r="Q585" s="8" t="str">
        <f t="shared" si="185"/>
        <v/>
      </c>
      <c r="R585" s="8" t="str">
        <f t="shared" ca="1" si="186"/>
        <v>num</v>
      </c>
      <c r="S585" s="8" t="str">
        <f t="shared" si="187"/>
        <v/>
      </c>
      <c r="T585" s="8" t="str">
        <f t="shared" si="188"/>
        <v/>
      </c>
      <c r="U585" s="7">
        <f ca="1">IF(O585="","",OFFSET(program!$A$1,0,disasm!$A585+COLUMN()-COLUMN($U585)+IF($I585,0,1)))</f>
        <v>0</v>
      </c>
      <c r="V585" s="7" t="str">
        <f ca="1">IF(P585="","",OFFSET(program!$A$1,0,disasm!$A585+COLUMN()-COLUMN($U585)+IF($I585,0,1)))</f>
        <v/>
      </c>
      <c r="W585" s="7" t="str">
        <f ca="1">IF(Q585="","",OFFSET(program!$A$1,0,disasm!$A585+COLUMN()-COLUMN($U585)+IF($I585,0,1)))</f>
        <v/>
      </c>
      <c r="X585" s="3" t="str">
        <f t="shared" ca="1" si="189"/>
        <v>0</v>
      </c>
      <c r="Y585" s="3" t="str">
        <f t="shared" si="190"/>
        <v/>
      </c>
      <c r="Z585" s="3" t="str">
        <f t="shared" si="191"/>
        <v/>
      </c>
      <c r="AA585" s="3" t="str">
        <f ca="1">" "
&amp;AE585
&amp;IF(AND(OR(K585=5,K585=6),MOD(INT(J585/1000),10)=1)," A2","")
&amp;IF(AND(NOT(I585),J585=109,OFFSET(program!$A$1,0,disasm!$A585+1)&gt;0,NOT(ISNUMBER(FIND(" A1 "," "&amp;AE585&amp;" "))))," AUTOLABEL","")
&amp;" "</f>
        <v xml:space="preserve">  </v>
      </c>
    </row>
    <row r="586" spans="1:27" x14ac:dyDescent="0.2">
      <c r="A586" s="1">
        <f ca="1">A585+M585</f>
        <v>627</v>
      </c>
      <c r="B586" s="2" t="str">
        <f t="shared" ca="1" si="173"/>
        <v>stack+555</v>
      </c>
      <c r="C586" s="3" t="str">
        <f ca="1">_xlfn.TEXTJOIN(" ",FALSE,OFFSET(program!$A$1,0,A586,1,M586))</f>
        <v/>
      </c>
      <c r="D586" s="4" t="str">
        <f ca="1">IF($H586="data",".dat "&amp;X586,
IF($H586="str",".str " &amp; _xlfn.TEXTJOIN("",FALSE,OFFSET(program!$A$2,0,A586+1,1,M586-1)),
$L586&amp;" "&amp;_xlfn.TEXTJOIN(", ",TRUE,$X586:$Z586)
))</f>
        <v>.dat 0</v>
      </c>
      <c r="E586" s="19" t="b">
        <f t="shared" ca="1" si="174"/>
        <v>1</v>
      </c>
      <c r="F586" s="5" t="str">
        <f t="shared" ca="1" si="175"/>
        <v>stack</v>
      </c>
      <c r="G586" s="5">
        <f t="shared" ca="1" si="176"/>
        <v>72</v>
      </c>
      <c r="H586" s="5" t="str">
        <f t="shared" si="177"/>
        <v>data</v>
      </c>
      <c r="I586" s="13" t="b">
        <f t="shared" si="178"/>
        <v>1</v>
      </c>
      <c r="J586" s="6">
        <f ca="1">OFFSET(program!$A$1,0,disasm!A586)</f>
        <v>0</v>
      </c>
      <c r="K586" s="7">
        <f t="shared" ca="1" si="179"/>
        <v>0</v>
      </c>
      <c r="L586" s="7" t="e">
        <f t="shared" ca="1" si="180"/>
        <v>#VALUE!</v>
      </c>
      <c r="M586" s="7">
        <f t="shared" si="181"/>
        <v>1</v>
      </c>
      <c r="N586" s="7">
        <f t="shared" si="182"/>
        <v>1</v>
      </c>
      <c r="O586" s="8">
        <f t="shared" si="183"/>
        <v>1</v>
      </c>
      <c r="P586" s="8" t="str">
        <f t="shared" si="184"/>
        <v/>
      </c>
      <c r="Q586" s="8" t="str">
        <f t="shared" si="185"/>
        <v/>
      </c>
      <c r="R586" s="8" t="str">
        <f t="shared" ca="1" si="186"/>
        <v>num</v>
      </c>
      <c r="S586" s="8" t="str">
        <f t="shared" si="187"/>
        <v/>
      </c>
      <c r="T586" s="8" t="str">
        <f t="shared" si="188"/>
        <v/>
      </c>
      <c r="U586" s="7">
        <f ca="1">IF(O586="","",OFFSET(program!$A$1,0,disasm!$A586+COLUMN()-COLUMN($U586)+IF($I586,0,1)))</f>
        <v>0</v>
      </c>
      <c r="V586" s="7" t="str">
        <f ca="1">IF(P586="","",OFFSET(program!$A$1,0,disasm!$A586+COLUMN()-COLUMN($U586)+IF($I586,0,1)))</f>
        <v/>
      </c>
      <c r="W586" s="7" t="str">
        <f ca="1">IF(Q586="","",OFFSET(program!$A$1,0,disasm!$A586+COLUMN()-COLUMN($U586)+IF($I586,0,1)))</f>
        <v/>
      </c>
      <c r="X586" s="3" t="str">
        <f t="shared" ca="1" si="189"/>
        <v>0</v>
      </c>
      <c r="Y586" s="3" t="str">
        <f t="shared" si="190"/>
        <v/>
      </c>
      <c r="Z586" s="3" t="str">
        <f t="shared" si="191"/>
        <v/>
      </c>
      <c r="AA586" s="3" t="str">
        <f ca="1">" "
&amp;AE586
&amp;IF(AND(OR(K586=5,K586=6),MOD(INT(J586/1000),10)=1)," A2","")
&amp;IF(AND(NOT(I586),J586=109,OFFSET(program!$A$1,0,disasm!$A586+1)&gt;0,NOT(ISNUMBER(FIND(" A1 "," "&amp;AE586&amp;" "))))," AUTOLABEL","")
&amp;" "</f>
        <v xml:space="preserve">  </v>
      </c>
    </row>
    <row r="587" spans="1:27" x14ac:dyDescent="0.2">
      <c r="A587" s="1">
        <f ca="1">A586+M586</f>
        <v>628</v>
      </c>
      <c r="B587" s="2" t="str">
        <f t="shared" ca="1" si="173"/>
        <v>stack+556</v>
      </c>
      <c r="C587" s="3" t="str">
        <f ca="1">_xlfn.TEXTJOIN(" ",FALSE,OFFSET(program!$A$1,0,A587,1,M587))</f>
        <v/>
      </c>
      <c r="D587" s="4" t="str">
        <f ca="1">IF($H587="data",".dat "&amp;X587,
IF($H587="str",".str " &amp; _xlfn.TEXTJOIN("",FALSE,OFFSET(program!$A$2,0,A587+1,1,M587-1)),
$L587&amp;" "&amp;_xlfn.TEXTJOIN(", ",TRUE,$X587:$Z587)
))</f>
        <v>.dat 0</v>
      </c>
      <c r="E587" s="19" t="b">
        <f t="shared" ca="1" si="174"/>
        <v>1</v>
      </c>
      <c r="F587" s="5" t="str">
        <f t="shared" ca="1" si="175"/>
        <v>stack</v>
      </c>
      <c r="G587" s="5">
        <f t="shared" ca="1" si="176"/>
        <v>72</v>
      </c>
      <c r="H587" s="5" t="str">
        <f t="shared" si="177"/>
        <v>data</v>
      </c>
      <c r="I587" s="13" t="b">
        <f t="shared" si="178"/>
        <v>1</v>
      </c>
      <c r="J587" s="6">
        <f ca="1">OFFSET(program!$A$1,0,disasm!A587)</f>
        <v>0</v>
      </c>
      <c r="K587" s="7">
        <f t="shared" ca="1" si="179"/>
        <v>0</v>
      </c>
      <c r="L587" s="7" t="e">
        <f t="shared" ca="1" si="180"/>
        <v>#VALUE!</v>
      </c>
      <c r="M587" s="7">
        <f t="shared" si="181"/>
        <v>1</v>
      </c>
      <c r="N587" s="7">
        <f t="shared" si="182"/>
        <v>1</v>
      </c>
      <c r="O587" s="8">
        <f t="shared" si="183"/>
        <v>1</v>
      </c>
      <c r="P587" s="8" t="str">
        <f t="shared" si="184"/>
        <v/>
      </c>
      <c r="Q587" s="8" t="str">
        <f t="shared" si="185"/>
        <v/>
      </c>
      <c r="R587" s="8" t="str">
        <f t="shared" ca="1" si="186"/>
        <v>num</v>
      </c>
      <c r="S587" s="8" t="str">
        <f t="shared" si="187"/>
        <v/>
      </c>
      <c r="T587" s="8" t="str">
        <f t="shared" si="188"/>
        <v/>
      </c>
      <c r="U587" s="7">
        <f ca="1">IF(O587="","",OFFSET(program!$A$1,0,disasm!$A587+COLUMN()-COLUMN($U587)+IF($I587,0,1)))</f>
        <v>0</v>
      </c>
      <c r="V587" s="7" t="str">
        <f ca="1">IF(P587="","",OFFSET(program!$A$1,0,disasm!$A587+COLUMN()-COLUMN($U587)+IF($I587,0,1)))</f>
        <v/>
      </c>
      <c r="W587" s="7" t="str">
        <f ca="1">IF(Q587="","",OFFSET(program!$A$1,0,disasm!$A587+COLUMN()-COLUMN($U587)+IF($I587,0,1)))</f>
        <v/>
      </c>
      <c r="X587" s="3" t="str">
        <f t="shared" ca="1" si="189"/>
        <v>0</v>
      </c>
      <c r="Y587" s="3" t="str">
        <f t="shared" si="190"/>
        <v/>
      </c>
      <c r="Z587" s="3" t="str">
        <f t="shared" si="191"/>
        <v/>
      </c>
      <c r="AA587" s="3" t="str">
        <f ca="1">" "
&amp;AE587
&amp;IF(AND(OR(K587=5,K587=6),MOD(INT(J587/1000),10)=1)," A2","")
&amp;IF(AND(NOT(I587),J587=109,OFFSET(program!$A$1,0,disasm!$A587+1)&gt;0,NOT(ISNUMBER(FIND(" A1 "," "&amp;AE587&amp;" "))))," AUTOLABEL","")
&amp;" "</f>
        <v xml:space="preserve">  </v>
      </c>
    </row>
    <row r="588" spans="1:27" x14ac:dyDescent="0.2">
      <c r="A588" s="1">
        <f ca="1">A587+M587</f>
        <v>629</v>
      </c>
      <c r="B588" s="2" t="str">
        <f t="shared" ca="1" si="173"/>
        <v>stack+557</v>
      </c>
      <c r="C588" s="3" t="str">
        <f ca="1">_xlfn.TEXTJOIN(" ",FALSE,OFFSET(program!$A$1,0,A588,1,M588))</f>
        <v/>
      </c>
      <c r="D588" s="4" t="str">
        <f ca="1">IF($H588="data",".dat "&amp;X588,
IF($H588="str",".str " &amp; _xlfn.TEXTJOIN("",FALSE,OFFSET(program!$A$2,0,A588+1,1,M588-1)),
$L588&amp;" "&amp;_xlfn.TEXTJOIN(", ",TRUE,$X588:$Z588)
))</f>
        <v>.dat 0</v>
      </c>
      <c r="E588" s="19" t="b">
        <f t="shared" ca="1" si="174"/>
        <v>1</v>
      </c>
      <c r="F588" s="5" t="str">
        <f t="shared" ca="1" si="175"/>
        <v>stack</v>
      </c>
      <c r="G588" s="5">
        <f t="shared" ca="1" si="176"/>
        <v>72</v>
      </c>
      <c r="H588" s="5" t="str">
        <f t="shared" si="177"/>
        <v>data</v>
      </c>
      <c r="I588" s="13" t="b">
        <f t="shared" si="178"/>
        <v>1</v>
      </c>
      <c r="J588" s="6">
        <f ca="1">OFFSET(program!$A$1,0,disasm!A588)</f>
        <v>0</v>
      </c>
      <c r="K588" s="7">
        <f t="shared" ca="1" si="179"/>
        <v>0</v>
      </c>
      <c r="L588" s="7" t="e">
        <f t="shared" ca="1" si="180"/>
        <v>#VALUE!</v>
      </c>
      <c r="M588" s="7">
        <f t="shared" si="181"/>
        <v>1</v>
      </c>
      <c r="N588" s="7">
        <f t="shared" si="182"/>
        <v>1</v>
      </c>
      <c r="O588" s="8">
        <f t="shared" si="183"/>
        <v>1</v>
      </c>
      <c r="P588" s="8" t="str">
        <f t="shared" si="184"/>
        <v/>
      </c>
      <c r="Q588" s="8" t="str">
        <f t="shared" si="185"/>
        <v/>
      </c>
      <c r="R588" s="8" t="str">
        <f t="shared" ca="1" si="186"/>
        <v>num</v>
      </c>
      <c r="S588" s="8" t="str">
        <f t="shared" si="187"/>
        <v/>
      </c>
      <c r="T588" s="8" t="str">
        <f t="shared" si="188"/>
        <v/>
      </c>
      <c r="U588" s="7">
        <f ca="1">IF(O588="","",OFFSET(program!$A$1,0,disasm!$A588+COLUMN()-COLUMN($U588)+IF($I588,0,1)))</f>
        <v>0</v>
      </c>
      <c r="V588" s="7" t="str">
        <f ca="1">IF(P588="","",OFFSET(program!$A$1,0,disasm!$A588+COLUMN()-COLUMN($U588)+IF($I588,0,1)))</f>
        <v/>
      </c>
      <c r="W588" s="7" t="str">
        <f ca="1">IF(Q588="","",OFFSET(program!$A$1,0,disasm!$A588+COLUMN()-COLUMN($U588)+IF($I588,0,1)))</f>
        <v/>
      </c>
      <c r="X588" s="3" t="str">
        <f t="shared" ca="1" si="189"/>
        <v>0</v>
      </c>
      <c r="Y588" s="3" t="str">
        <f t="shared" si="190"/>
        <v/>
      </c>
      <c r="Z588" s="3" t="str">
        <f t="shared" si="191"/>
        <v/>
      </c>
      <c r="AA588" s="3" t="str">
        <f ca="1">" "
&amp;AE588
&amp;IF(AND(OR(K588=5,K588=6),MOD(INT(J588/1000),10)=1)," A2","")
&amp;IF(AND(NOT(I588),J588=109,OFFSET(program!$A$1,0,disasm!$A588+1)&gt;0,NOT(ISNUMBER(FIND(" A1 "," "&amp;AE588&amp;" "))))," AUTOLABEL","")
&amp;" "</f>
        <v xml:space="preserve">  </v>
      </c>
    </row>
    <row r="589" spans="1:27" x14ac:dyDescent="0.2">
      <c r="A589" s="1">
        <f ca="1">A588+M588</f>
        <v>630</v>
      </c>
      <c r="B589" s="2" t="str">
        <f t="shared" ca="1" si="173"/>
        <v>stack+558</v>
      </c>
      <c r="C589" s="3" t="str">
        <f ca="1">_xlfn.TEXTJOIN(" ",FALSE,OFFSET(program!$A$1,0,A589,1,M589))</f>
        <v/>
      </c>
      <c r="D589" s="4" t="str">
        <f ca="1">IF($H589="data",".dat "&amp;X589,
IF($H589="str",".str " &amp; _xlfn.TEXTJOIN("",FALSE,OFFSET(program!$A$2,0,A589+1,1,M589-1)),
$L589&amp;" "&amp;_xlfn.TEXTJOIN(", ",TRUE,$X589:$Z589)
))</f>
        <v>.dat 0</v>
      </c>
      <c r="E589" s="19" t="b">
        <f t="shared" ca="1" si="174"/>
        <v>1</v>
      </c>
      <c r="F589" s="5" t="str">
        <f t="shared" ca="1" si="175"/>
        <v>stack</v>
      </c>
      <c r="G589" s="5">
        <f t="shared" ca="1" si="176"/>
        <v>72</v>
      </c>
      <c r="H589" s="5" t="str">
        <f t="shared" si="177"/>
        <v>data</v>
      </c>
      <c r="I589" s="13" t="b">
        <f t="shared" si="178"/>
        <v>1</v>
      </c>
      <c r="J589" s="6">
        <f ca="1">OFFSET(program!$A$1,0,disasm!A589)</f>
        <v>0</v>
      </c>
      <c r="K589" s="7">
        <f t="shared" ca="1" si="179"/>
        <v>0</v>
      </c>
      <c r="L589" s="7" t="e">
        <f t="shared" ca="1" si="180"/>
        <v>#VALUE!</v>
      </c>
      <c r="M589" s="7">
        <f t="shared" si="181"/>
        <v>1</v>
      </c>
      <c r="N589" s="7">
        <f t="shared" si="182"/>
        <v>1</v>
      </c>
      <c r="O589" s="8">
        <f t="shared" si="183"/>
        <v>1</v>
      </c>
      <c r="P589" s="8" t="str">
        <f t="shared" si="184"/>
        <v/>
      </c>
      <c r="Q589" s="8" t="str">
        <f t="shared" si="185"/>
        <v/>
      </c>
      <c r="R589" s="8" t="str">
        <f t="shared" ca="1" si="186"/>
        <v>num</v>
      </c>
      <c r="S589" s="8" t="str">
        <f t="shared" si="187"/>
        <v/>
      </c>
      <c r="T589" s="8" t="str">
        <f t="shared" si="188"/>
        <v/>
      </c>
      <c r="U589" s="7">
        <f ca="1">IF(O589="","",OFFSET(program!$A$1,0,disasm!$A589+COLUMN()-COLUMN($U589)+IF($I589,0,1)))</f>
        <v>0</v>
      </c>
      <c r="V589" s="7" t="str">
        <f ca="1">IF(P589="","",OFFSET(program!$A$1,0,disasm!$A589+COLUMN()-COLUMN($U589)+IF($I589,0,1)))</f>
        <v/>
      </c>
      <c r="W589" s="7" t="str">
        <f ca="1">IF(Q589="","",OFFSET(program!$A$1,0,disasm!$A589+COLUMN()-COLUMN($U589)+IF($I589,0,1)))</f>
        <v/>
      </c>
      <c r="X589" s="3" t="str">
        <f t="shared" ca="1" si="189"/>
        <v>0</v>
      </c>
      <c r="Y589" s="3" t="str">
        <f t="shared" si="190"/>
        <v/>
      </c>
      <c r="Z589" s="3" t="str">
        <f t="shared" si="191"/>
        <v/>
      </c>
      <c r="AA589" s="3" t="str">
        <f ca="1">" "
&amp;AE589
&amp;IF(AND(OR(K589=5,K589=6),MOD(INT(J589/1000),10)=1)," A2","")
&amp;IF(AND(NOT(I589),J589=109,OFFSET(program!$A$1,0,disasm!$A589+1)&gt;0,NOT(ISNUMBER(FIND(" A1 "," "&amp;AE589&amp;" "))))," AUTOLABEL","")
&amp;" "</f>
        <v xml:space="preserve">  </v>
      </c>
    </row>
    <row r="590" spans="1:27" x14ac:dyDescent="0.2">
      <c r="A590" s="1">
        <f ca="1">A589+M589</f>
        <v>631</v>
      </c>
      <c r="B590" s="2" t="str">
        <f t="shared" ca="1" si="173"/>
        <v>stack+559</v>
      </c>
      <c r="C590" s="3" t="str">
        <f ca="1">_xlfn.TEXTJOIN(" ",FALSE,OFFSET(program!$A$1,0,A590,1,M590))</f>
        <v/>
      </c>
      <c r="D590" s="4" t="str">
        <f ca="1">IF($H590="data",".dat "&amp;X590,
IF($H590="str",".str " &amp; _xlfn.TEXTJOIN("",FALSE,OFFSET(program!$A$2,0,A590+1,1,M590-1)),
$L590&amp;" "&amp;_xlfn.TEXTJOIN(", ",TRUE,$X590:$Z590)
))</f>
        <v>.dat 0</v>
      </c>
      <c r="E590" s="19" t="b">
        <f t="shared" ca="1" si="174"/>
        <v>1</v>
      </c>
      <c r="F590" s="5" t="str">
        <f t="shared" ca="1" si="175"/>
        <v>stack</v>
      </c>
      <c r="G590" s="5">
        <f t="shared" ca="1" si="176"/>
        <v>72</v>
      </c>
      <c r="H590" s="5" t="str">
        <f t="shared" si="177"/>
        <v>data</v>
      </c>
      <c r="I590" s="13" t="b">
        <f t="shared" si="178"/>
        <v>1</v>
      </c>
      <c r="J590" s="6">
        <f ca="1">OFFSET(program!$A$1,0,disasm!A590)</f>
        <v>0</v>
      </c>
      <c r="K590" s="7">
        <f t="shared" ca="1" si="179"/>
        <v>0</v>
      </c>
      <c r="L590" s="7" t="e">
        <f t="shared" ca="1" si="180"/>
        <v>#VALUE!</v>
      </c>
      <c r="M590" s="7">
        <f t="shared" si="181"/>
        <v>1</v>
      </c>
      <c r="N590" s="7">
        <f t="shared" si="182"/>
        <v>1</v>
      </c>
      <c r="O590" s="8">
        <f t="shared" si="183"/>
        <v>1</v>
      </c>
      <c r="P590" s="8" t="str">
        <f t="shared" si="184"/>
        <v/>
      </c>
      <c r="Q590" s="8" t="str">
        <f t="shared" si="185"/>
        <v/>
      </c>
      <c r="R590" s="8" t="str">
        <f t="shared" ca="1" si="186"/>
        <v>num</v>
      </c>
      <c r="S590" s="8" t="str">
        <f t="shared" si="187"/>
        <v/>
      </c>
      <c r="T590" s="8" t="str">
        <f t="shared" si="188"/>
        <v/>
      </c>
      <c r="U590" s="7">
        <f ca="1">IF(O590="","",OFFSET(program!$A$1,0,disasm!$A590+COLUMN()-COLUMN($U590)+IF($I590,0,1)))</f>
        <v>0</v>
      </c>
      <c r="V590" s="7" t="str">
        <f ca="1">IF(P590="","",OFFSET(program!$A$1,0,disasm!$A590+COLUMN()-COLUMN($U590)+IF($I590,0,1)))</f>
        <v/>
      </c>
      <c r="W590" s="7" t="str">
        <f ca="1">IF(Q590="","",OFFSET(program!$A$1,0,disasm!$A590+COLUMN()-COLUMN($U590)+IF($I590,0,1)))</f>
        <v/>
      </c>
      <c r="X590" s="3" t="str">
        <f t="shared" ca="1" si="189"/>
        <v>0</v>
      </c>
      <c r="Y590" s="3" t="str">
        <f t="shared" si="190"/>
        <v/>
      </c>
      <c r="Z590" s="3" t="str">
        <f t="shared" si="191"/>
        <v/>
      </c>
      <c r="AA590" s="3" t="str">
        <f ca="1">" "
&amp;AE590
&amp;IF(AND(OR(K590=5,K590=6),MOD(INT(J590/1000),10)=1)," A2","")
&amp;IF(AND(NOT(I590),J590=109,OFFSET(program!$A$1,0,disasm!$A590+1)&gt;0,NOT(ISNUMBER(FIND(" A1 "," "&amp;AE590&amp;" "))))," AUTOLABEL","")
&amp;" "</f>
        <v xml:space="preserve">  </v>
      </c>
    </row>
    <row r="591" spans="1:27" x14ac:dyDescent="0.2">
      <c r="A591" s="1">
        <f ca="1">A590+M590</f>
        <v>632</v>
      </c>
      <c r="B591" s="2" t="str">
        <f t="shared" ca="1" si="173"/>
        <v>stack+560</v>
      </c>
      <c r="C591" s="3" t="str">
        <f ca="1">_xlfn.TEXTJOIN(" ",FALSE,OFFSET(program!$A$1,0,A591,1,M591))</f>
        <v/>
      </c>
      <c r="D591" s="4" t="str">
        <f ca="1">IF($H591="data",".dat "&amp;X591,
IF($H591="str",".str " &amp; _xlfn.TEXTJOIN("",FALSE,OFFSET(program!$A$2,0,A591+1,1,M591-1)),
$L591&amp;" "&amp;_xlfn.TEXTJOIN(", ",TRUE,$X591:$Z591)
))</f>
        <v>.dat 0</v>
      </c>
      <c r="E591" s="19" t="b">
        <f t="shared" ca="1" si="174"/>
        <v>1</v>
      </c>
      <c r="F591" s="5" t="str">
        <f t="shared" ca="1" si="175"/>
        <v>stack</v>
      </c>
      <c r="G591" s="5">
        <f t="shared" ca="1" si="176"/>
        <v>72</v>
      </c>
      <c r="H591" s="5" t="str">
        <f t="shared" si="177"/>
        <v>data</v>
      </c>
      <c r="I591" s="13" t="b">
        <f t="shared" si="178"/>
        <v>1</v>
      </c>
      <c r="J591" s="6">
        <f ca="1">OFFSET(program!$A$1,0,disasm!A591)</f>
        <v>0</v>
      </c>
      <c r="K591" s="7">
        <f t="shared" ca="1" si="179"/>
        <v>0</v>
      </c>
      <c r="L591" s="7" t="e">
        <f t="shared" ca="1" si="180"/>
        <v>#VALUE!</v>
      </c>
      <c r="M591" s="7">
        <f t="shared" si="181"/>
        <v>1</v>
      </c>
      <c r="N591" s="7">
        <f t="shared" si="182"/>
        <v>1</v>
      </c>
      <c r="O591" s="8">
        <f t="shared" si="183"/>
        <v>1</v>
      </c>
      <c r="P591" s="8" t="str">
        <f t="shared" si="184"/>
        <v/>
      </c>
      <c r="Q591" s="8" t="str">
        <f t="shared" si="185"/>
        <v/>
      </c>
      <c r="R591" s="8" t="str">
        <f t="shared" ca="1" si="186"/>
        <v>num</v>
      </c>
      <c r="S591" s="8" t="str">
        <f t="shared" si="187"/>
        <v/>
      </c>
      <c r="T591" s="8" t="str">
        <f t="shared" si="188"/>
        <v/>
      </c>
      <c r="U591" s="7">
        <f ca="1">IF(O591="","",OFFSET(program!$A$1,0,disasm!$A591+COLUMN()-COLUMN($U591)+IF($I591,0,1)))</f>
        <v>0</v>
      </c>
      <c r="V591" s="7" t="str">
        <f ca="1">IF(P591="","",OFFSET(program!$A$1,0,disasm!$A591+COLUMN()-COLUMN($U591)+IF($I591,0,1)))</f>
        <v/>
      </c>
      <c r="W591" s="7" t="str">
        <f ca="1">IF(Q591="","",OFFSET(program!$A$1,0,disasm!$A591+COLUMN()-COLUMN($U591)+IF($I591,0,1)))</f>
        <v/>
      </c>
      <c r="X591" s="3" t="str">
        <f t="shared" ca="1" si="189"/>
        <v>0</v>
      </c>
      <c r="Y591" s="3" t="str">
        <f t="shared" si="190"/>
        <v/>
      </c>
      <c r="Z591" s="3" t="str">
        <f t="shared" si="191"/>
        <v/>
      </c>
      <c r="AA591" s="3" t="str">
        <f ca="1">" "
&amp;AE591
&amp;IF(AND(OR(K591=5,K591=6),MOD(INT(J591/1000),10)=1)," A2","")
&amp;IF(AND(NOT(I591),J591=109,OFFSET(program!$A$1,0,disasm!$A591+1)&gt;0,NOT(ISNUMBER(FIND(" A1 "," "&amp;AE591&amp;" "))))," AUTOLABEL","")
&amp;" "</f>
        <v xml:space="preserve">  </v>
      </c>
    </row>
    <row r="592" spans="1:27" x14ac:dyDescent="0.2">
      <c r="A592" s="1">
        <f ca="1">A591+M591</f>
        <v>633</v>
      </c>
      <c r="B592" s="2" t="str">
        <f t="shared" ca="1" si="173"/>
        <v>stack+561</v>
      </c>
      <c r="C592" s="3" t="str">
        <f ca="1">_xlfn.TEXTJOIN(" ",FALSE,OFFSET(program!$A$1,0,A592,1,M592))</f>
        <v/>
      </c>
      <c r="D592" s="4" t="str">
        <f ca="1">IF($H592="data",".dat "&amp;X592,
IF($H592="str",".str " &amp; _xlfn.TEXTJOIN("",FALSE,OFFSET(program!$A$2,0,A592+1,1,M592-1)),
$L592&amp;" "&amp;_xlfn.TEXTJOIN(", ",TRUE,$X592:$Z592)
))</f>
        <v>.dat 0</v>
      </c>
      <c r="E592" s="19" t="b">
        <f t="shared" ca="1" si="174"/>
        <v>1</v>
      </c>
      <c r="F592" s="5" t="str">
        <f t="shared" ca="1" si="175"/>
        <v>stack</v>
      </c>
      <c r="G592" s="5">
        <f t="shared" ca="1" si="176"/>
        <v>72</v>
      </c>
      <c r="H592" s="5" t="str">
        <f t="shared" si="177"/>
        <v>data</v>
      </c>
      <c r="I592" s="13" t="b">
        <f t="shared" si="178"/>
        <v>1</v>
      </c>
      <c r="J592" s="6">
        <f ca="1">OFFSET(program!$A$1,0,disasm!A592)</f>
        <v>0</v>
      </c>
      <c r="K592" s="7">
        <f t="shared" ca="1" si="179"/>
        <v>0</v>
      </c>
      <c r="L592" s="7" t="e">
        <f t="shared" ca="1" si="180"/>
        <v>#VALUE!</v>
      </c>
      <c r="M592" s="7">
        <f t="shared" si="181"/>
        <v>1</v>
      </c>
      <c r="N592" s="7">
        <f t="shared" si="182"/>
        <v>1</v>
      </c>
      <c r="O592" s="8">
        <f t="shared" si="183"/>
        <v>1</v>
      </c>
      <c r="P592" s="8" t="str">
        <f t="shared" si="184"/>
        <v/>
      </c>
      <c r="Q592" s="8" t="str">
        <f t="shared" si="185"/>
        <v/>
      </c>
      <c r="R592" s="8" t="str">
        <f t="shared" ca="1" si="186"/>
        <v>num</v>
      </c>
      <c r="S592" s="8" t="str">
        <f t="shared" si="187"/>
        <v/>
      </c>
      <c r="T592" s="8" t="str">
        <f t="shared" si="188"/>
        <v/>
      </c>
      <c r="U592" s="7">
        <f ca="1">IF(O592="","",OFFSET(program!$A$1,0,disasm!$A592+COLUMN()-COLUMN($U592)+IF($I592,0,1)))</f>
        <v>0</v>
      </c>
      <c r="V592" s="7" t="str">
        <f ca="1">IF(P592="","",OFFSET(program!$A$1,0,disasm!$A592+COLUMN()-COLUMN($U592)+IF($I592,0,1)))</f>
        <v/>
      </c>
      <c r="W592" s="7" t="str">
        <f ca="1">IF(Q592="","",OFFSET(program!$A$1,0,disasm!$A592+COLUMN()-COLUMN($U592)+IF($I592,0,1)))</f>
        <v/>
      </c>
      <c r="X592" s="3" t="str">
        <f t="shared" ca="1" si="189"/>
        <v>0</v>
      </c>
      <c r="Y592" s="3" t="str">
        <f t="shared" si="190"/>
        <v/>
      </c>
      <c r="Z592" s="3" t="str">
        <f t="shared" si="191"/>
        <v/>
      </c>
      <c r="AA592" s="3" t="str">
        <f ca="1">" "
&amp;AE592
&amp;IF(AND(OR(K592=5,K592=6),MOD(INT(J592/1000),10)=1)," A2","")
&amp;IF(AND(NOT(I592),J592=109,OFFSET(program!$A$1,0,disasm!$A592+1)&gt;0,NOT(ISNUMBER(FIND(" A1 "," "&amp;AE592&amp;" "))))," AUTOLABEL","")
&amp;" "</f>
        <v xml:space="preserve">  </v>
      </c>
    </row>
    <row r="593" spans="1:30" x14ac:dyDescent="0.2">
      <c r="A593" s="1">
        <f ca="1">A592+M592</f>
        <v>634</v>
      </c>
      <c r="B593" s="2" t="str">
        <f t="shared" ca="1" si="173"/>
        <v>stack+562</v>
      </c>
      <c r="C593" s="3" t="str">
        <f ca="1">_xlfn.TEXTJOIN(" ",FALSE,OFFSET(program!$A$1,0,A593,1,M593))</f>
        <v/>
      </c>
      <c r="D593" s="4" t="str">
        <f ca="1">IF($H593="data",".dat "&amp;X593,
IF($H593="str",".str " &amp; _xlfn.TEXTJOIN("",FALSE,OFFSET(program!$A$2,0,A593+1,1,M593-1)),
$L593&amp;" "&amp;_xlfn.TEXTJOIN(", ",TRUE,$X593:$Z593)
))</f>
        <v>.dat 0</v>
      </c>
      <c r="E593" s="19" t="b">
        <f t="shared" ca="1" si="174"/>
        <v>1</v>
      </c>
      <c r="F593" s="5" t="str">
        <f t="shared" ca="1" si="175"/>
        <v>stack</v>
      </c>
      <c r="G593" s="5">
        <f t="shared" ca="1" si="176"/>
        <v>72</v>
      </c>
      <c r="H593" s="5" t="str">
        <f t="shared" si="177"/>
        <v>data</v>
      </c>
      <c r="I593" s="13" t="b">
        <f t="shared" si="178"/>
        <v>1</v>
      </c>
      <c r="J593" s="6">
        <f ca="1">OFFSET(program!$A$1,0,disasm!A593)</f>
        <v>0</v>
      </c>
      <c r="K593" s="7">
        <f t="shared" ca="1" si="179"/>
        <v>0</v>
      </c>
      <c r="L593" s="7" t="e">
        <f t="shared" ca="1" si="180"/>
        <v>#VALUE!</v>
      </c>
      <c r="M593" s="7">
        <f t="shared" si="181"/>
        <v>1</v>
      </c>
      <c r="N593" s="7">
        <f t="shared" si="182"/>
        <v>1</v>
      </c>
      <c r="O593" s="8">
        <f t="shared" si="183"/>
        <v>1</v>
      </c>
      <c r="P593" s="8" t="str">
        <f t="shared" si="184"/>
        <v/>
      </c>
      <c r="Q593" s="8" t="str">
        <f t="shared" si="185"/>
        <v/>
      </c>
      <c r="R593" s="8" t="str">
        <f t="shared" ca="1" si="186"/>
        <v>num</v>
      </c>
      <c r="S593" s="8" t="str">
        <f t="shared" si="187"/>
        <v/>
      </c>
      <c r="T593" s="8" t="str">
        <f t="shared" si="188"/>
        <v/>
      </c>
      <c r="U593" s="7">
        <f ca="1">IF(O593="","",OFFSET(program!$A$1,0,disasm!$A593+COLUMN()-COLUMN($U593)+IF($I593,0,1)))</f>
        <v>0</v>
      </c>
      <c r="V593" s="7" t="str">
        <f ca="1">IF(P593="","",OFFSET(program!$A$1,0,disasm!$A593+COLUMN()-COLUMN($U593)+IF($I593,0,1)))</f>
        <v/>
      </c>
      <c r="W593" s="7" t="str">
        <f ca="1">IF(Q593="","",OFFSET(program!$A$1,0,disasm!$A593+COLUMN()-COLUMN($U593)+IF($I593,0,1)))</f>
        <v/>
      </c>
      <c r="X593" s="3" t="str">
        <f t="shared" ca="1" si="189"/>
        <v>0</v>
      </c>
      <c r="Y593" s="3" t="str">
        <f t="shared" si="190"/>
        <v/>
      </c>
      <c r="Z593" s="3" t="str">
        <f t="shared" si="191"/>
        <v/>
      </c>
      <c r="AA593" s="3" t="str">
        <f ca="1">" "
&amp;AE593
&amp;IF(AND(OR(K593=5,K593=6),MOD(INT(J593/1000),10)=1)," A2","")
&amp;IF(AND(NOT(I593),J593=109,OFFSET(program!$A$1,0,disasm!$A593+1)&gt;0,NOT(ISNUMBER(FIND(" A1 "," "&amp;AE593&amp;" "))))," AUTOLABEL","")
&amp;" "</f>
        <v xml:space="preserve">  </v>
      </c>
    </row>
    <row r="594" spans="1:30" x14ac:dyDescent="0.2">
      <c r="A594" s="1">
        <f ca="1">A593+M593</f>
        <v>635</v>
      </c>
      <c r="B594" s="2" t="str">
        <f t="shared" ca="1" si="173"/>
        <v>stack+563</v>
      </c>
      <c r="C594" s="3" t="str">
        <f ca="1">_xlfn.TEXTJOIN(" ",FALSE,OFFSET(program!$A$1,0,A594,1,M594))</f>
        <v/>
      </c>
      <c r="D594" s="4" t="str">
        <f ca="1">IF($H594="data",".dat "&amp;X594,
IF($H594="str",".str " &amp; _xlfn.TEXTJOIN("",FALSE,OFFSET(program!$A$2,0,A594+1,1,M594-1)),
$L594&amp;" "&amp;_xlfn.TEXTJOIN(", ",TRUE,$X594:$Z594)
))</f>
        <v>.dat 0</v>
      </c>
      <c r="E594" s="19" t="b">
        <f t="shared" ca="1" si="174"/>
        <v>1</v>
      </c>
      <c r="F594" s="5" t="str">
        <f t="shared" ca="1" si="175"/>
        <v>stack</v>
      </c>
      <c r="G594" s="5">
        <f t="shared" ca="1" si="176"/>
        <v>72</v>
      </c>
      <c r="H594" s="5" t="str">
        <f t="shared" si="177"/>
        <v>data</v>
      </c>
      <c r="I594" s="13" t="b">
        <f t="shared" si="178"/>
        <v>1</v>
      </c>
      <c r="J594" s="6">
        <f ca="1">OFFSET(program!$A$1,0,disasm!A594)</f>
        <v>0</v>
      </c>
      <c r="K594" s="7">
        <f t="shared" ca="1" si="179"/>
        <v>0</v>
      </c>
      <c r="L594" s="7" t="e">
        <f t="shared" ca="1" si="180"/>
        <v>#VALUE!</v>
      </c>
      <c r="M594" s="7">
        <f t="shared" si="181"/>
        <v>1</v>
      </c>
      <c r="N594" s="7">
        <f t="shared" si="182"/>
        <v>1</v>
      </c>
      <c r="O594" s="8">
        <f t="shared" si="183"/>
        <v>1</v>
      </c>
      <c r="P594" s="8" t="str">
        <f t="shared" si="184"/>
        <v/>
      </c>
      <c r="Q594" s="8" t="str">
        <f t="shared" si="185"/>
        <v/>
      </c>
      <c r="R594" s="8" t="str">
        <f t="shared" ca="1" si="186"/>
        <v>num</v>
      </c>
      <c r="S594" s="8" t="str">
        <f t="shared" si="187"/>
        <v/>
      </c>
      <c r="T594" s="8" t="str">
        <f t="shared" si="188"/>
        <v/>
      </c>
      <c r="U594" s="7">
        <f ca="1">IF(O594="","",OFFSET(program!$A$1,0,disasm!$A594+COLUMN()-COLUMN($U594)+IF($I594,0,1)))</f>
        <v>0</v>
      </c>
      <c r="V594" s="7" t="str">
        <f ca="1">IF(P594="","",OFFSET(program!$A$1,0,disasm!$A594+COLUMN()-COLUMN($U594)+IF($I594,0,1)))</f>
        <v/>
      </c>
      <c r="W594" s="7" t="str">
        <f ca="1">IF(Q594="","",OFFSET(program!$A$1,0,disasm!$A594+COLUMN()-COLUMN($U594)+IF($I594,0,1)))</f>
        <v/>
      </c>
      <c r="X594" s="3" t="str">
        <f t="shared" ca="1" si="189"/>
        <v>0</v>
      </c>
      <c r="Y594" s="3" t="str">
        <f t="shared" si="190"/>
        <v/>
      </c>
      <c r="Z594" s="3" t="str">
        <f t="shared" si="191"/>
        <v/>
      </c>
      <c r="AA594" s="3" t="str">
        <f ca="1">" "
&amp;AE594
&amp;IF(AND(OR(K594=5,K594=6),MOD(INT(J594/1000),10)=1)," A2","")
&amp;IF(AND(NOT(I594),J594=109,OFFSET(program!$A$1,0,disasm!$A594+1)&gt;0,NOT(ISNUMBER(FIND(" A1 "," "&amp;AE594&amp;" "))))," AUTOLABEL","")
&amp;" "</f>
        <v xml:space="preserve">  </v>
      </c>
    </row>
    <row r="595" spans="1:30" x14ac:dyDescent="0.2">
      <c r="A595" s="1">
        <f ca="1">A594+M594</f>
        <v>636</v>
      </c>
      <c r="B595" s="2" t="str">
        <f t="shared" ca="1" si="173"/>
        <v>stack+564</v>
      </c>
      <c r="C595" s="3" t="str">
        <f ca="1">_xlfn.TEXTJOIN(" ",FALSE,OFFSET(program!$A$1,0,A595,1,M595))</f>
        <v/>
      </c>
      <c r="D595" s="4" t="str">
        <f ca="1">IF($H595="data",".dat "&amp;X595,
IF($H595="str",".str " &amp; _xlfn.TEXTJOIN("",FALSE,OFFSET(program!$A$2,0,A595+1,1,M595-1)),
$L595&amp;" "&amp;_xlfn.TEXTJOIN(", ",TRUE,$X595:$Z595)
))</f>
        <v>.dat 0</v>
      </c>
      <c r="E595" s="19" t="b">
        <f t="shared" ca="1" si="174"/>
        <v>1</v>
      </c>
      <c r="F595" s="5" t="str">
        <f t="shared" ca="1" si="175"/>
        <v>stack</v>
      </c>
      <c r="G595" s="5">
        <f t="shared" ca="1" si="176"/>
        <v>72</v>
      </c>
      <c r="H595" s="5" t="str">
        <f t="shared" si="177"/>
        <v>data</v>
      </c>
      <c r="I595" s="13" t="b">
        <f t="shared" si="178"/>
        <v>1</v>
      </c>
      <c r="J595" s="6">
        <f ca="1">OFFSET(program!$A$1,0,disasm!A595)</f>
        <v>0</v>
      </c>
      <c r="K595" s="7">
        <f t="shared" ca="1" si="179"/>
        <v>0</v>
      </c>
      <c r="L595" s="7" t="e">
        <f t="shared" ca="1" si="180"/>
        <v>#VALUE!</v>
      </c>
      <c r="M595" s="7">
        <f t="shared" si="181"/>
        <v>1</v>
      </c>
      <c r="N595" s="7">
        <f t="shared" si="182"/>
        <v>1</v>
      </c>
      <c r="O595" s="8">
        <f t="shared" si="183"/>
        <v>1</v>
      </c>
      <c r="P595" s="8" t="str">
        <f t="shared" si="184"/>
        <v/>
      </c>
      <c r="Q595" s="8" t="str">
        <f t="shared" si="185"/>
        <v/>
      </c>
      <c r="R595" s="8" t="str">
        <f t="shared" ca="1" si="186"/>
        <v>num</v>
      </c>
      <c r="S595" s="8" t="str">
        <f t="shared" si="187"/>
        <v/>
      </c>
      <c r="T595" s="8" t="str">
        <f t="shared" si="188"/>
        <v/>
      </c>
      <c r="U595" s="7">
        <f ca="1">IF(O595="","",OFFSET(program!$A$1,0,disasm!$A595+COLUMN()-COLUMN($U595)+IF($I595,0,1)))</f>
        <v>0</v>
      </c>
      <c r="V595" s="7" t="str">
        <f ca="1">IF(P595="","",OFFSET(program!$A$1,0,disasm!$A595+COLUMN()-COLUMN($U595)+IF($I595,0,1)))</f>
        <v/>
      </c>
      <c r="W595" s="7" t="str">
        <f ca="1">IF(Q595="","",OFFSET(program!$A$1,0,disasm!$A595+COLUMN()-COLUMN($U595)+IF($I595,0,1)))</f>
        <v/>
      </c>
      <c r="X595" s="3" t="str">
        <f t="shared" ca="1" si="189"/>
        <v>0</v>
      </c>
      <c r="Y595" s="3" t="str">
        <f t="shared" si="190"/>
        <v/>
      </c>
      <c r="Z595" s="3" t="str">
        <f t="shared" si="191"/>
        <v/>
      </c>
      <c r="AA595" s="3" t="str">
        <f ca="1">" "
&amp;AE595
&amp;IF(AND(OR(K595=5,K595=6),MOD(INT(J595/1000),10)=1)," A2","")
&amp;IF(AND(NOT(I595),J595=109,OFFSET(program!$A$1,0,disasm!$A595+1)&gt;0,NOT(ISNUMBER(FIND(" A1 "," "&amp;AE595&amp;" "))))," AUTOLABEL","")
&amp;" "</f>
        <v xml:space="preserve">  </v>
      </c>
    </row>
    <row r="596" spans="1:30" x14ac:dyDescent="0.2">
      <c r="A596" s="1">
        <f ca="1">A595+M595</f>
        <v>637</v>
      </c>
      <c r="B596" s="2" t="str">
        <f t="shared" ca="1" si="173"/>
        <v>stack+565</v>
      </c>
      <c r="C596" s="3" t="str">
        <f ca="1">_xlfn.TEXTJOIN(" ",FALSE,OFFSET(program!$A$1,0,A596,1,M596))</f>
        <v/>
      </c>
      <c r="D596" s="4" t="str">
        <f ca="1">IF($H596="data",".dat "&amp;X596,
IF($H596="str",".str " &amp; _xlfn.TEXTJOIN("",FALSE,OFFSET(program!$A$2,0,A596+1,1,M596-1)),
$L596&amp;" "&amp;_xlfn.TEXTJOIN(", ",TRUE,$X596:$Z596)
))</f>
        <v>.dat 0</v>
      </c>
      <c r="E596" s="19" t="b">
        <f t="shared" ca="1" si="174"/>
        <v>1</v>
      </c>
      <c r="F596" s="5" t="str">
        <f t="shared" ca="1" si="175"/>
        <v>stack</v>
      </c>
      <c r="G596" s="5">
        <f t="shared" ca="1" si="176"/>
        <v>72</v>
      </c>
      <c r="H596" s="5" t="str">
        <f t="shared" si="177"/>
        <v>data</v>
      </c>
      <c r="I596" s="13" t="b">
        <f t="shared" si="178"/>
        <v>1</v>
      </c>
      <c r="J596" s="6">
        <f ca="1">OFFSET(program!$A$1,0,disasm!A596)</f>
        <v>0</v>
      </c>
      <c r="K596" s="7">
        <f t="shared" ca="1" si="179"/>
        <v>0</v>
      </c>
      <c r="L596" s="7" t="e">
        <f t="shared" ca="1" si="180"/>
        <v>#VALUE!</v>
      </c>
      <c r="M596" s="7">
        <f t="shared" si="181"/>
        <v>1</v>
      </c>
      <c r="N596" s="7">
        <f t="shared" si="182"/>
        <v>1</v>
      </c>
      <c r="O596" s="8">
        <f t="shared" si="183"/>
        <v>1</v>
      </c>
      <c r="P596" s="8" t="str">
        <f t="shared" si="184"/>
        <v/>
      </c>
      <c r="Q596" s="8" t="str">
        <f t="shared" si="185"/>
        <v/>
      </c>
      <c r="R596" s="8" t="str">
        <f t="shared" ca="1" si="186"/>
        <v>num</v>
      </c>
      <c r="S596" s="8" t="str">
        <f t="shared" si="187"/>
        <v/>
      </c>
      <c r="T596" s="8" t="str">
        <f t="shared" si="188"/>
        <v/>
      </c>
      <c r="U596" s="7">
        <f ca="1">IF(O596="","",OFFSET(program!$A$1,0,disasm!$A596+COLUMN()-COLUMN($U596)+IF($I596,0,1)))</f>
        <v>0</v>
      </c>
      <c r="V596" s="7" t="str">
        <f ca="1">IF(P596="","",OFFSET(program!$A$1,0,disasm!$A596+COLUMN()-COLUMN($U596)+IF($I596,0,1)))</f>
        <v/>
      </c>
      <c r="W596" s="7" t="str">
        <f ca="1">IF(Q596="","",OFFSET(program!$A$1,0,disasm!$A596+COLUMN()-COLUMN($U596)+IF($I596,0,1)))</f>
        <v/>
      </c>
      <c r="X596" s="3" t="str">
        <f t="shared" ca="1" si="189"/>
        <v>0</v>
      </c>
      <c r="Y596" s="3" t="str">
        <f t="shared" si="190"/>
        <v/>
      </c>
      <c r="Z596" s="3" t="str">
        <f t="shared" si="191"/>
        <v/>
      </c>
      <c r="AA596" s="3" t="str">
        <f ca="1">" "
&amp;AE596
&amp;IF(AND(OR(K596=5,K596=6),MOD(INT(J596/1000),10)=1)," A2","")
&amp;IF(AND(NOT(I596),J596=109,OFFSET(program!$A$1,0,disasm!$A596+1)&gt;0,NOT(ISNUMBER(FIND(" A1 "," "&amp;AE596&amp;" "))))," AUTOLABEL","")
&amp;" "</f>
        <v xml:space="preserve">  </v>
      </c>
    </row>
    <row r="597" spans="1:30" x14ac:dyDescent="0.2">
      <c r="A597" s="1">
        <f ca="1">A596+M596</f>
        <v>638</v>
      </c>
      <c r="B597" s="2" t="str">
        <f t="shared" ca="1" si="173"/>
        <v>stack+566</v>
      </c>
      <c r="C597" s="3" t="str">
        <f ca="1">_xlfn.TEXTJOIN(" ",FALSE,OFFSET(program!$A$1,0,A597,1,M597))</f>
        <v/>
      </c>
      <c r="D597" s="4" t="str">
        <f ca="1">IF($H597="data",".dat "&amp;X597,
IF($H597="str",".str " &amp; _xlfn.TEXTJOIN("",FALSE,OFFSET(program!$A$2,0,A597+1,1,M597-1)),
$L597&amp;" "&amp;_xlfn.TEXTJOIN(", ",TRUE,$X597:$Z597)
))</f>
        <v>.dat 0</v>
      </c>
      <c r="E597" s="19" t="b">
        <f t="shared" ca="1" si="174"/>
        <v>1</v>
      </c>
      <c r="F597" s="5" t="str">
        <f t="shared" ca="1" si="175"/>
        <v>stack</v>
      </c>
      <c r="G597" s="5">
        <f t="shared" ca="1" si="176"/>
        <v>72</v>
      </c>
      <c r="H597" s="5" t="str">
        <f t="shared" si="177"/>
        <v>data</v>
      </c>
      <c r="I597" s="13" t="b">
        <f t="shared" si="178"/>
        <v>1</v>
      </c>
      <c r="J597" s="6">
        <f ca="1">OFFSET(program!$A$1,0,disasm!A597)</f>
        <v>0</v>
      </c>
      <c r="K597" s="7">
        <f t="shared" ca="1" si="179"/>
        <v>0</v>
      </c>
      <c r="L597" s="7" t="e">
        <f t="shared" ca="1" si="180"/>
        <v>#VALUE!</v>
      </c>
      <c r="M597" s="7">
        <f t="shared" si="181"/>
        <v>1</v>
      </c>
      <c r="N597" s="7">
        <f t="shared" si="182"/>
        <v>1</v>
      </c>
      <c r="O597" s="8">
        <f t="shared" si="183"/>
        <v>1</v>
      </c>
      <c r="P597" s="8" t="str">
        <f t="shared" si="184"/>
        <v/>
      </c>
      <c r="Q597" s="8" t="str">
        <f t="shared" si="185"/>
        <v/>
      </c>
      <c r="R597" s="8" t="str">
        <f t="shared" ca="1" si="186"/>
        <v>num</v>
      </c>
      <c r="S597" s="8" t="str">
        <f t="shared" si="187"/>
        <v/>
      </c>
      <c r="T597" s="8" t="str">
        <f t="shared" si="188"/>
        <v/>
      </c>
      <c r="U597" s="7">
        <f ca="1">IF(O597="","",OFFSET(program!$A$1,0,disasm!$A597+COLUMN()-COLUMN($U597)+IF($I597,0,1)))</f>
        <v>0</v>
      </c>
      <c r="V597" s="7" t="str">
        <f ca="1">IF(P597="","",OFFSET(program!$A$1,0,disasm!$A597+COLUMN()-COLUMN($U597)+IF($I597,0,1)))</f>
        <v/>
      </c>
      <c r="W597" s="7" t="str">
        <f ca="1">IF(Q597="","",OFFSET(program!$A$1,0,disasm!$A597+COLUMN()-COLUMN($U597)+IF($I597,0,1)))</f>
        <v/>
      </c>
      <c r="X597" s="3" t="str">
        <f t="shared" ca="1" si="189"/>
        <v>0</v>
      </c>
      <c r="Y597" s="3" t="str">
        <f t="shared" si="190"/>
        <v/>
      </c>
      <c r="Z597" s="3" t="str">
        <f t="shared" si="191"/>
        <v/>
      </c>
      <c r="AA597" s="3" t="str">
        <f ca="1">" "
&amp;AE597
&amp;IF(AND(OR(K597=5,K597=6),MOD(INT(J597/1000),10)=1)," A2","")
&amp;IF(AND(NOT(I597),J597=109,OFFSET(program!$A$1,0,disasm!$A597+1)&gt;0,NOT(ISNUMBER(FIND(" A1 "," "&amp;AE597&amp;" "))))," AUTOLABEL","")
&amp;" "</f>
        <v xml:space="preserve">  </v>
      </c>
    </row>
    <row r="598" spans="1:30" x14ac:dyDescent="0.2">
      <c r="A598" s="1">
        <f ca="1">A597+M597</f>
        <v>639</v>
      </c>
      <c r="B598" s="2" t="str">
        <f t="shared" ca="1" si="173"/>
        <v>stack+567</v>
      </c>
      <c r="C598" s="3" t="str">
        <f ca="1">_xlfn.TEXTJOIN(" ",FALSE,OFFSET(program!$A$1,0,A598,1,M598))</f>
        <v/>
      </c>
      <c r="D598" s="4" t="str">
        <f ca="1">IF($H598="data",".dat "&amp;X598,
IF($H598="str",".str " &amp; _xlfn.TEXTJOIN("",FALSE,OFFSET(program!$A$2,0,A598+1,1,M598-1)),
$L598&amp;" "&amp;_xlfn.TEXTJOIN(", ",TRUE,$X598:$Z598)
))</f>
        <v>.dat 0</v>
      </c>
      <c r="E598" s="19" t="b">
        <f t="shared" ca="1" si="174"/>
        <v>1</v>
      </c>
      <c r="F598" s="5" t="str">
        <f t="shared" ca="1" si="175"/>
        <v>stack</v>
      </c>
      <c r="G598" s="5">
        <f t="shared" ca="1" si="176"/>
        <v>72</v>
      </c>
      <c r="H598" s="5" t="str">
        <f t="shared" si="177"/>
        <v>data</v>
      </c>
      <c r="I598" s="13" t="b">
        <f t="shared" si="178"/>
        <v>1</v>
      </c>
      <c r="J598" s="6">
        <f ca="1">OFFSET(program!$A$1,0,disasm!A598)</f>
        <v>0</v>
      </c>
      <c r="K598" s="7">
        <f t="shared" ca="1" si="179"/>
        <v>0</v>
      </c>
      <c r="L598" s="7" t="e">
        <f t="shared" ca="1" si="180"/>
        <v>#VALUE!</v>
      </c>
      <c r="M598" s="7">
        <f t="shared" si="181"/>
        <v>1</v>
      </c>
      <c r="N598" s="7">
        <f t="shared" si="182"/>
        <v>1</v>
      </c>
      <c r="O598" s="8">
        <f t="shared" si="183"/>
        <v>1</v>
      </c>
      <c r="P598" s="8" t="str">
        <f t="shared" si="184"/>
        <v/>
      </c>
      <c r="Q598" s="8" t="str">
        <f t="shared" si="185"/>
        <v/>
      </c>
      <c r="R598" s="8" t="str">
        <f t="shared" ca="1" si="186"/>
        <v>num</v>
      </c>
      <c r="S598" s="8" t="str">
        <f t="shared" si="187"/>
        <v/>
      </c>
      <c r="T598" s="8" t="str">
        <f t="shared" si="188"/>
        <v/>
      </c>
      <c r="U598" s="7">
        <f ca="1">IF(O598="","",OFFSET(program!$A$1,0,disasm!$A598+COLUMN()-COLUMN($U598)+IF($I598,0,1)))</f>
        <v>0</v>
      </c>
      <c r="V598" s="7" t="str">
        <f ca="1">IF(P598="","",OFFSET(program!$A$1,0,disasm!$A598+COLUMN()-COLUMN($U598)+IF($I598,0,1)))</f>
        <v/>
      </c>
      <c r="W598" s="7" t="str">
        <f ca="1">IF(Q598="","",OFFSET(program!$A$1,0,disasm!$A598+COLUMN()-COLUMN($U598)+IF($I598,0,1)))</f>
        <v/>
      </c>
      <c r="X598" s="3" t="str">
        <f t="shared" ca="1" si="189"/>
        <v>0</v>
      </c>
      <c r="Y598" s="3" t="str">
        <f t="shared" si="190"/>
        <v/>
      </c>
      <c r="Z598" s="3" t="str">
        <f t="shared" si="191"/>
        <v/>
      </c>
      <c r="AA598" s="3" t="str">
        <f ca="1">" "
&amp;AE598
&amp;IF(AND(OR(K598=5,K598=6),MOD(INT(J598/1000),10)=1)," A2","")
&amp;IF(AND(NOT(I598),J598=109,OFFSET(program!$A$1,0,disasm!$A598+1)&gt;0,NOT(ISNUMBER(FIND(" A1 "," "&amp;AE598&amp;" "))))," AUTOLABEL","")
&amp;" "</f>
        <v xml:space="preserve">  </v>
      </c>
    </row>
    <row r="599" spans="1:30" x14ac:dyDescent="0.2">
      <c r="A599" s="1">
        <f ca="1">A598+M598</f>
        <v>640</v>
      </c>
      <c r="B599" s="2" t="str">
        <f t="shared" ca="1" si="173"/>
        <v>stack+568</v>
      </c>
      <c r="C599" s="3" t="str">
        <f ca="1">_xlfn.TEXTJOIN(" ",FALSE,OFFSET(program!$A$1,0,A599,1,M599))</f>
        <v/>
      </c>
      <c r="D599" s="4" t="str">
        <f ca="1">IF($H599="data",".dat "&amp;X599,
IF($H599="str",".str " &amp; _xlfn.TEXTJOIN("",FALSE,OFFSET(program!$A$2,0,A599+1,1,M599-1)),
$L599&amp;" "&amp;_xlfn.TEXTJOIN(", ",TRUE,$X599:$Z599)
))</f>
        <v>.dat 0</v>
      </c>
      <c r="E599" s="19" t="b">
        <f t="shared" ca="1" si="174"/>
        <v>1</v>
      </c>
      <c r="F599" s="5" t="str">
        <f t="shared" ca="1" si="175"/>
        <v>stack</v>
      </c>
      <c r="G599" s="5">
        <f t="shared" ca="1" si="176"/>
        <v>72</v>
      </c>
      <c r="H599" s="5" t="str">
        <f t="shared" si="177"/>
        <v>data</v>
      </c>
      <c r="I599" s="13" t="b">
        <f t="shared" si="178"/>
        <v>1</v>
      </c>
      <c r="J599" s="6">
        <f ca="1">OFFSET(program!$A$1,0,disasm!A599)</f>
        <v>0</v>
      </c>
      <c r="K599" s="7">
        <f t="shared" ca="1" si="179"/>
        <v>0</v>
      </c>
      <c r="L599" s="7" t="e">
        <f t="shared" ca="1" si="180"/>
        <v>#VALUE!</v>
      </c>
      <c r="M599" s="7">
        <f t="shared" si="181"/>
        <v>1</v>
      </c>
      <c r="N599" s="7">
        <f t="shared" si="182"/>
        <v>1</v>
      </c>
      <c r="O599" s="8">
        <f t="shared" si="183"/>
        <v>1</v>
      </c>
      <c r="P599" s="8" t="str">
        <f t="shared" si="184"/>
        <v/>
      </c>
      <c r="Q599" s="8" t="str">
        <f t="shared" si="185"/>
        <v/>
      </c>
      <c r="R599" s="8" t="str">
        <f t="shared" ca="1" si="186"/>
        <v>num</v>
      </c>
      <c r="S599" s="8" t="str">
        <f t="shared" si="187"/>
        <v/>
      </c>
      <c r="T599" s="8" t="str">
        <f t="shared" si="188"/>
        <v/>
      </c>
      <c r="U599" s="7">
        <f ca="1">IF(O599="","",OFFSET(program!$A$1,0,disasm!$A599+COLUMN()-COLUMN($U599)+IF($I599,0,1)))</f>
        <v>0</v>
      </c>
      <c r="V599" s="7" t="str">
        <f ca="1">IF(P599="","",OFFSET(program!$A$1,0,disasm!$A599+COLUMN()-COLUMN($U599)+IF($I599,0,1)))</f>
        <v/>
      </c>
      <c r="W599" s="7" t="str">
        <f ca="1">IF(Q599="","",OFFSET(program!$A$1,0,disasm!$A599+COLUMN()-COLUMN($U599)+IF($I599,0,1)))</f>
        <v/>
      </c>
      <c r="X599" s="3" t="str">
        <f t="shared" ca="1" si="189"/>
        <v>0</v>
      </c>
      <c r="Y599" s="3" t="str">
        <f t="shared" si="190"/>
        <v/>
      </c>
      <c r="Z599" s="3" t="str">
        <f t="shared" si="191"/>
        <v/>
      </c>
      <c r="AA599" s="3" t="str">
        <f ca="1">" "
&amp;AE599
&amp;IF(AND(OR(K599=5,K599=6),MOD(INT(J599/1000),10)=1)," A2","")
&amp;IF(AND(NOT(I599),J599=109,OFFSET(program!$A$1,0,disasm!$A599+1)&gt;0,NOT(ISNUMBER(FIND(" A1 "," "&amp;AE599&amp;" "))))," AUTOLABEL","")
&amp;" "</f>
        <v xml:space="preserve">  </v>
      </c>
    </row>
    <row r="600" spans="1:30" x14ac:dyDescent="0.2">
      <c r="A600" s="1">
        <f ca="1">A599+M599</f>
        <v>641</v>
      </c>
      <c r="B600" s="2" t="str">
        <f t="shared" ca="1" si="173"/>
        <v>stack+569</v>
      </c>
      <c r="C600" s="3" t="str">
        <f ca="1">_xlfn.TEXTJOIN(" ",FALSE,OFFSET(program!$A$1,0,A600,1,M600))</f>
        <v/>
      </c>
      <c r="D600" s="4" t="str">
        <f ca="1">IF($H600="data",".dat "&amp;X600,
IF($H600="str",".str " &amp; _xlfn.TEXTJOIN("",FALSE,OFFSET(program!$A$2,0,A600+1,1,M600-1)),
$L600&amp;" "&amp;_xlfn.TEXTJOIN(", ",TRUE,$X600:$Z600)
))</f>
        <v>.dat 0</v>
      </c>
      <c r="E600" s="19" t="b">
        <f t="shared" ca="1" si="174"/>
        <v>1</v>
      </c>
      <c r="F600" s="5" t="str">
        <f t="shared" ca="1" si="175"/>
        <v>stack</v>
      </c>
      <c r="G600" s="5">
        <f t="shared" ca="1" si="176"/>
        <v>72</v>
      </c>
      <c r="H600" s="5" t="str">
        <f t="shared" si="177"/>
        <v>data</v>
      </c>
      <c r="I600" s="13" t="b">
        <f t="shared" si="178"/>
        <v>1</v>
      </c>
      <c r="J600" s="6">
        <f ca="1">OFFSET(program!$A$1,0,disasm!A600)</f>
        <v>0</v>
      </c>
      <c r="K600" s="7">
        <f t="shared" ca="1" si="179"/>
        <v>0</v>
      </c>
      <c r="L600" s="7" t="e">
        <f t="shared" ca="1" si="180"/>
        <v>#VALUE!</v>
      </c>
      <c r="M600" s="7">
        <f t="shared" si="181"/>
        <v>1</v>
      </c>
      <c r="N600" s="7">
        <f t="shared" si="182"/>
        <v>1</v>
      </c>
      <c r="O600" s="8">
        <f t="shared" si="183"/>
        <v>1</v>
      </c>
      <c r="P600" s="8" t="str">
        <f t="shared" si="184"/>
        <v/>
      </c>
      <c r="Q600" s="8" t="str">
        <f t="shared" si="185"/>
        <v/>
      </c>
      <c r="R600" s="8" t="str">
        <f t="shared" ca="1" si="186"/>
        <v>num</v>
      </c>
      <c r="S600" s="8" t="str">
        <f t="shared" si="187"/>
        <v/>
      </c>
      <c r="T600" s="8" t="str">
        <f t="shared" si="188"/>
        <v/>
      </c>
      <c r="U600" s="7">
        <f ca="1">IF(O600="","",OFFSET(program!$A$1,0,disasm!$A600+COLUMN()-COLUMN($U600)+IF($I600,0,1)))</f>
        <v>0</v>
      </c>
      <c r="V600" s="7" t="str">
        <f ca="1">IF(P600="","",OFFSET(program!$A$1,0,disasm!$A600+COLUMN()-COLUMN($U600)+IF($I600,0,1)))</f>
        <v/>
      </c>
      <c r="W600" s="7" t="str">
        <f ca="1">IF(Q600="","",OFFSET(program!$A$1,0,disasm!$A600+COLUMN()-COLUMN($U600)+IF($I600,0,1)))</f>
        <v/>
      </c>
      <c r="X600" s="3" t="str">
        <f t="shared" ca="1" si="189"/>
        <v>0</v>
      </c>
      <c r="Y600" s="3" t="str">
        <f t="shared" si="190"/>
        <v/>
      </c>
      <c r="Z600" s="3" t="str">
        <f t="shared" si="191"/>
        <v/>
      </c>
      <c r="AA600" s="3" t="str">
        <f ca="1">" "
&amp;AE600
&amp;IF(AND(OR(K600=5,K600=6),MOD(INT(J600/1000),10)=1)," A2","")
&amp;IF(AND(NOT(I600),J600=109,OFFSET(program!$A$1,0,disasm!$A600+1)&gt;0,NOT(ISNUMBER(FIND(" A1 "," "&amp;AE600&amp;" "))))," AUTOLABEL","")
&amp;" "</f>
        <v xml:space="preserve">  </v>
      </c>
      <c r="AD600" s="12"/>
    </row>
    <row r="601" spans="1:30" x14ac:dyDescent="0.2">
      <c r="A601" s="1">
        <f ca="1">A600+M600</f>
        <v>642</v>
      </c>
      <c r="B601" s="2" t="str">
        <f t="shared" ca="1" si="173"/>
        <v>stack+570</v>
      </c>
      <c r="C601" s="3" t="str">
        <f ca="1">_xlfn.TEXTJOIN(" ",FALSE,OFFSET(program!$A$1,0,A601,1,M601))</f>
        <v/>
      </c>
      <c r="D601" s="4" t="str">
        <f ca="1">IF($H601="data",".dat "&amp;X601,
IF($H601="str",".str " &amp; _xlfn.TEXTJOIN("",FALSE,OFFSET(program!$A$2,0,A601+1,1,M601-1)),
$L601&amp;" "&amp;_xlfn.TEXTJOIN(", ",TRUE,$X601:$Z601)
))</f>
        <v>.dat 0</v>
      </c>
      <c r="E601" s="19" t="b">
        <f t="shared" ca="1" si="174"/>
        <v>1</v>
      </c>
      <c r="F601" s="5" t="str">
        <f t="shared" ca="1" si="175"/>
        <v>stack</v>
      </c>
      <c r="G601" s="5">
        <f t="shared" ca="1" si="176"/>
        <v>72</v>
      </c>
      <c r="H601" s="5" t="str">
        <f t="shared" si="177"/>
        <v>data</v>
      </c>
      <c r="I601" s="13" t="b">
        <f t="shared" si="178"/>
        <v>1</v>
      </c>
      <c r="J601" s="6">
        <f ca="1">OFFSET(program!$A$1,0,disasm!A601)</f>
        <v>0</v>
      </c>
      <c r="K601" s="7">
        <f t="shared" ca="1" si="179"/>
        <v>0</v>
      </c>
      <c r="L601" s="7" t="e">
        <f t="shared" ca="1" si="180"/>
        <v>#VALUE!</v>
      </c>
      <c r="M601" s="7">
        <f t="shared" si="181"/>
        <v>1</v>
      </c>
      <c r="N601" s="7">
        <f t="shared" si="182"/>
        <v>1</v>
      </c>
      <c r="O601" s="8">
        <f t="shared" si="183"/>
        <v>1</v>
      </c>
      <c r="P601" s="8" t="str">
        <f t="shared" si="184"/>
        <v/>
      </c>
      <c r="Q601" s="8" t="str">
        <f t="shared" si="185"/>
        <v/>
      </c>
      <c r="R601" s="8" t="str">
        <f t="shared" ca="1" si="186"/>
        <v>num</v>
      </c>
      <c r="S601" s="8" t="str">
        <f t="shared" si="187"/>
        <v/>
      </c>
      <c r="T601" s="8" t="str">
        <f t="shared" si="188"/>
        <v/>
      </c>
      <c r="U601" s="7">
        <f ca="1">IF(O601="","",OFFSET(program!$A$1,0,disasm!$A601+COLUMN()-COLUMN($U601)+IF($I601,0,1)))</f>
        <v>0</v>
      </c>
      <c r="V601" s="7" t="str">
        <f ca="1">IF(P601="","",OFFSET(program!$A$1,0,disasm!$A601+COLUMN()-COLUMN($U601)+IF($I601,0,1)))</f>
        <v/>
      </c>
      <c r="W601" s="7" t="str">
        <f ca="1">IF(Q601="","",OFFSET(program!$A$1,0,disasm!$A601+COLUMN()-COLUMN($U601)+IF($I601,0,1)))</f>
        <v/>
      </c>
      <c r="X601" s="3" t="str">
        <f t="shared" ca="1" si="189"/>
        <v>0</v>
      </c>
      <c r="Y601" s="3" t="str">
        <f t="shared" si="190"/>
        <v/>
      </c>
      <c r="Z601" s="3" t="str">
        <f t="shared" si="191"/>
        <v/>
      </c>
      <c r="AA601" s="3" t="str">
        <f ca="1">" "
&amp;AE601
&amp;IF(AND(OR(K601=5,K601=6),MOD(INT(J601/1000),10)=1)," A2","")
&amp;IF(AND(NOT(I601),J601=109,OFFSET(program!$A$1,0,disasm!$A601+1)&gt;0,NOT(ISNUMBER(FIND(" A1 "," "&amp;AE601&amp;" "))))," AUTOLABEL","")
&amp;" "</f>
        <v xml:space="preserve">  </v>
      </c>
    </row>
    <row r="602" spans="1:30" x14ac:dyDescent="0.2">
      <c r="A602" s="1">
        <f ca="1">A601+M601</f>
        <v>643</v>
      </c>
      <c r="B602" s="2" t="str">
        <f t="shared" ca="1" si="173"/>
        <v>stack+571</v>
      </c>
      <c r="C602" s="3" t="str">
        <f ca="1">_xlfn.TEXTJOIN(" ",FALSE,OFFSET(program!$A$1,0,A602,1,M602))</f>
        <v/>
      </c>
      <c r="D602" s="4" t="str">
        <f ca="1">IF($H602="data",".dat "&amp;X602,
IF($H602="str",".str " &amp; _xlfn.TEXTJOIN("",FALSE,OFFSET(program!$A$2,0,A602+1,1,M602-1)),
$L602&amp;" "&amp;_xlfn.TEXTJOIN(", ",TRUE,$X602:$Z602)
))</f>
        <v>.dat 0</v>
      </c>
      <c r="E602" s="19" t="b">
        <f t="shared" ca="1" si="174"/>
        <v>1</v>
      </c>
      <c r="F602" s="5" t="str">
        <f t="shared" ca="1" si="175"/>
        <v>stack</v>
      </c>
      <c r="G602" s="5">
        <f t="shared" ca="1" si="176"/>
        <v>72</v>
      </c>
      <c r="H602" s="5" t="str">
        <f t="shared" si="177"/>
        <v>data</v>
      </c>
      <c r="I602" s="13" t="b">
        <f t="shared" si="178"/>
        <v>1</v>
      </c>
      <c r="J602" s="6">
        <f ca="1">OFFSET(program!$A$1,0,disasm!A602)</f>
        <v>0</v>
      </c>
      <c r="K602" s="7">
        <f t="shared" ca="1" si="179"/>
        <v>0</v>
      </c>
      <c r="L602" s="7" t="e">
        <f t="shared" ca="1" si="180"/>
        <v>#VALUE!</v>
      </c>
      <c r="M602" s="7">
        <f t="shared" si="181"/>
        <v>1</v>
      </c>
      <c r="N602" s="7">
        <f t="shared" si="182"/>
        <v>1</v>
      </c>
      <c r="O602" s="8">
        <f t="shared" si="183"/>
        <v>1</v>
      </c>
      <c r="P602" s="8" t="str">
        <f t="shared" si="184"/>
        <v/>
      </c>
      <c r="Q602" s="8" t="str">
        <f t="shared" si="185"/>
        <v/>
      </c>
      <c r="R602" s="8" t="str">
        <f t="shared" ca="1" si="186"/>
        <v>num</v>
      </c>
      <c r="S602" s="8" t="str">
        <f t="shared" si="187"/>
        <v/>
      </c>
      <c r="T602" s="8" t="str">
        <f t="shared" si="188"/>
        <v/>
      </c>
      <c r="U602" s="7">
        <f ca="1">IF(O602="","",OFFSET(program!$A$1,0,disasm!$A602+COLUMN()-COLUMN($U602)+IF($I602,0,1)))</f>
        <v>0</v>
      </c>
      <c r="V602" s="7" t="str">
        <f ca="1">IF(P602="","",OFFSET(program!$A$1,0,disasm!$A602+COLUMN()-COLUMN($U602)+IF($I602,0,1)))</f>
        <v/>
      </c>
      <c r="W602" s="7" t="str">
        <f ca="1">IF(Q602="","",OFFSET(program!$A$1,0,disasm!$A602+COLUMN()-COLUMN($U602)+IF($I602,0,1)))</f>
        <v/>
      </c>
      <c r="X602" s="3" t="str">
        <f t="shared" ca="1" si="189"/>
        <v>0</v>
      </c>
      <c r="Y602" s="3" t="str">
        <f t="shared" si="190"/>
        <v/>
      </c>
      <c r="Z602" s="3" t="str">
        <f t="shared" si="191"/>
        <v/>
      </c>
      <c r="AA602" s="3" t="str">
        <f ca="1">" "
&amp;AE602
&amp;IF(AND(OR(K602=5,K602=6),MOD(INT(J602/1000),10)=1)," A2","")
&amp;IF(AND(NOT(I602),J602=109,OFFSET(program!$A$1,0,disasm!$A602+1)&gt;0,NOT(ISNUMBER(FIND(" A1 "," "&amp;AE602&amp;" "))))," AUTOLABEL","")
&amp;" "</f>
        <v xml:space="preserve">  </v>
      </c>
    </row>
    <row r="603" spans="1:30" x14ac:dyDescent="0.2">
      <c r="A603" s="1">
        <f ca="1">A602+M602</f>
        <v>644</v>
      </c>
      <c r="B603" s="2" t="str">
        <f t="shared" ca="1" si="173"/>
        <v>stack+572</v>
      </c>
      <c r="C603" s="3" t="str">
        <f ca="1">_xlfn.TEXTJOIN(" ",FALSE,OFFSET(program!$A$1,0,A603,1,M603))</f>
        <v/>
      </c>
      <c r="D603" s="4" t="str">
        <f ca="1">IF($H603="data",".dat "&amp;X603,
IF($H603="str",".str " &amp; _xlfn.TEXTJOIN("",FALSE,OFFSET(program!$A$2,0,A603+1,1,M603-1)),
$L603&amp;" "&amp;_xlfn.TEXTJOIN(", ",TRUE,$X603:$Z603)
))</f>
        <v>.dat 0</v>
      </c>
      <c r="E603" s="19" t="b">
        <f t="shared" ca="1" si="174"/>
        <v>1</v>
      </c>
      <c r="F603" s="5" t="str">
        <f t="shared" ca="1" si="175"/>
        <v>stack</v>
      </c>
      <c r="G603" s="5">
        <f t="shared" ca="1" si="176"/>
        <v>72</v>
      </c>
      <c r="H603" s="5" t="str">
        <f t="shared" si="177"/>
        <v>data</v>
      </c>
      <c r="I603" s="13" t="b">
        <f t="shared" si="178"/>
        <v>1</v>
      </c>
      <c r="J603" s="6">
        <f ca="1">OFFSET(program!$A$1,0,disasm!A603)</f>
        <v>0</v>
      </c>
      <c r="K603" s="7">
        <f t="shared" ca="1" si="179"/>
        <v>0</v>
      </c>
      <c r="L603" s="7" t="e">
        <f t="shared" ca="1" si="180"/>
        <v>#VALUE!</v>
      </c>
      <c r="M603" s="7">
        <f t="shared" si="181"/>
        <v>1</v>
      </c>
      <c r="N603" s="7">
        <f t="shared" si="182"/>
        <v>1</v>
      </c>
      <c r="O603" s="8">
        <f t="shared" si="183"/>
        <v>1</v>
      </c>
      <c r="P603" s="8" t="str">
        <f t="shared" si="184"/>
        <v/>
      </c>
      <c r="Q603" s="8" t="str">
        <f t="shared" si="185"/>
        <v/>
      </c>
      <c r="R603" s="8" t="str">
        <f t="shared" ca="1" si="186"/>
        <v>num</v>
      </c>
      <c r="S603" s="8" t="str">
        <f t="shared" si="187"/>
        <v/>
      </c>
      <c r="T603" s="8" t="str">
        <f t="shared" si="188"/>
        <v/>
      </c>
      <c r="U603" s="7">
        <f ca="1">IF(O603="","",OFFSET(program!$A$1,0,disasm!$A603+COLUMN()-COLUMN($U603)+IF($I603,0,1)))</f>
        <v>0</v>
      </c>
      <c r="V603" s="7" t="str">
        <f ca="1">IF(P603="","",OFFSET(program!$A$1,0,disasm!$A603+COLUMN()-COLUMN($U603)+IF($I603,0,1)))</f>
        <v/>
      </c>
      <c r="W603" s="7" t="str">
        <f ca="1">IF(Q603="","",OFFSET(program!$A$1,0,disasm!$A603+COLUMN()-COLUMN($U603)+IF($I603,0,1)))</f>
        <v/>
      </c>
      <c r="X603" s="3" t="str">
        <f t="shared" ca="1" si="189"/>
        <v>0</v>
      </c>
      <c r="Y603" s="3" t="str">
        <f t="shared" si="190"/>
        <v/>
      </c>
      <c r="Z603" s="3" t="str">
        <f t="shared" si="191"/>
        <v/>
      </c>
      <c r="AA603" s="3" t="str">
        <f ca="1">" "
&amp;AE603
&amp;IF(AND(OR(K603=5,K603=6),MOD(INT(J603/1000),10)=1)," A2","")
&amp;IF(AND(NOT(I603),J603=109,OFFSET(program!$A$1,0,disasm!$A603+1)&gt;0,NOT(ISNUMBER(FIND(" A1 "," "&amp;AE603&amp;" "))))," AUTOLABEL","")
&amp;" "</f>
        <v xml:space="preserve">  </v>
      </c>
    </row>
    <row r="604" spans="1:30" x14ac:dyDescent="0.2">
      <c r="A604" s="1">
        <f ca="1">A603+M603</f>
        <v>645</v>
      </c>
      <c r="B604" s="2" t="str">
        <f t="shared" ca="1" si="173"/>
        <v>stack+573</v>
      </c>
      <c r="C604" s="3" t="str">
        <f ca="1">_xlfn.TEXTJOIN(" ",FALSE,OFFSET(program!$A$1,0,A604,1,M604))</f>
        <v/>
      </c>
      <c r="D604" s="4" t="str">
        <f ca="1">IF($H604="data",".dat "&amp;X604,
IF($H604="str",".str " &amp; _xlfn.TEXTJOIN("",FALSE,OFFSET(program!$A$2,0,A604+1,1,M604-1)),
$L604&amp;" "&amp;_xlfn.TEXTJOIN(", ",TRUE,$X604:$Z604)
))</f>
        <v>.dat 0</v>
      </c>
      <c r="E604" s="19" t="b">
        <f t="shared" ca="1" si="174"/>
        <v>1</v>
      </c>
      <c r="F604" s="5" t="str">
        <f t="shared" ca="1" si="175"/>
        <v>stack</v>
      </c>
      <c r="G604" s="5">
        <f t="shared" ca="1" si="176"/>
        <v>72</v>
      </c>
      <c r="H604" s="5" t="str">
        <f t="shared" si="177"/>
        <v>data</v>
      </c>
      <c r="I604" s="13" t="b">
        <f t="shared" si="178"/>
        <v>1</v>
      </c>
      <c r="J604" s="6">
        <f ca="1">OFFSET(program!$A$1,0,disasm!A604)</f>
        <v>0</v>
      </c>
      <c r="K604" s="7">
        <f t="shared" ca="1" si="179"/>
        <v>0</v>
      </c>
      <c r="L604" s="7" t="e">
        <f t="shared" ca="1" si="180"/>
        <v>#VALUE!</v>
      </c>
      <c r="M604" s="7">
        <f t="shared" si="181"/>
        <v>1</v>
      </c>
      <c r="N604" s="7">
        <f t="shared" si="182"/>
        <v>1</v>
      </c>
      <c r="O604" s="8">
        <f t="shared" si="183"/>
        <v>1</v>
      </c>
      <c r="P604" s="8" t="str">
        <f t="shared" si="184"/>
        <v/>
      </c>
      <c r="Q604" s="8" t="str">
        <f t="shared" si="185"/>
        <v/>
      </c>
      <c r="R604" s="8" t="str">
        <f t="shared" ca="1" si="186"/>
        <v>num</v>
      </c>
      <c r="S604" s="8" t="str">
        <f t="shared" si="187"/>
        <v/>
      </c>
      <c r="T604" s="8" t="str">
        <f t="shared" si="188"/>
        <v/>
      </c>
      <c r="U604" s="7">
        <f ca="1">IF(O604="","",OFFSET(program!$A$1,0,disasm!$A604+COLUMN()-COLUMN($U604)+IF($I604,0,1)))</f>
        <v>0</v>
      </c>
      <c r="V604" s="7" t="str">
        <f ca="1">IF(P604="","",OFFSET(program!$A$1,0,disasm!$A604+COLUMN()-COLUMN($U604)+IF($I604,0,1)))</f>
        <v/>
      </c>
      <c r="W604" s="7" t="str">
        <f ca="1">IF(Q604="","",OFFSET(program!$A$1,0,disasm!$A604+COLUMN()-COLUMN($U604)+IF($I604,0,1)))</f>
        <v/>
      </c>
      <c r="X604" s="3" t="str">
        <f t="shared" ca="1" si="189"/>
        <v>0</v>
      </c>
      <c r="Y604" s="3" t="str">
        <f t="shared" si="190"/>
        <v/>
      </c>
      <c r="Z604" s="3" t="str">
        <f t="shared" si="191"/>
        <v/>
      </c>
      <c r="AA604" s="3" t="str">
        <f ca="1">" "
&amp;AE604
&amp;IF(AND(OR(K604=5,K604=6),MOD(INT(J604/1000),10)=1)," A2","")
&amp;IF(AND(NOT(I604),J604=109,OFFSET(program!$A$1,0,disasm!$A604+1)&gt;0,NOT(ISNUMBER(FIND(" A1 "," "&amp;AE604&amp;" "))))," AUTOLABEL","")
&amp;" "</f>
        <v xml:space="preserve">  </v>
      </c>
    </row>
    <row r="605" spans="1:30" x14ac:dyDescent="0.2">
      <c r="A605" s="1">
        <f ca="1">A604+M604</f>
        <v>646</v>
      </c>
      <c r="B605" s="2" t="str">
        <f t="shared" ca="1" si="173"/>
        <v>stack+574</v>
      </c>
      <c r="C605" s="3" t="str">
        <f ca="1">_xlfn.TEXTJOIN(" ",FALSE,OFFSET(program!$A$1,0,A605,1,M605))</f>
        <v/>
      </c>
      <c r="D605" s="4" t="str">
        <f ca="1">IF($H605="data",".dat "&amp;X605,
IF($H605="str",".str " &amp; _xlfn.TEXTJOIN("",FALSE,OFFSET(program!$A$2,0,A605+1,1,M605-1)),
$L605&amp;" "&amp;_xlfn.TEXTJOIN(", ",TRUE,$X605:$Z605)
))</f>
        <v>.dat 0</v>
      </c>
      <c r="E605" s="19" t="b">
        <f t="shared" ca="1" si="174"/>
        <v>1</v>
      </c>
      <c r="F605" s="5" t="str">
        <f t="shared" ca="1" si="175"/>
        <v>stack</v>
      </c>
      <c r="G605" s="5">
        <f t="shared" ca="1" si="176"/>
        <v>72</v>
      </c>
      <c r="H605" s="5" t="str">
        <f t="shared" si="177"/>
        <v>data</v>
      </c>
      <c r="I605" s="13" t="b">
        <f t="shared" si="178"/>
        <v>1</v>
      </c>
      <c r="J605" s="6">
        <f ca="1">OFFSET(program!$A$1,0,disasm!A605)</f>
        <v>0</v>
      </c>
      <c r="K605" s="7">
        <f t="shared" ca="1" si="179"/>
        <v>0</v>
      </c>
      <c r="L605" s="7" t="e">
        <f t="shared" ca="1" si="180"/>
        <v>#VALUE!</v>
      </c>
      <c r="M605" s="7">
        <f t="shared" si="181"/>
        <v>1</v>
      </c>
      <c r="N605" s="7">
        <f t="shared" si="182"/>
        <v>1</v>
      </c>
      <c r="O605" s="8">
        <f t="shared" si="183"/>
        <v>1</v>
      </c>
      <c r="P605" s="8" t="str">
        <f t="shared" si="184"/>
        <v/>
      </c>
      <c r="Q605" s="8" t="str">
        <f t="shared" si="185"/>
        <v/>
      </c>
      <c r="R605" s="8" t="str">
        <f t="shared" ca="1" si="186"/>
        <v>num</v>
      </c>
      <c r="S605" s="8" t="str">
        <f t="shared" si="187"/>
        <v/>
      </c>
      <c r="T605" s="8" t="str">
        <f t="shared" si="188"/>
        <v/>
      </c>
      <c r="U605" s="7">
        <f ca="1">IF(O605="","",OFFSET(program!$A$1,0,disasm!$A605+COLUMN()-COLUMN($U605)+IF($I605,0,1)))</f>
        <v>0</v>
      </c>
      <c r="V605" s="7" t="str">
        <f ca="1">IF(P605="","",OFFSET(program!$A$1,0,disasm!$A605+COLUMN()-COLUMN($U605)+IF($I605,0,1)))</f>
        <v/>
      </c>
      <c r="W605" s="7" t="str">
        <f ca="1">IF(Q605="","",OFFSET(program!$A$1,0,disasm!$A605+COLUMN()-COLUMN($U605)+IF($I605,0,1)))</f>
        <v/>
      </c>
      <c r="X605" s="3" t="str">
        <f t="shared" ca="1" si="189"/>
        <v>0</v>
      </c>
      <c r="Y605" s="3" t="str">
        <f t="shared" si="190"/>
        <v/>
      </c>
      <c r="Z605" s="3" t="str">
        <f t="shared" si="191"/>
        <v/>
      </c>
      <c r="AA605" s="3" t="str">
        <f ca="1">" "
&amp;AE605
&amp;IF(AND(OR(K605=5,K605=6),MOD(INT(J605/1000),10)=1)," A2","")
&amp;IF(AND(NOT(I605),J605=109,OFFSET(program!$A$1,0,disasm!$A605+1)&gt;0,NOT(ISNUMBER(FIND(" A1 "," "&amp;AE605&amp;" "))))," AUTOLABEL","")
&amp;" "</f>
        <v xml:space="preserve">  </v>
      </c>
    </row>
    <row r="606" spans="1:30" x14ac:dyDescent="0.2">
      <c r="A606" s="1">
        <f ca="1">A605+M605</f>
        <v>647</v>
      </c>
      <c r="B606" s="2" t="str">
        <f t="shared" ca="1" si="173"/>
        <v>stack+575</v>
      </c>
      <c r="C606" s="3" t="str">
        <f ca="1">_xlfn.TEXTJOIN(" ",FALSE,OFFSET(program!$A$1,0,A606,1,M606))</f>
        <v/>
      </c>
      <c r="D606" s="4" t="str">
        <f ca="1">IF($H606="data",".dat "&amp;X606,
IF($H606="str",".str " &amp; _xlfn.TEXTJOIN("",FALSE,OFFSET(program!$A$2,0,A606+1,1,M606-1)),
$L606&amp;" "&amp;_xlfn.TEXTJOIN(", ",TRUE,$X606:$Z606)
))</f>
        <v>.dat 0</v>
      </c>
      <c r="E606" s="19" t="b">
        <f t="shared" ca="1" si="174"/>
        <v>1</v>
      </c>
      <c r="F606" s="5" t="str">
        <f t="shared" ca="1" si="175"/>
        <v>stack</v>
      </c>
      <c r="G606" s="5">
        <f t="shared" ca="1" si="176"/>
        <v>72</v>
      </c>
      <c r="H606" s="5" t="str">
        <f t="shared" si="177"/>
        <v>data</v>
      </c>
      <c r="I606" s="13" t="b">
        <f t="shared" si="178"/>
        <v>1</v>
      </c>
      <c r="J606" s="6">
        <f ca="1">OFFSET(program!$A$1,0,disasm!A606)</f>
        <v>0</v>
      </c>
      <c r="K606" s="7">
        <f t="shared" ca="1" si="179"/>
        <v>0</v>
      </c>
      <c r="L606" s="7" t="e">
        <f t="shared" ca="1" si="180"/>
        <v>#VALUE!</v>
      </c>
      <c r="M606" s="7">
        <f t="shared" si="181"/>
        <v>1</v>
      </c>
      <c r="N606" s="7">
        <f t="shared" si="182"/>
        <v>1</v>
      </c>
      <c r="O606" s="8">
        <f t="shared" si="183"/>
        <v>1</v>
      </c>
      <c r="P606" s="8" t="str">
        <f t="shared" si="184"/>
        <v/>
      </c>
      <c r="Q606" s="8" t="str">
        <f t="shared" si="185"/>
        <v/>
      </c>
      <c r="R606" s="8" t="str">
        <f t="shared" ca="1" si="186"/>
        <v>num</v>
      </c>
      <c r="S606" s="8" t="str">
        <f t="shared" si="187"/>
        <v/>
      </c>
      <c r="T606" s="8" t="str">
        <f t="shared" si="188"/>
        <v/>
      </c>
      <c r="U606" s="7">
        <f ca="1">IF(O606="","",OFFSET(program!$A$1,0,disasm!$A606+COLUMN()-COLUMN($U606)+IF($I606,0,1)))</f>
        <v>0</v>
      </c>
      <c r="V606" s="7" t="str">
        <f ca="1">IF(P606="","",OFFSET(program!$A$1,0,disasm!$A606+COLUMN()-COLUMN($U606)+IF($I606,0,1)))</f>
        <v/>
      </c>
      <c r="W606" s="7" t="str">
        <f ca="1">IF(Q606="","",OFFSET(program!$A$1,0,disasm!$A606+COLUMN()-COLUMN($U606)+IF($I606,0,1)))</f>
        <v/>
      </c>
      <c r="X606" s="3" t="str">
        <f t="shared" ca="1" si="189"/>
        <v>0</v>
      </c>
      <c r="Y606" s="3" t="str">
        <f t="shared" si="190"/>
        <v/>
      </c>
      <c r="Z606" s="3" t="str">
        <f t="shared" si="191"/>
        <v/>
      </c>
      <c r="AA606" s="3" t="str">
        <f ca="1">" "
&amp;AE606
&amp;IF(AND(OR(K606=5,K606=6),MOD(INT(J606/1000),10)=1)," A2","")
&amp;IF(AND(NOT(I606),J606=109,OFFSET(program!$A$1,0,disasm!$A606+1)&gt;0,NOT(ISNUMBER(FIND(" A1 "," "&amp;AE606&amp;" "))))," AUTOLABEL","")
&amp;" "</f>
        <v xml:space="preserve">  </v>
      </c>
    </row>
    <row r="607" spans="1:30" x14ac:dyDescent="0.2">
      <c r="A607" s="1">
        <f ca="1">A606+M606</f>
        <v>648</v>
      </c>
      <c r="B607" s="2" t="str">
        <f t="shared" ca="1" si="173"/>
        <v>stack+576</v>
      </c>
      <c r="C607" s="3" t="str">
        <f ca="1">_xlfn.TEXTJOIN(" ",FALSE,OFFSET(program!$A$1,0,A607,1,M607))</f>
        <v/>
      </c>
      <c r="D607" s="4" t="str">
        <f ca="1">IF($H607="data",".dat "&amp;X607,
IF($H607="str",".str " &amp; _xlfn.TEXTJOIN("",FALSE,OFFSET(program!$A$2,0,A607+1,1,M607-1)),
$L607&amp;" "&amp;_xlfn.TEXTJOIN(", ",TRUE,$X607:$Z607)
))</f>
        <v>.dat 0</v>
      </c>
      <c r="E607" s="19" t="b">
        <f t="shared" ca="1" si="174"/>
        <v>1</v>
      </c>
      <c r="F607" s="5" t="str">
        <f t="shared" ca="1" si="175"/>
        <v>stack</v>
      </c>
      <c r="G607" s="5">
        <f t="shared" ca="1" si="176"/>
        <v>72</v>
      </c>
      <c r="H607" s="5" t="str">
        <f t="shared" si="177"/>
        <v>data</v>
      </c>
      <c r="I607" s="13" t="b">
        <f t="shared" si="178"/>
        <v>1</v>
      </c>
      <c r="J607" s="6">
        <f ca="1">OFFSET(program!$A$1,0,disasm!A607)</f>
        <v>0</v>
      </c>
      <c r="K607" s="7">
        <f t="shared" ca="1" si="179"/>
        <v>0</v>
      </c>
      <c r="L607" s="7" t="e">
        <f t="shared" ca="1" si="180"/>
        <v>#VALUE!</v>
      </c>
      <c r="M607" s="7">
        <f t="shared" si="181"/>
        <v>1</v>
      </c>
      <c r="N607" s="7">
        <f t="shared" si="182"/>
        <v>1</v>
      </c>
      <c r="O607" s="8">
        <f t="shared" si="183"/>
        <v>1</v>
      </c>
      <c r="P607" s="8" t="str">
        <f t="shared" si="184"/>
        <v/>
      </c>
      <c r="Q607" s="8" t="str">
        <f t="shared" si="185"/>
        <v/>
      </c>
      <c r="R607" s="8" t="str">
        <f t="shared" ca="1" si="186"/>
        <v>num</v>
      </c>
      <c r="S607" s="8" t="str">
        <f t="shared" si="187"/>
        <v/>
      </c>
      <c r="T607" s="8" t="str">
        <f t="shared" si="188"/>
        <v/>
      </c>
      <c r="U607" s="7">
        <f ca="1">IF(O607="","",OFFSET(program!$A$1,0,disasm!$A607+COLUMN()-COLUMN($U607)+IF($I607,0,1)))</f>
        <v>0</v>
      </c>
      <c r="V607" s="7" t="str">
        <f ca="1">IF(P607="","",OFFSET(program!$A$1,0,disasm!$A607+COLUMN()-COLUMN($U607)+IF($I607,0,1)))</f>
        <v/>
      </c>
      <c r="W607" s="7" t="str">
        <f ca="1">IF(Q607="","",OFFSET(program!$A$1,0,disasm!$A607+COLUMN()-COLUMN($U607)+IF($I607,0,1)))</f>
        <v/>
      </c>
      <c r="X607" s="3" t="str">
        <f t="shared" ca="1" si="189"/>
        <v>0</v>
      </c>
      <c r="Y607" s="3" t="str">
        <f t="shared" si="190"/>
        <v/>
      </c>
      <c r="Z607" s="3" t="str">
        <f t="shared" si="191"/>
        <v/>
      </c>
      <c r="AA607" s="3" t="str">
        <f ca="1">" "
&amp;AE607
&amp;IF(AND(OR(K607=5,K607=6),MOD(INT(J607/1000),10)=1)," A2","")
&amp;IF(AND(NOT(I607),J607=109,OFFSET(program!$A$1,0,disasm!$A607+1)&gt;0,NOT(ISNUMBER(FIND(" A1 "," "&amp;AE607&amp;" "))))," AUTOLABEL","")
&amp;" "</f>
        <v xml:space="preserve">  </v>
      </c>
    </row>
    <row r="608" spans="1:30" x14ac:dyDescent="0.2">
      <c r="A608" s="1">
        <f ca="1">A607+M607</f>
        <v>649</v>
      </c>
      <c r="B608" s="2" t="str">
        <f t="shared" ca="1" si="173"/>
        <v>stack+577</v>
      </c>
      <c r="C608" s="3" t="str">
        <f ca="1">_xlfn.TEXTJOIN(" ",FALSE,OFFSET(program!$A$1,0,A608,1,M608))</f>
        <v/>
      </c>
      <c r="D608" s="4" t="str">
        <f ca="1">IF($H608="data",".dat "&amp;X608,
IF($H608="str",".str " &amp; _xlfn.TEXTJOIN("",FALSE,OFFSET(program!$A$2,0,A608+1,1,M608-1)),
$L608&amp;" "&amp;_xlfn.TEXTJOIN(", ",TRUE,$X608:$Z608)
))</f>
        <v>.dat 0</v>
      </c>
      <c r="E608" s="19" t="b">
        <f t="shared" ca="1" si="174"/>
        <v>1</v>
      </c>
      <c r="F608" s="5" t="str">
        <f t="shared" ca="1" si="175"/>
        <v>stack</v>
      </c>
      <c r="G608" s="5">
        <f t="shared" ca="1" si="176"/>
        <v>72</v>
      </c>
      <c r="H608" s="5" t="str">
        <f t="shared" si="177"/>
        <v>data</v>
      </c>
      <c r="I608" s="13" t="b">
        <f t="shared" si="178"/>
        <v>1</v>
      </c>
      <c r="J608" s="6">
        <f ca="1">OFFSET(program!$A$1,0,disasm!A608)</f>
        <v>0</v>
      </c>
      <c r="K608" s="7">
        <f t="shared" ca="1" si="179"/>
        <v>0</v>
      </c>
      <c r="L608" s="7" t="e">
        <f t="shared" ca="1" si="180"/>
        <v>#VALUE!</v>
      </c>
      <c r="M608" s="7">
        <f t="shared" si="181"/>
        <v>1</v>
      </c>
      <c r="N608" s="7">
        <f t="shared" si="182"/>
        <v>1</v>
      </c>
      <c r="O608" s="8">
        <f t="shared" si="183"/>
        <v>1</v>
      </c>
      <c r="P608" s="8" t="str">
        <f t="shared" si="184"/>
        <v/>
      </c>
      <c r="Q608" s="8" t="str">
        <f t="shared" si="185"/>
        <v/>
      </c>
      <c r="R608" s="8" t="str">
        <f t="shared" ca="1" si="186"/>
        <v>num</v>
      </c>
      <c r="S608" s="8" t="str">
        <f t="shared" si="187"/>
        <v/>
      </c>
      <c r="T608" s="8" t="str">
        <f t="shared" si="188"/>
        <v/>
      </c>
      <c r="U608" s="7">
        <f ca="1">IF(O608="","",OFFSET(program!$A$1,0,disasm!$A608+COLUMN()-COLUMN($U608)+IF($I608,0,1)))</f>
        <v>0</v>
      </c>
      <c r="V608" s="7" t="str">
        <f ca="1">IF(P608="","",OFFSET(program!$A$1,0,disasm!$A608+COLUMN()-COLUMN($U608)+IF($I608,0,1)))</f>
        <v/>
      </c>
      <c r="W608" s="7" t="str">
        <f ca="1">IF(Q608="","",OFFSET(program!$A$1,0,disasm!$A608+COLUMN()-COLUMN($U608)+IF($I608,0,1)))</f>
        <v/>
      </c>
      <c r="X608" s="3" t="str">
        <f t="shared" ca="1" si="189"/>
        <v>0</v>
      </c>
      <c r="Y608" s="3" t="str">
        <f t="shared" si="190"/>
        <v/>
      </c>
      <c r="Z608" s="3" t="str">
        <f t="shared" si="191"/>
        <v/>
      </c>
      <c r="AA608" s="3" t="str">
        <f ca="1">" "
&amp;AE608
&amp;IF(AND(OR(K608=5,K608=6),MOD(INT(J608/1000),10)=1)," A2","")
&amp;IF(AND(NOT(I608),J608=109,OFFSET(program!$A$1,0,disasm!$A608+1)&gt;0,NOT(ISNUMBER(FIND(" A1 "," "&amp;AE608&amp;" "))))," AUTOLABEL","")
&amp;" "</f>
        <v xml:space="preserve">  </v>
      </c>
    </row>
    <row r="609" spans="1:27" x14ac:dyDescent="0.2">
      <c r="A609" s="1">
        <f ca="1">A608+M608</f>
        <v>650</v>
      </c>
      <c r="B609" s="2" t="str">
        <f t="shared" ca="1" si="173"/>
        <v>stack+578</v>
      </c>
      <c r="C609" s="3" t="str">
        <f ca="1">_xlfn.TEXTJOIN(" ",FALSE,OFFSET(program!$A$1,0,A609,1,M609))</f>
        <v/>
      </c>
      <c r="D609" s="4" t="str">
        <f ca="1">IF($H609="data",".dat "&amp;X609,
IF($H609="str",".str " &amp; _xlfn.TEXTJOIN("",FALSE,OFFSET(program!$A$2,0,A609+1,1,M609-1)),
$L609&amp;" "&amp;_xlfn.TEXTJOIN(", ",TRUE,$X609:$Z609)
))</f>
        <v>.dat 0</v>
      </c>
      <c r="E609" s="19" t="b">
        <f t="shared" ca="1" si="174"/>
        <v>1</v>
      </c>
      <c r="F609" s="5" t="str">
        <f t="shared" ca="1" si="175"/>
        <v>stack</v>
      </c>
      <c r="G609" s="5">
        <f t="shared" ca="1" si="176"/>
        <v>72</v>
      </c>
      <c r="H609" s="5" t="str">
        <f t="shared" si="177"/>
        <v>data</v>
      </c>
      <c r="I609" s="13" t="b">
        <f t="shared" si="178"/>
        <v>1</v>
      </c>
      <c r="J609" s="6">
        <f ca="1">OFFSET(program!$A$1,0,disasm!A609)</f>
        <v>0</v>
      </c>
      <c r="K609" s="7">
        <f t="shared" ca="1" si="179"/>
        <v>0</v>
      </c>
      <c r="L609" s="7" t="e">
        <f t="shared" ca="1" si="180"/>
        <v>#VALUE!</v>
      </c>
      <c r="M609" s="7">
        <f t="shared" si="181"/>
        <v>1</v>
      </c>
      <c r="N609" s="7">
        <f t="shared" si="182"/>
        <v>1</v>
      </c>
      <c r="O609" s="8">
        <f t="shared" si="183"/>
        <v>1</v>
      </c>
      <c r="P609" s="8" t="str">
        <f t="shared" si="184"/>
        <v/>
      </c>
      <c r="Q609" s="8" t="str">
        <f t="shared" si="185"/>
        <v/>
      </c>
      <c r="R609" s="8" t="str">
        <f t="shared" ca="1" si="186"/>
        <v>num</v>
      </c>
      <c r="S609" s="8" t="str">
        <f t="shared" si="187"/>
        <v/>
      </c>
      <c r="T609" s="8" t="str">
        <f t="shared" si="188"/>
        <v/>
      </c>
      <c r="U609" s="7">
        <f ca="1">IF(O609="","",OFFSET(program!$A$1,0,disasm!$A609+COLUMN()-COLUMN($U609)+IF($I609,0,1)))</f>
        <v>0</v>
      </c>
      <c r="V609" s="7" t="str">
        <f ca="1">IF(P609="","",OFFSET(program!$A$1,0,disasm!$A609+COLUMN()-COLUMN($U609)+IF($I609,0,1)))</f>
        <v/>
      </c>
      <c r="W609" s="7" t="str">
        <f ca="1">IF(Q609="","",OFFSET(program!$A$1,0,disasm!$A609+COLUMN()-COLUMN($U609)+IF($I609,0,1)))</f>
        <v/>
      </c>
      <c r="X609" s="3" t="str">
        <f t="shared" ca="1" si="189"/>
        <v>0</v>
      </c>
      <c r="Y609" s="3" t="str">
        <f t="shared" si="190"/>
        <v/>
      </c>
      <c r="Z609" s="3" t="str">
        <f t="shared" si="191"/>
        <v/>
      </c>
      <c r="AA609" s="3" t="str">
        <f ca="1">" "
&amp;AE609
&amp;IF(AND(OR(K609=5,K609=6),MOD(INT(J609/1000),10)=1)," A2","")
&amp;IF(AND(NOT(I609),J609=109,OFFSET(program!$A$1,0,disasm!$A609+1)&gt;0,NOT(ISNUMBER(FIND(" A1 "," "&amp;AE609&amp;" "))))," AUTOLABEL","")
&amp;" "</f>
        <v xml:space="preserve">  </v>
      </c>
    </row>
    <row r="610" spans="1:27" x14ac:dyDescent="0.2">
      <c r="A610" s="1">
        <f ca="1">A609+M609</f>
        <v>651</v>
      </c>
      <c r="B610" s="2" t="str">
        <f t="shared" ca="1" si="173"/>
        <v>stack+579</v>
      </c>
      <c r="C610" s="3" t="str">
        <f ca="1">_xlfn.TEXTJOIN(" ",FALSE,OFFSET(program!$A$1,0,A610,1,M610))</f>
        <v/>
      </c>
      <c r="D610" s="4" t="str">
        <f ca="1">IF($H610="data",".dat "&amp;X610,
IF($H610="str",".str " &amp; _xlfn.TEXTJOIN("",FALSE,OFFSET(program!$A$2,0,A610+1,1,M610-1)),
$L610&amp;" "&amp;_xlfn.TEXTJOIN(", ",TRUE,$X610:$Z610)
))</f>
        <v>.dat 0</v>
      </c>
      <c r="E610" s="19" t="b">
        <f t="shared" ca="1" si="174"/>
        <v>1</v>
      </c>
      <c r="F610" s="5" t="str">
        <f t="shared" ca="1" si="175"/>
        <v>stack</v>
      </c>
      <c r="G610" s="5">
        <f t="shared" ca="1" si="176"/>
        <v>72</v>
      </c>
      <c r="H610" s="5" t="str">
        <f t="shared" si="177"/>
        <v>data</v>
      </c>
      <c r="I610" s="13" t="b">
        <f t="shared" si="178"/>
        <v>1</v>
      </c>
      <c r="J610" s="6">
        <f ca="1">OFFSET(program!$A$1,0,disasm!A610)</f>
        <v>0</v>
      </c>
      <c r="K610" s="7">
        <f t="shared" ca="1" si="179"/>
        <v>0</v>
      </c>
      <c r="L610" s="7" t="e">
        <f t="shared" ca="1" si="180"/>
        <v>#VALUE!</v>
      </c>
      <c r="M610" s="7">
        <f t="shared" si="181"/>
        <v>1</v>
      </c>
      <c r="N610" s="7">
        <f t="shared" si="182"/>
        <v>1</v>
      </c>
      <c r="O610" s="8">
        <f t="shared" si="183"/>
        <v>1</v>
      </c>
      <c r="P610" s="8" t="str">
        <f t="shared" si="184"/>
        <v/>
      </c>
      <c r="Q610" s="8" t="str">
        <f t="shared" si="185"/>
        <v/>
      </c>
      <c r="R610" s="8" t="str">
        <f t="shared" ca="1" si="186"/>
        <v>num</v>
      </c>
      <c r="S610" s="8" t="str">
        <f t="shared" si="187"/>
        <v/>
      </c>
      <c r="T610" s="8" t="str">
        <f t="shared" si="188"/>
        <v/>
      </c>
      <c r="U610" s="7">
        <f ca="1">IF(O610="","",OFFSET(program!$A$1,0,disasm!$A610+COLUMN()-COLUMN($U610)+IF($I610,0,1)))</f>
        <v>0</v>
      </c>
      <c r="V610" s="7" t="str">
        <f ca="1">IF(P610="","",OFFSET(program!$A$1,0,disasm!$A610+COLUMN()-COLUMN($U610)+IF($I610,0,1)))</f>
        <v/>
      </c>
      <c r="W610" s="7" t="str">
        <f ca="1">IF(Q610="","",OFFSET(program!$A$1,0,disasm!$A610+COLUMN()-COLUMN($U610)+IF($I610,0,1)))</f>
        <v/>
      </c>
      <c r="X610" s="3" t="str">
        <f t="shared" ca="1" si="189"/>
        <v>0</v>
      </c>
      <c r="Y610" s="3" t="str">
        <f t="shared" si="190"/>
        <v/>
      </c>
      <c r="Z610" s="3" t="str">
        <f t="shared" si="191"/>
        <v/>
      </c>
      <c r="AA610" s="3" t="str">
        <f ca="1">" "
&amp;AE610
&amp;IF(AND(OR(K610=5,K610=6),MOD(INT(J610/1000),10)=1)," A2","")
&amp;IF(AND(NOT(I610),J610=109,OFFSET(program!$A$1,0,disasm!$A610+1)&gt;0,NOT(ISNUMBER(FIND(" A1 "," "&amp;AE610&amp;" "))))," AUTOLABEL","")
&amp;" "</f>
        <v xml:space="preserve">  </v>
      </c>
    </row>
    <row r="611" spans="1:27" x14ac:dyDescent="0.2">
      <c r="A611" s="1">
        <f ca="1">A610+M610</f>
        <v>652</v>
      </c>
      <c r="B611" s="2" t="str">
        <f t="shared" ca="1" si="173"/>
        <v>stack+580</v>
      </c>
      <c r="C611" s="3" t="str">
        <f ca="1">_xlfn.TEXTJOIN(" ",FALSE,OFFSET(program!$A$1,0,A611,1,M611))</f>
        <v/>
      </c>
      <c r="D611" s="4" t="str">
        <f ca="1">IF($H611="data",".dat "&amp;X611,
IF($H611="str",".str " &amp; _xlfn.TEXTJOIN("",FALSE,OFFSET(program!$A$2,0,A611+1,1,M611-1)),
$L611&amp;" "&amp;_xlfn.TEXTJOIN(", ",TRUE,$X611:$Z611)
))</f>
        <v>.dat 0</v>
      </c>
      <c r="E611" s="19" t="b">
        <f t="shared" ca="1" si="174"/>
        <v>1</v>
      </c>
      <c r="F611" s="5" t="str">
        <f t="shared" ca="1" si="175"/>
        <v>stack</v>
      </c>
      <c r="G611" s="5">
        <f t="shared" ca="1" si="176"/>
        <v>72</v>
      </c>
      <c r="H611" s="5" t="str">
        <f t="shared" si="177"/>
        <v>data</v>
      </c>
      <c r="I611" s="13" t="b">
        <f t="shared" si="178"/>
        <v>1</v>
      </c>
      <c r="J611" s="6">
        <f ca="1">OFFSET(program!$A$1,0,disasm!A611)</f>
        <v>0</v>
      </c>
      <c r="K611" s="7">
        <f t="shared" ca="1" si="179"/>
        <v>0</v>
      </c>
      <c r="L611" s="7" t="e">
        <f t="shared" ca="1" si="180"/>
        <v>#VALUE!</v>
      </c>
      <c r="M611" s="7">
        <f t="shared" si="181"/>
        <v>1</v>
      </c>
      <c r="N611" s="7">
        <f t="shared" si="182"/>
        <v>1</v>
      </c>
      <c r="O611" s="8">
        <f t="shared" si="183"/>
        <v>1</v>
      </c>
      <c r="P611" s="8" t="str">
        <f t="shared" si="184"/>
        <v/>
      </c>
      <c r="Q611" s="8" t="str">
        <f t="shared" si="185"/>
        <v/>
      </c>
      <c r="R611" s="8" t="str">
        <f t="shared" ca="1" si="186"/>
        <v>num</v>
      </c>
      <c r="S611" s="8" t="str">
        <f t="shared" si="187"/>
        <v/>
      </c>
      <c r="T611" s="8" t="str">
        <f t="shared" si="188"/>
        <v/>
      </c>
      <c r="U611" s="7">
        <f ca="1">IF(O611="","",OFFSET(program!$A$1,0,disasm!$A611+COLUMN()-COLUMN($U611)+IF($I611,0,1)))</f>
        <v>0</v>
      </c>
      <c r="V611" s="7" t="str">
        <f ca="1">IF(P611="","",OFFSET(program!$A$1,0,disasm!$A611+COLUMN()-COLUMN($U611)+IF($I611,0,1)))</f>
        <v/>
      </c>
      <c r="W611" s="7" t="str">
        <f ca="1">IF(Q611="","",OFFSET(program!$A$1,0,disasm!$A611+COLUMN()-COLUMN($U611)+IF($I611,0,1)))</f>
        <v/>
      </c>
      <c r="X611" s="3" t="str">
        <f t="shared" ca="1" si="189"/>
        <v>0</v>
      </c>
      <c r="Y611" s="3" t="str">
        <f t="shared" si="190"/>
        <v/>
      </c>
      <c r="Z611" s="3" t="str">
        <f t="shared" si="191"/>
        <v/>
      </c>
      <c r="AA611" s="3" t="str">
        <f ca="1">" "
&amp;AE611
&amp;IF(AND(OR(K611=5,K611=6),MOD(INT(J611/1000),10)=1)," A2","")
&amp;IF(AND(NOT(I611),J611=109,OFFSET(program!$A$1,0,disasm!$A611+1)&gt;0,NOT(ISNUMBER(FIND(" A1 "," "&amp;AE611&amp;" "))))," AUTOLABEL","")
&amp;" "</f>
        <v xml:space="preserve">  </v>
      </c>
    </row>
    <row r="612" spans="1:27" x14ac:dyDescent="0.2">
      <c r="A612" s="1">
        <f ca="1">A611+M611</f>
        <v>653</v>
      </c>
      <c r="B612" s="2" t="str">
        <f t="shared" ca="1" si="173"/>
        <v>stack+581</v>
      </c>
      <c r="C612" s="3" t="str">
        <f ca="1">_xlfn.TEXTJOIN(" ",FALSE,OFFSET(program!$A$1,0,A612,1,M612))</f>
        <v/>
      </c>
      <c r="D612" s="4" t="str">
        <f ca="1">IF($H612="data",".dat "&amp;X612,
IF($H612="str",".str " &amp; _xlfn.TEXTJOIN("",FALSE,OFFSET(program!$A$2,0,A612+1,1,M612-1)),
$L612&amp;" "&amp;_xlfn.TEXTJOIN(", ",TRUE,$X612:$Z612)
))</f>
        <v>.dat 0</v>
      </c>
      <c r="E612" s="19" t="b">
        <f t="shared" ca="1" si="174"/>
        <v>1</v>
      </c>
      <c r="F612" s="5" t="str">
        <f t="shared" ca="1" si="175"/>
        <v>stack</v>
      </c>
      <c r="G612" s="5">
        <f t="shared" ca="1" si="176"/>
        <v>72</v>
      </c>
      <c r="H612" s="5" t="str">
        <f t="shared" si="177"/>
        <v>data</v>
      </c>
      <c r="I612" s="13" t="b">
        <f t="shared" si="178"/>
        <v>1</v>
      </c>
      <c r="J612" s="6">
        <f ca="1">OFFSET(program!$A$1,0,disasm!A612)</f>
        <v>0</v>
      </c>
      <c r="K612" s="7">
        <f t="shared" ca="1" si="179"/>
        <v>0</v>
      </c>
      <c r="L612" s="7" t="e">
        <f t="shared" ca="1" si="180"/>
        <v>#VALUE!</v>
      </c>
      <c r="M612" s="7">
        <f t="shared" si="181"/>
        <v>1</v>
      </c>
      <c r="N612" s="7">
        <f t="shared" si="182"/>
        <v>1</v>
      </c>
      <c r="O612" s="8">
        <f t="shared" si="183"/>
        <v>1</v>
      </c>
      <c r="P612" s="8" t="str">
        <f t="shared" si="184"/>
        <v/>
      </c>
      <c r="Q612" s="8" t="str">
        <f t="shared" si="185"/>
        <v/>
      </c>
      <c r="R612" s="8" t="str">
        <f t="shared" ca="1" si="186"/>
        <v>num</v>
      </c>
      <c r="S612" s="8" t="str">
        <f t="shared" si="187"/>
        <v/>
      </c>
      <c r="T612" s="8" t="str">
        <f t="shared" si="188"/>
        <v/>
      </c>
      <c r="U612" s="7">
        <f ca="1">IF(O612="","",OFFSET(program!$A$1,0,disasm!$A612+COLUMN()-COLUMN($U612)+IF($I612,0,1)))</f>
        <v>0</v>
      </c>
      <c r="V612" s="7" t="str">
        <f ca="1">IF(P612="","",OFFSET(program!$A$1,0,disasm!$A612+COLUMN()-COLUMN($U612)+IF($I612,0,1)))</f>
        <v/>
      </c>
      <c r="W612" s="7" t="str">
        <f ca="1">IF(Q612="","",OFFSET(program!$A$1,0,disasm!$A612+COLUMN()-COLUMN($U612)+IF($I612,0,1)))</f>
        <v/>
      </c>
      <c r="X612" s="3" t="str">
        <f t="shared" ca="1" si="189"/>
        <v>0</v>
      </c>
      <c r="Y612" s="3" t="str">
        <f t="shared" si="190"/>
        <v/>
      </c>
      <c r="Z612" s="3" t="str">
        <f t="shared" si="191"/>
        <v/>
      </c>
      <c r="AA612" s="3" t="str">
        <f ca="1">" "
&amp;AE612
&amp;IF(AND(OR(K612=5,K612=6),MOD(INT(J612/1000),10)=1)," A2","")
&amp;IF(AND(NOT(I612),J612=109,OFFSET(program!$A$1,0,disasm!$A612+1)&gt;0,NOT(ISNUMBER(FIND(" A1 "," "&amp;AE612&amp;" "))))," AUTOLABEL","")
&amp;" "</f>
        <v xml:space="preserve">  </v>
      </c>
    </row>
    <row r="613" spans="1:27" x14ac:dyDescent="0.2">
      <c r="A613" s="1">
        <f ca="1">A612+M612</f>
        <v>654</v>
      </c>
      <c r="B613" s="2" t="str">
        <f t="shared" ca="1" si="173"/>
        <v>stack+582</v>
      </c>
      <c r="C613" s="3" t="str">
        <f ca="1">_xlfn.TEXTJOIN(" ",FALSE,OFFSET(program!$A$1,0,A613,1,M613))</f>
        <v/>
      </c>
      <c r="D613" s="4" t="str">
        <f ca="1">IF($H613="data",".dat "&amp;X613,
IF($H613="str",".str " &amp; _xlfn.TEXTJOIN("",FALSE,OFFSET(program!$A$2,0,A613+1,1,M613-1)),
$L613&amp;" "&amp;_xlfn.TEXTJOIN(", ",TRUE,$X613:$Z613)
))</f>
        <v>.dat 0</v>
      </c>
      <c r="E613" s="19" t="b">
        <f t="shared" ca="1" si="174"/>
        <v>1</v>
      </c>
      <c r="F613" s="5" t="str">
        <f t="shared" ca="1" si="175"/>
        <v>stack</v>
      </c>
      <c r="G613" s="5">
        <f t="shared" ca="1" si="176"/>
        <v>72</v>
      </c>
      <c r="H613" s="5" t="str">
        <f t="shared" si="177"/>
        <v>data</v>
      </c>
      <c r="I613" s="13" t="b">
        <f t="shared" si="178"/>
        <v>1</v>
      </c>
      <c r="J613" s="6">
        <f ca="1">OFFSET(program!$A$1,0,disasm!A613)</f>
        <v>0</v>
      </c>
      <c r="K613" s="7">
        <f t="shared" ca="1" si="179"/>
        <v>0</v>
      </c>
      <c r="L613" s="7" t="e">
        <f t="shared" ca="1" si="180"/>
        <v>#VALUE!</v>
      </c>
      <c r="M613" s="7">
        <f t="shared" si="181"/>
        <v>1</v>
      </c>
      <c r="N613" s="7">
        <f t="shared" si="182"/>
        <v>1</v>
      </c>
      <c r="O613" s="8">
        <f t="shared" si="183"/>
        <v>1</v>
      </c>
      <c r="P613" s="8" t="str">
        <f t="shared" si="184"/>
        <v/>
      </c>
      <c r="Q613" s="8" t="str">
        <f t="shared" si="185"/>
        <v/>
      </c>
      <c r="R613" s="8" t="str">
        <f t="shared" ca="1" si="186"/>
        <v>num</v>
      </c>
      <c r="S613" s="8" t="str">
        <f t="shared" si="187"/>
        <v/>
      </c>
      <c r="T613" s="8" t="str">
        <f t="shared" si="188"/>
        <v/>
      </c>
      <c r="U613" s="7">
        <f ca="1">IF(O613="","",OFFSET(program!$A$1,0,disasm!$A613+COLUMN()-COLUMN($U613)+IF($I613,0,1)))</f>
        <v>0</v>
      </c>
      <c r="V613" s="7" t="str">
        <f ca="1">IF(P613="","",OFFSET(program!$A$1,0,disasm!$A613+COLUMN()-COLUMN($U613)+IF($I613,0,1)))</f>
        <v/>
      </c>
      <c r="W613" s="7" t="str">
        <f ca="1">IF(Q613="","",OFFSET(program!$A$1,0,disasm!$A613+COLUMN()-COLUMN($U613)+IF($I613,0,1)))</f>
        <v/>
      </c>
      <c r="X613" s="3" t="str">
        <f t="shared" ca="1" si="189"/>
        <v>0</v>
      </c>
      <c r="Y613" s="3" t="str">
        <f t="shared" si="190"/>
        <v/>
      </c>
      <c r="Z613" s="3" t="str">
        <f t="shared" si="191"/>
        <v/>
      </c>
      <c r="AA613" s="3" t="str">
        <f ca="1">" "
&amp;AE613
&amp;IF(AND(OR(K613=5,K613=6),MOD(INT(J613/1000),10)=1)," A2","")
&amp;IF(AND(NOT(I613),J613=109,OFFSET(program!$A$1,0,disasm!$A613+1)&gt;0,NOT(ISNUMBER(FIND(" A1 "," "&amp;AE613&amp;" "))))," AUTOLABEL","")
&amp;" "</f>
        <v xml:space="preserve">  </v>
      </c>
    </row>
    <row r="614" spans="1:27" x14ac:dyDescent="0.2">
      <c r="A614" s="1">
        <f ca="1">A613+M613</f>
        <v>655</v>
      </c>
      <c r="B614" s="2" t="str">
        <f t="shared" ca="1" si="173"/>
        <v>stack+583</v>
      </c>
      <c r="C614" s="3" t="str">
        <f ca="1">_xlfn.TEXTJOIN(" ",FALSE,OFFSET(program!$A$1,0,A614,1,M614))</f>
        <v/>
      </c>
      <c r="D614" s="4" t="str">
        <f ca="1">IF($H614="data",".dat "&amp;X614,
IF($H614="str",".str " &amp; _xlfn.TEXTJOIN("",FALSE,OFFSET(program!$A$2,0,A614+1,1,M614-1)),
$L614&amp;" "&amp;_xlfn.TEXTJOIN(", ",TRUE,$X614:$Z614)
))</f>
        <v>.dat 0</v>
      </c>
      <c r="E614" s="19" t="b">
        <f t="shared" ca="1" si="174"/>
        <v>1</v>
      </c>
      <c r="F614" s="5" t="str">
        <f t="shared" ca="1" si="175"/>
        <v>stack</v>
      </c>
      <c r="G614" s="5">
        <f t="shared" ca="1" si="176"/>
        <v>72</v>
      </c>
      <c r="H614" s="5" t="str">
        <f t="shared" si="177"/>
        <v>data</v>
      </c>
      <c r="I614" s="13" t="b">
        <f t="shared" si="178"/>
        <v>1</v>
      </c>
      <c r="J614" s="6">
        <f ca="1">OFFSET(program!$A$1,0,disasm!A614)</f>
        <v>0</v>
      </c>
      <c r="K614" s="7">
        <f t="shared" ca="1" si="179"/>
        <v>0</v>
      </c>
      <c r="L614" s="7" t="e">
        <f t="shared" ca="1" si="180"/>
        <v>#VALUE!</v>
      </c>
      <c r="M614" s="7">
        <f t="shared" si="181"/>
        <v>1</v>
      </c>
      <c r="N614" s="7">
        <f t="shared" si="182"/>
        <v>1</v>
      </c>
      <c r="O614" s="8">
        <f t="shared" si="183"/>
        <v>1</v>
      </c>
      <c r="P614" s="8" t="str">
        <f t="shared" si="184"/>
        <v/>
      </c>
      <c r="Q614" s="8" t="str">
        <f t="shared" si="185"/>
        <v/>
      </c>
      <c r="R614" s="8" t="str">
        <f t="shared" ca="1" si="186"/>
        <v>num</v>
      </c>
      <c r="S614" s="8" t="str">
        <f t="shared" si="187"/>
        <v/>
      </c>
      <c r="T614" s="8" t="str">
        <f t="shared" si="188"/>
        <v/>
      </c>
      <c r="U614" s="7">
        <f ca="1">IF(O614="","",OFFSET(program!$A$1,0,disasm!$A614+COLUMN()-COLUMN($U614)+IF($I614,0,1)))</f>
        <v>0</v>
      </c>
      <c r="V614" s="7" t="str">
        <f ca="1">IF(P614="","",OFFSET(program!$A$1,0,disasm!$A614+COLUMN()-COLUMN($U614)+IF($I614,0,1)))</f>
        <v/>
      </c>
      <c r="W614" s="7" t="str">
        <f ca="1">IF(Q614="","",OFFSET(program!$A$1,0,disasm!$A614+COLUMN()-COLUMN($U614)+IF($I614,0,1)))</f>
        <v/>
      </c>
      <c r="X614" s="3" t="str">
        <f t="shared" ca="1" si="189"/>
        <v>0</v>
      </c>
      <c r="Y614" s="3" t="str">
        <f t="shared" si="190"/>
        <v/>
      </c>
      <c r="Z614" s="3" t="str">
        <f t="shared" si="191"/>
        <v/>
      </c>
      <c r="AA614" s="3" t="str">
        <f ca="1">" "
&amp;AE614
&amp;IF(AND(OR(K614=5,K614=6),MOD(INT(J614/1000),10)=1)," A2","")
&amp;IF(AND(NOT(I614),J614=109,OFFSET(program!$A$1,0,disasm!$A614+1)&gt;0,NOT(ISNUMBER(FIND(" A1 "," "&amp;AE614&amp;" "))))," AUTOLABEL","")
&amp;" "</f>
        <v xml:space="preserve">  </v>
      </c>
    </row>
    <row r="615" spans="1:27" x14ac:dyDescent="0.2">
      <c r="A615" s="1">
        <f ca="1">A614+M614</f>
        <v>656</v>
      </c>
      <c r="B615" s="2" t="str">
        <f t="shared" ca="1" si="173"/>
        <v>stack+584</v>
      </c>
      <c r="C615" s="3" t="str">
        <f ca="1">_xlfn.TEXTJOIN(" ",FALSE,OFFSET(program!$A$1,0,A615,1,M615))</f>
        <v/>
      </c>
      <c r="D615" s="4" t="str">
        <f ca="1">IF($H615="data",".dat "&amp;X615,
IF($H615="str",".str " &amp; _xlfn.TEXTJOIN("",FALSE,OFFSET(program!$A$2,0,A615+1,1,M615-1)),
$L615&amp;" "&amp;_xlfn.TEXTJOIN(", ",TRUE,$X615:$Z615)
))</f>
        <v>.dat 0</v>
      </c>
      <c r="E615" s="19" t="b">
        <f t="shared" ca="1" si="174"/>
        <v>1</v>
      </c>
      <c r="F615" s="5" t="str">
        <f t="shared" ca="1" si="175"/>
        <v>stack</v>
      </c>
      <c r="G615" s="5">
        <f t="shared" ca="1" si="176"/>
        <v>72</v>
      </c>
      <c r="H615" s="5" t="str">
        <f t="shared" si="177"/>
        <v>data</v>
      </c>
      <c r="I615" s="13" t="b">
        <f t="shared" si="178"/>
        <v>1</v>
      </c>
      <c r="J615" s="6">
        <f ca="1">OFFSET(program!$A$1,0,disasm!A615)</f>
        <v>0</v>
      </c>
      <c r="K615" s="7">
        <f t="shared" ca="1" si="179"/>
        <v>0</v>
      </c>
      <c r="L615" s="7" t="e">
        <f t="shared" ca="1" si="180"/>
        <v>#VALUE!</v>
      </c>
      <c r="M615" s="7">
        <f t="shared" si="181"/>
        <v>1</v>
      </c>
      <c r="N615" s="7">
        <f t="shared" si="182"/>
        <v>1</v>
      </c>
      <c r="O615" s="8">
        <f t="shared" si="183"/>
        <v>1</v>
      </c>
      <c r="P615" s="8" t="str">
        <f t="shared" si="184"/>
        <v/>
      </c>
      <c r="Q615" s="8" t="str">
        <f t="shared" si="185"/>
        <v/>
      </c>
      <c r="R615" s="8" t="str">
        <f t="shared" ca="1" si="186"/>
        <v>num</v>
      </c>
      <c r="S615" s="8" t="str">
        <f t="shared" si="187"/>
        <v/>
      </c>
      <c r="T615" s="8" t="str">
        <f t="shared" si="188"/>
        <v/>
      </c>
      <c r="U615" s="7">
        <f ca="1">IF(O615="","",OFFSET(program!$A$1,0,disasm!$A615+COLUMN()-COLUMN($U615)+IF($I615,0,1)))</f>
        <v>0</v>
      </c>
      <c r="V615" s="7" t="str">
        <f ca="1">IF(P615="","",OFFSET(program!$A$1,0,disasm!$A615+COLUMN()-COLUMN($U615)+IF($I615,0,1)))</f>
        <v/>
      </c>
      <c r="W615" s="7" t="str">
        <f ca="1">IF(Q615="","",OFFSET(program!$A$1,0,disasm!$A615+COLUMN()-COLUMN($U615)+IF($I615,0,1)))</f>
        <v/>
      </c>
      <c r="X615" s="3" t="str">
        <f t="shared" ca="1" si="189"/>
        <v>0</v>
      </c>
      <c r="Y615" s="3" t="str">
        <f t="shared" si="190"/>
        <v/>
      </c>
      <c r="Z615" s="3" t="str">
        <f t="shared" si="191"/>
        <v/>
      </c>
      <c r="AA615" s="3" t="str">
        <f ca="1">" "
&amp;AE615
&amp;IF(AND(OR(K615=5,K615=6),MOD(INT(J615/1000),10)=1)," A2","")
&amp;IF(AND(NOT(I615),J615=109,OFFSET(program!$A$1,0,disasm!$A615+1)&gt;0,NOT(ISNUMBER(FIND(" A1 "," "&amp;AE615&amp;" "))))," AUTOLABEL","")
&amp;" "</f>
        <v xml:space="preserve">  </v>
      </c>
    </row>
    <row r="616" spans="1:27" x14ac:dyDescent="0.2">
      <c r="A616" s="1">
        <f ca="1">A615+M615</f>
        <v>657</v>
      </c>
      <c r="B616" s="2" t="str">
        <f t="shared" ca="1" si="173"/>
        <v>stack+585</v>
      </c>
      <c r="C616" s="3" t="str">
        <f ca="1">_xlfn.TEXTJOIN(" ",FALSE,OFFSET(program!$A$1,0,A616,1,M616))</f>
        <v/>
      </c>
      <c r="D616" s="4" t="str">
        <f ca="1">IF($H616="data",".dat "&amp;X616,
IF($H616="str",".str " &amp; _xlfn.TEXTJOIN("",FALSE,OFFSET(program!$A$2,0,A616+1,1,M616-1)),
$L616&amp;" "&amp;_xlfn.TEXTJOIN(", ",TRUE,$X616:$Z616)
))</f>
        <v>.dat 0</v>
      </c>
      <c r="E616" s="19" t="b">
        <f t="shared" ca="1" si="174"/>
        <v>1</v>
      </c>
      <c r="F616" s="5" t="str">
        <f t="shared" ca="1" si="175"/>
        <v>stack</v>
      </c>
      <c r="G616" s="5">
        <f t="shared" ca="1" si="176"/>
        <v>72</v>
      </c>
      <c r="H616" s="5" t="str">
        <f t="shared" si="177"/>
        <v>data</v>
      </c>
      <c r="I616" s="13" t="b">
        <f t="shared" si="178"/>
        <v>1</v>
      </c>
      <c r="J616" s="6">
        <f ca="1">OFFSET(program!$A$1,0,disasm!A616)</f>
        <v>0</v>
      </c>
      <c r="K616" s="7">
        <f t="shared" ca="1" si="179"/>
        <v>0</v>
      </c>
      <c r="L616" s="7" t="e">
        <f t="shared" ca="1" si="180"/>
        <v>#VALUE!</v>
      </c>
      <c r="M616" s="7">
        <f t="shared" si="181"/>
        <v>1</v>
      </c>
      <c r="N616" s="7">
        <f t="shared" si="182"/>
        <v>1</v>
      </c>
      <c r="O616" s="8">
        <f t="shared" si="183"/>
        <v>1</v>
      </c>
      <c r="P616" s="8" t="str">
        <f t="shared" si="184"/>
        <v/>
      </c>
      <c r="Q616" s="8" t="str">
        <f t="shared" si="185"/>
        <v/>
      </c>
      <c r="R616" s="8" t="str">
        <f t="shared" ca="1" si="186"/>
        <v>num</v>
      </c>
      <c r="S616" s="8" t="str">
        <f t="shared" si="187"/>
        <v/>
      </c>
      <c r="T616" s="8" t="str">
        <f t="shared" si="188"/>
        <v/>
      </c>
      <c r="U616" s="7">
        <f ca="1">IF(O616="","",OFFSET(program!$A$1,0,disasm!$A616+COLUMN()-COLUMN($U616)+IF($I616,0,1)))</f>
        <v>0</v>
      </c>
      <c r="V616" s="7" t="str">
        <f ca="1">IF(P616="","",OFFSET(program!$A$1,0,disasm!$A616+COLUMN()-COLUMN($U616)+IF($I616,0,1)))</f>
        <v/>
      </c>
      <c r="W616" s="7" t="str">
        <f ca="1">IF(Q616="","",OFFSET(program!$A$1,0,disasm!$A616+COLUMN()-COLUMN($U616)+IF($I616,0,1)))</f>
        <v/>
      </c>
      <c r="X616" s="3" t="str">
        <f t="shared" ca="1" si="189"/>
        <v>0</v>
      </c>
      <c r="Y616" s="3" t="str">
        <f t="shared" si="190"/>
        <v/>
      </c>
      <c r="Z616" s="3" t="str">
        <f t="shared" si="191"/>
        <v/>
      </c>
      <c r="AA616" s="3" t="str">
        <f ca="1">" "
&amp;AE616
&amp;IF(AND(OR(K616=5,K616=6),MOD(INT(J616/1000),10)=1)," A2","")
&amp;IF(AND(NOT(I616),J616=109,OFFSET(program!$A$1,0,disasm!$A616+1)&gt;0,NOT(ISNUMBER(FIND(" A1 "," "&amp;AE616&amp;" "))))," AUTOLABEL","")
&amp;" "</f>
        <v xml:space="preserve">  </v>
      </c>
    </row>
    <row r="617" spans="1:27" x14ac:dyDescent="0.2">
      <c r="A617" s="1">
        <f ca="1">A616+M616</f>
        <v>658</v>
      </c>
      <c r="B617" s="2" t="str">
        <f t="shared" ca="1" si="173"/>
        <v>stack+586</v>
      </c>
      <c r="C617" s="3" t="str">
        <f ca="1">_xlfn.TEXTJOIN(" ",FALSE,OFFSET(program!$A$1,0,A617,1,M617))</f>
        <v/>
      </c>
      <c r="D617" s="4" t="str">
        <f ca="1">IF($H617="data",".dat "&amp;X617,
IF($H617="str",".str " &amp; _xlfn.TEXTJOIN("",FALSE,OFFSET(program!$A$2,0,A617+1,1,M617-1)),
$L617&amp;" "&amp;_xlfn.TEXTJOIN(", ",TRUE,$X617:$Z617)
))</f>
        <v>.dat 0</v>
      </c>
      <c r="E617" s="19" t="b">
        <f t="shared" ca="1" si="174"/>
        <v>1</v>
      </c>
      <c r="F617" s="5" t="str">
        <f t="shared" ca="1" si="175"/>
        <v>stack</v>
      </c>
      <c r="G617" s="5">
        <f t="shared" ca="1" si="176"/>
        <v>72</v>
      </c>
      <c r="H617" s="5" t="str">
        <f t="shared" si="177"/>
        <v>data</v>
      </c>
      <c r="I617" s="13" t="b">
        <f t="shared" si="178"/>
        <v>1</v>
      </c>
      <c r="J617" s="6">
        <f ca="1">OFFSET(program!$A$1,0,disasm!A617)</f>
        <v>0</v>
      </c>
      <c r="K617" s="7">
        <f t="shared" ca="1" si="179"/>
        <v>0</v>
      </c>
      <c r="L617" s="7" t="e">
        <f t="shared" ca="1" si="180"/>
        <v>#VALUE!</v>
      </c>
      <c r="M617" s="7">
        <f t="shared" si="181"/>
        <v>1</v>
      </c>
      <c r="N617" s="7">
        <f t="shared" si="182"/>
        <v>1</v>
      </c>
      <c r="O617" s="8">
        <f t="shared" si="183"/>
        <v>1</v>
      </c>
      <c r="P617" s="8" t="str">
        <f t="shared" si="184"/>
        <v/>
      </c>
      <c r="Q617" s="8" t="str">
        <f t="shared" si="185"/>
        <v/>
      </c>
      <c r="R617" s="8" t="str">
        <f t="shared" ca="1" si="186"/>
        <v>num</v>
      </c>
      <c r="S617" s="8" t="str">
        <f t="shared" si="187"/>
        <v/>
      </c>
      <c r="T617" s="8" t="str">
        <f t="shared" si="188"/>
        <v/>
      </c>
      <c r="U617" s="7">
        <f ca="1">IF(O617="","",OFFSET(program!$A$1,0,disasm!$A617+COLUMN()-COLUMN($U617)+IF($I617,0,1)))</f>
        <v>0</v>
      </c>
      <c r="V617" s="7" t="str">
        <f ca="1">IF(P617="","",OFFSET(program!$A$1,0,disasm!$A617+COLUMN()-COLUMN($U617)+IF($I617,0,1)))</f>
        <v/>
      </c>
      <c r="W617" s="7" t="str">
        <f ca="1">IF(Q617="","",OFFSET(program!$A$1,0,disasm!$A617+COLUMN()-COLUMN($U617)+IF($I617,0,1)))</f>
        <v/>
      </c>
      <c r="X617" s="3" t="str">
        <f t="shared" ca="1" si="189"/>
        <v>0</v>
      </c>
      <c r="Y617" s="3" t="str">
        <f t="shared" si="190"/>
        <v/>
      </c>
      <c r="Z617" s="3" t="str">
        <f t="shared" si="191"/>
        <v/>
      </c>
      <c r="AA617" s="3" t="str">
        <f ca="1">" "
&amp;AE617
&amp;IF(AND(OR(K617=5,K617=6),MOD(INT(J617/1000),10)=1)," A2","")
&amp;IF(AND(NOT(I617),J617=109,OFFSET(program!$A$1,0,disasm!$A617+1)&gt;0,NOT(ISNUMBER(FIND(" A1 "," "&amp;AE617&amp;" "))))," AUTOLABEL","")
&amp;" "</f>
        <v xml:space="preserve">  </v>
      </c>
    </row>
    <row r="618" spans="1:27" x14ac:dyDescent="0.2">
      <c r="A618" s="1">
        <f ca="1">A617+M617</f>
        <v>659</v>
      </c>
      <c r="B618" s="2" t="str">
        <f t="shared" ca="1" si="173"/>
        <v>stack+587</v>
      </c>
      <c r="C618" s="3" t="str">
        <f ca="1">_xlfn.TEXTJOIN(" ",FALSE,OFFSET(program!$A$1,0,A618,1,M618))</f>
        <v/>
      </c>
      <c r="D618" s="4" t="str">
        <f ca="1">IF($H618="data",".dat "&amp;X618,
IF($H618="str",".str " &amp; _xlfn.TEXTJOIN("",FALSE,OFFSET(program!$A$2,0,A618+1,1,M618-1)),
$L618&amp;" "&amp;_xlfn.TEXTJOIN(", ",TRUE,$X618:$Z618)
))</f>
        <v>.dat 0</v>
      </c>
      <c r="E618" s="19" t="b">
        <f t="shared" ca="1" si="174"/>
        <v>1</v>
      </c>
      <c r="F618" s="5" t="str">
        <f t="shared" ca="1" si="175"/>
        <v>stack</v>
      </c>
      <c r="G618" s="5">
        <f t="shared" ca="1" si="176"/>
        <v>72</v>
      </c>
      <c r="H618" s="5" t="str">
        <f t="shared" si="177"/>
        <v>data</v>
      </c>
      <c r="I618" s="13" t="b">
        <f t="shared" si="178"/>
        <v>1</v>
      </c>
      <c r="J618" s="6">
        <f ca="1">OFFSET(program!$A$1,0,disasm!A618)</f>
        <v>0</v>
      </c>
      <c r="K618" s="7">
        <f t="shared" ca="1" si="179"/>
        <v>0</v>
      </c>
      <c r="L618" s="7" t="e">
        <f t="shared" ca="1" si="180"/>
        <v>#VALUE!</v>
      </c>
      <c r="M618" s="7">
        <f t="shared" si="181"/>
        <v>1</v>
      </c>
      <c r="N618" s="7">
        <f t="shared" si="182"/>
        <v>1</v>
      </c>
      <c r="O618" s="8">
        <f t="shared" si="183"/>
        <v>1</v>
      </c>
      <c r="P618" s="8" t="str">
        <f t="shared" si="184"/>
        <v/>
      </c>
      <c r="Q618" s="8" t="str">
        <f t="shared" si="185"/>
        <v/>
      </c>
      <c r="R618" s="8" t="str">
        <f t="shared" ca="1" si="186"/>
        <v>num</v>
      </c>
      <c r="S618" s="8" t="str">
        <f t="shared" si="187"/>
        <v/>
      </c>
      <c r="T618" s="8" t="str">
        <f t="shared" si="188"/>
        <v/>
      </c>
      <c r="U618" s="7">
        <f ca="1">IF(O618="","",OFFSET(program!$A$1,0,disasm!$A618+COLUMN()-COLUMN($U618)+IF($I618,0,1)))</f>
        <v>0</v>
      </c>
      <c r="V618" s="7" t="str">
        <f ca="1">IF(P618="","",OFFSET(program!$A$1,0,disasm!$A618+COLUMN()-COLUMN($U618)+IF($I618,0,1)))</f>
        <v/>
      </c>
      <c r="W618" s="7" t="str">
        <f ca="1">IF(Q618="","",OFFSET(program!$A$1,0,disasm!$A618+COLUMN()-COLUMN($U618)+IF($I618,0,1)))</f>
        <v/>
      </c>
      <c r="X618" s="3" t="str">
        <f t="shared" ca="1" si="189"/>
        <v>0</v>
      </c>
      <c r="Y618" s="3" t="str">
        <f t="shared" si="190"/>
        <v/>
      </c>
      <c r="Z618" s="3" t="str">
        <f t="shared" si="191"/>
        <v/>
      </c>
      <c r="AA618" s="3" t="str">
        <f ca="1">" "
&amp;AE618
&amp;IF(AND(OR(K618=5,K618=6),MOD(INT(J618/1000),10)=1)," A2","")
&amp;IF(AND(NOT(I618),J618=109,OFFSET(program!$A$1,0,disasm!$A618+1)&gt;0,NOT(ISNUMBER(FIND(" A1 "," "&amp;AE618&amp;" "))))," AUTOLABEL","")
&amp;" "</f>
        <v xml:space="preserve">  </v>
      </c>
    </row>
    <row r="619" spans="1:27" x14ac:dyDescent="0.2">
      <c r="A619" s="1">
        <f ca="1">A618+M618</f>
        <v>660</v>
      </c>
      <c r="B619" s="2" t="str">
        <f t="shared" ca="1" si="173"/>
        <v>stack+588</v>
      </c>
      <c r="C619" s="3" t="str">
        <f ca="1">_xlfn.TEXTJOIN(" ",FALSE,OFFSET(program!$A$1,0,A619,1,M619))</f>
        <v/>
      </c>
      <c r="D619" s="4" t="str">
        <f ca="1">IF($H619="data",".dat "&amp;X619,
IF($H619="str",".str " &amp; _xlfn.TEXTJOIN("",FALSE,OFFSET(program!$A$2,0,A619+1,1,M619-1)),
$L619&amp;" "&amp;_xlfn.TEXTJOIN(", ",TRUE,$X619:$Z619)
))</f>
        <v>.dat 0</v>
      </c>
      <c r="E619" s="19" t="b">
        <f t="shared" ca="1" si="174"/>
        <v>1</v>
      </c>
      <c r="F619" s="5" t="str">
        <f t="shared" ca="1" si="175"/>
        <v>stack</v>
      </c>
      <c r="G619" s="5">
        <f t="shared" ca="1" si="176"/>
        <v>72</v>
      </c>
      <c r="H619" s="5" t="str">
        <f t="shared" si="177"/>
        <v>data</v>
      </c>
      <c r="I619" s="13" t="b">
        <f t="shared" si="178"/>
        <v>1</v>
      </c>
      <c r="J619" s="6">
        <f ca="1">OFFSET(program!$A$1,0,disasm!A619)</f>
        <v>0</v>
      </c>
      <c r="K619" s="7">
        <f t="shared" ca="1" si="179"/>
        <v>0</v>
      </c>
      <c r="L619" s="7" t="e">
        <f t="shared" ca="1" si="180"/>
        <v>#VALUE!</v>
      </c>
      <c r="M619" s="7">
        <f t="shared" si="181"/>
        <v>1</v>
      </c>
      <c r="N619" s="7">
        <f t="shared" si="182"/>
        <v>1</v>
      </c>
      <c r="O619" s="8">
        <f t="shared" si="183"/>
        <v>1</v>
      </c>
      <c r="P619" s="8" t="str">
        <f t="shared" si="184"/>
        <v/>
      </c>
      <c r="Q619" s="8" t="str">
        <f t="shared" si="185"/>
        <v/>
      </c>
      <c r="R619" s="8" t="str">
        <f t="shared" ca="1" si="186"/>
        <v>num</v>
      </c>
      <c r="S619" s="8" t="str">
        <f t="shared" si="187"/>
        <v/>
      </c>
      <c r="T619" s="8" t="str">
        <f t="shared" si="188"/>
        <v/>
      </c>
      <c r="U619" s="7">
        <f ca="1">IF(O619="","",OFFSET(program!$A$1,0,disasm!$A619+COLUMN()-COLUMN($U619)+IF($I619,0,1)))</f>
        <v>0</v>
      </c>
      <c r="V619" s="7" t="str">
        <f ca="1">IF(P619="","",OFFSET(program!$A$1,0,disasm!$A619+COLUMN()-COLUMN($U619)+IF($I619,0,1)))</f>
        <v/>
      </c>
      <c r="W619" s="7" t="str">
        <f ca="1">IF(Q619="","",OFFSET(program!$A$1,0,disasm!$A619+COLUMN()-COLUMN($U619)+IF($I619,0,1)))</f>
        <v/>
      </c>
      <c r="X619" s="3" t="str">
        <f t="shared" ca="1" si="189"/>
        <v>0</v>
      </c>
      <c r="Y619" s="3" t="str">
        <f t="shared" si="190"/>
        <v/>
      </c>
      <c r="Z619" s="3" t="str">
        <f t="shared" si="191"/>
        <v/>
      </c>
      <c r="AA619" s="3" t="str">
        <f ca="1">" "
&amp;AE619
&amp;IF(AND(OR(K619=5,K619=6),MOD(INT(J619/1000),10)=1)," A2","")
&amp;IF(AND(NOT(I619),J619=109,OFFSET(program!$A$1,0,disasm!$A619+1)&gt;0,NOT(ISNUMBER(FIND(" A1 "," "&amp;AE619&amp;" "))))," AUTOLABEL","")
&amp;" "</f>
        <v xml:space="preserve">  </v>
      </c>
    </row>
    <row r="620" spans="1:27" x14ac:dyDescent="0.2">
      <c r="A620" s="1">
        <f ca="1">A619+M619</f>
        <v>661</v>
      </c>
      <c r="B620" s="2" t="str">
        <f t="shared" ca="1" si="173"/>
        <v>stack+589</v>
      </c>
      <c r="C620" s="3" t="str">
        <f ca="1">_xlfn.TEXTJOIN(" ",FALSE,OFFSET(program!$A$1,0,A620,1,M620))</f>
        <v/>
      </c>
      <c r="D620" s="4" t="str">
        <f ca="1">IF($H620="data",".dat "&amp;X620,
IF($H620="str",".str " &amp; _xlfn.TEXTJOIN("",FALSE,OFFSET(program!$A$2,0,A620+1,1,M620-1)),
$L620&amp;" "&amp;_xlfn.TEXTJOIN(", ",TRUE,$X620:$Z620)
))</f>
        <v>.dat 0</v>
      </c>
      <c r="E620" s="19" t="b">
        <f t="shared" ca="1" si="174"/>
        <v>1</v>
      </c>
      <c r="F620" s="5" t="str">
        <f t="shared" ca="1" si="175"/>
        <v>stack</v>
      </c>
      <c r="G620" s="5">
        <f t="shared" ca="1" si="176"/>
        <v>72</v>
      </c>
      <c r="H620" s="5" t="str">
        <f t="shared" si="177"/>
        <v>data</v>
      </c>
      <c r="I620" s="13" t="b">
        <f t="shared" si="178"/>
        <v>1</v>
      </c>
      <c r="J620" s="6">
        <f ca="1">OFFSET(program!$A$1,0,disasm!A620)</f>
        <v>0</v>
      </c>
      <c r="K620" s="7">
        <f t="shared" ca="1" si="179"/>
        <v>0</v>
      </c>
      <c r="L620" s="7" t="e">
        <f t="shared" ca="1" si="180"/>
        <v>#VALUE!</v>
      </c>
      <c r="M620" s="7">
        <f t="shared" si="181"/>
        <v>1</v>
      </c>
      <c r="N620" s="7">
        <f t="shared" si="182"/>
        <v>1</v>
      </c>
      <c r="O620" s="8">
        <f t="shared" si="183"/>
        <v>1</v>
      </c>
      <c r="P620" s="8" t="str">
        <f t="shared" si="184"/>
        <v/>
      </c>
      <c r="Q620" s="8" t="str">
        <f t="shared" si="185"/>
        <v/>
      </c>
      <c r="R620" s="8" t="str">
        <f t="shared" ca="1" si="186"/>
        <v>num</v>
      </c>
      <c r="S620" s="8" t="str">
        <f t="shared" si="187"/>
        <v/>
      </c>
      <c r="T620" s="8" t="str">
        <f t="shared" si="188"/>
        <v/>
      </c>
      <c r="U620" s="7">
        <f ca="1">IF(O620="","",OFFSET(program!$A$1,0,disasm!$A620+COLUMN()-COLUMN($U620)+IF($I620,0,1)))</f>
        <v>0</v>
      </c>
      <c r="V620" s="7" t="str">
        <f ca="1">IF(P620="","",OFFSET(program!$A$1,0,disasm!$A620+COLUMN()-COLUMN($U620)+IF($I620,0,1)))</f>
        <v/>
      </c>
      <c r="W620" s="7" t="str">
        <f ca="1">IF(Q620="","",OFFSET(program!$A$1,0,disasm!$A620+COLUMN()-COLUMN($U620)+IF($I620,0,1)))</f>
        <v/>
      </c>
      <c r="X620" s="3" t="str">
        <f t="shared" ca="1" si="189"/>
        <v>0</v>
      </c>
      <c r="Y620" s="3" t="str">
        <f t="shared" si="190"/>
        <v/>
      </c>
      <c r="Z620" s="3" t="str">
        <f t="shared" si="191"/>
        <v/>
      </c>
      <c r="AA620" s="3" t="str">
        <f ca="1">" "
&amp;AE620
&amp;IF(AND(OR(K620=5,K620=6),MOD(INT(J620/1000),10)=1)," A2","")
&amp;IF(AND(NOT(I620),J620=109,OFFSET(program!$A$1,0,disasm!$A620+1)&gt;0,NOT(ISNUMBER(FIND(" A1 "," "&amp;AE620&amp;" "))))," AUTOLABEL","")
&amp;" "</f>
        <v xml:space="preserve">  </v>
      </c>
    </row>
    <row r="621" spans="1:27" x14ac:dyDescent="0.2">
      <c r="A621" s="1">
        <f ca="1">A620+M620</f>
        <v>662</v>
      </c>
      <c r="B621" s="2" t="str">
        <f t="shared" ca="1" si="173"/>
        <v>stack+590</v>
      </c>
      <c r="C621" s="3" t="str">
        <f ca="1">_xlfn.TEXTJOIN(" ",FALSE,OFFSET(program!$A$1,0,A621,1,M621))</f>
        <v/>
      </c>
      <c r="D621" s="4" t="str">
        <f ca="1">IF($H621="data",".dat "&amp;X621,
IF($H621="str",".str " &amp; _xlfn.TEXTJOIN("",FALSE,OFFSET(program!$A$2,0,A621+1,1,M621-1)),
$L621&amp;" "&amp;_xlfn.TEXTJOIN(", ",TRUE,$X621:$Z621)
))</f>
        <v>.dat 0</v>
      </c>
      <c r="E621" s="19" t="b">
        <f t="shared" ca="1" si="174"/>
        <v>1</v>
      </c>
      <c r="F621" s="5" t="str">
        <f t="shared" ca="1" si="175"/>
        <v>stack</v>
      </c>
      <c r="G621" s="5">
        <f t="shared" ca="1" si="176"/>
        <v>72</v>
      </c>
      <c r="H621" s="5" t="str">
        <f t="shared" si="177"/>
        <v>data</v>
      </c>
      <c r="I621" s="13" t="b">
        <f t="shared" si="178"/>
        <v>1</v>
      </c>
      <c r="J621" s="6">
        <f ca="1">OFFSET(program!$A$1,0,disasm!A621)</f>
        <v>0</v>
      </c>
      <c r="K621" s="7">
        <f t="shared" ca="1" si="179"/>
        <v>0</v>
      </c>
      <c r="L621" s="7" t="e">
        <f t="shared" ca="1" si="180"/>
        <v>#VALUE!</v>
      </c>
      <c r="M621" s="7">
        <f t="shared" si="181"/>
        <v>1</v>
      </c>
      <c r="N621" s="7">
        <f t="shared" si="182"/>
        <v>1</v>
      </c>
      <c r="O621" s="8">
        <f t="shared" si="183"/>
        <v>1</v>
      </c>
      <c r="P621" s="8" t="str">
        <f t="shared" si="184"/>
        <v/>
      </c>
      <c r="Q621" s="8" t="str">
        <f t="shared" si="185"/>
        <v/>
      </c>
      <c r="R621" s="8" t="str">
        <f t="shared" ca="1" si="186"/>
        <v>num</v>
      </c>
      <c r="S621" s="8" t="str">
        <f t="shared" si="187"/>
        <v/>
      </c>
      <c r="T621" s="8" t="str">
        <f t="shared" si="188"/>
        <v/>
      </c>
      <c r="U621" s="7">
        <f ca="1">IF(O621="","",OFFSET(program!$A$1,0,disasm!$A621+COLUMN()-COLUMN($U621)+IF($I621,0,1)))</f>
        <v>0</v>
      </c>
      <c r="V621" s="7" t="str">
        <f ca="1">IF(P621="","",OFFSET(program!$A$1,0,disasm!$A621+COLUMN()-COLUMN($U621)+IF($I621,0,1)))</f>
        <v/>
      </c>
      <c r="W621" s="7" t="str">
        <f ca="1">IF(Q621="","",OFFSET(program!$A$1,0,disasm!$A621+COLUMN()-COLUMN($U621)+IF($I621,0,1)))</f>
        <v/>
      </c>
      <c r="X621" s="3" t="str">
        <f t="shared" ca="1" si="189"/>
        <v>0</v>
      </c>
      <c r="Y621" s="3" t="str">
        <f t="shared" si="190"/>
        <v/>
      </c>
      <c r="Z621" s="3" t="str">
        <f t="shared" si="191"/>
        <v/>
      </c>
      <c r="AA621" s="3" t="str">
        <f ca="1">" "
&amp;AE621
&amp;IF(AND(OR(K621=5,K621=6),MOD(INT(J621/1000),10)=1)," A2","")
&amp;IF(AND(NOT(I621),J621=109,OFFSET(program!$A$1,0,disasm!$A621+1)&gt;0,NOT(ISNUMBER(FIND(" A1 "," "&amp;AE621&amp;" "))))," AUTOLABEL","")
&amp;" "</f>
        <v xml:space="preserve">  </v>
      </c>
    </row>
    <row r="622" spans="1:27" x14ac:dyDescent="0.2">
      <c r="A622" s="1">
        <f ca="1">A621+M621</f>
        <v>663</v>
      </c>
      <c r="B622" s="2" t="str">
        <f t="shared" ca="1" si="173"/>
        <v>stack+591</v>
      </c>
      <c r="C622" s="3" t="str">
        <f ca="1">_xlfn.TEXTJOIN(" ",FALSE,OFFSET(program!$A$1,0,A622,1,M622))</f>
        <v/>
      </c>
      <c r="D622" s="4" t="str">
        <f ca="1">IF($H622="data",".dat "&amp;X622,
IF($H622="str",".str " &amp; _xlfn.TEXTJOIN("",FALSE,OFFSET(program!$A$2,0,A622+1,1,M622-1)),
$L622&amp;" "&amp;_xlfn.TEXTJOIN(", ",TRUE,$X622:$Z622)
))</f>
        <v>.dat 0</v>
      </c>
      <c r="E622" s="19" t="b">
        <f t="shared" ca="1" si="174"/>
        <v>1</v>
      </c>
      <c r="F622" s="5" t="str">
        <f t="shared" ca="1" si="175"/>
        <v>stack</v>
      </c>
      <c r="G622" s="5">
        <f t="shared" ca="1" si="176"/>
        <v>72</v>
      </c>
      <c r="H622" s="5" t="str">
        <f t="shared" si="177"/>
        <v>data</v>
      </c>
      <c r="I622" s="13" t="b">
        <f t="shared" si="178"/>
        <v>1</v>
      </c>
      <c r="J622" s="6">
        <f ca="1">OFFSET(program!$A$1,0,disasm!A622)</f>
        <v>0</v>
      </c>
      <c r="K622" s="7">
        <f t="shared" ca="1" si="179"/>
        <v>0</v>
      </c>
      <c r="L622" s="7" t="e">
        <f t="shared" ca="1" si="180"/>
        <v>#VALUE!</v>
      </c>
      <c r="M622" s="7">
        <f t="shared" si="181"/>
        <v>1</v>
      </c>
      <c r="N622" s="7">
        <f t="shared" si="182"/>
        <v>1</v>
      </c>
      <c r="O622" s="8">
        <f t="shared" si="183"/>
        <v>1</v>
      </c>
      <c r="P622" s="8" t="str">
        <f t="shared" si="184"/>
        <v/>
      </c>
      <c r="Q622" s="8" t="str">
        <f t="shared" si="185"/>
        <v/>
      </c>
      <c r="R622" s="8" t="str">
        <f t="shared" ca="1" si="186"/>
        <v>num</v>
      </c>
      <c r="S622" s="8" t="str">
        <f t="shared" si="187"/>
        <v/>
      </c>
      <c r="T622" s="8" t="str">
        <f t="shared" si="188"/>
        <v/>
      </c>
      <c r="U622" s="7">
        <f ca="1">IF(O622="","",OFFSET(program!$A$1,0,disasm!$A622+COLUMN()-COLUMN($U622)+IF($I622,0,1)))</f>
        <v>0</v>
      </c>
      <c r="V622" s="7" t="str">
        <f ca="1">IF(P622="","",OFFSET(program!$A$1,0,disasm!$A622+COLUMN()-COLUMN($U622)+IF($I622,0,1)))</f>
        <v/>
      </c>
      <c r="W622" s="7" t="str">
        <f ca="1">IF(Q622="","",OFFSET(program!$A$1,0,disasm!$A622+COLUMN()-COLUMN($U622)+IF($I622,0,1)))</f>
        <v/>
      </c>
      <c r="X622" s="3" t="str">
        <f t="shared" ca="1" si="189"/>
        <v>0</v>
      </c>
      <c r="Y622" s="3" t="str">
        <f t="shared" si="190"/>
        <v/>
      </c>
      <c r="Z622" s="3" t="str">
        <f t="shared" si="191"/>
        <v/>
      </c>
      <c r="AA622" s="3" t="str">
        <f ca="1">" "
&amp;AE622
&amp;IF(AND(OR(K622=5,K622=6),MOD(INT(J622/1000),10)=1)," A2","")
&amp;IF(AND(NOT(I622),J622=109,OFFSET(program!$A$1,0,disasm!$A622+1)&gt;0,NOT(ISNUMBER(FIND(" A1 "," "&amp;AE622&amp;" "))))," AUTOLABEL","")
&amp;" "</f>
        <v xml:space="preserve">  </v>
      </c>
    </row>
    <row r="623" spans="1:27" x14ac:dyDescent="0.2">
      <c r="A623" s="1">
        <f ca="1">A622+M622</f>
        <v>664</v>
      </c>
      <c r="B623" s="2" t="str">
        <f t="shared" ca="1" si="173"/>
        <v>stack+592</v>
      </c>
      <c r="C623" s="3" t="str">
        <f ca="1">_xlfn.TEXTJOIN(" ",FALSE,OFFSET(program!$A$1,0,A623,1,M623))</f>
        <v/>
      </c>
      <c r="D623" s="4" t="str">
        <f ca="1">IF($H623="data",".dat "&amp;X623,
IF($H623="str",".str " &amp; _xlfn.TEXTJOIN("",FALSE,OFFSET(program!$A$2,0,A623+1,1,M623-1)),
$L623&amp;" "&amp;_xlfn.TEXTJOIN(", ",TRUE,$X623:$Z623)
))</f>
        <v>.dat 0</v>
      </c>
      <c r="E623" s="19" t="b">
        <f t="shared" ca="1" si="174"/>
        <v>1</v>
      </c>
      <c r="F623" s="5" t="str">
        <f t="shared" ca="1" si="175"/>
        <v>stack</v>
      </c>
      <c r="G623" s="5">
        <f t="shared" ca="1" si="176"/>
        <v>72</v>
      </c>
      <c r="H623" s="5" t="str">
        <f t="shared" si="177"/>
        <v>data</v>
      </c>
      <c r="I623" s="13" t="b">
        <f t="shared" si="178"/>
        <v>1</v>
      </c>
      <c r="J623" s="6">
        <f ca="1">OFFSET(program!$A$1,0,disasm!A623)</f>
        <v>0</v>
      </c>
      <c r="K623" s="7">
        <f t="shared" ca="1" si="179"/>
        <v>0</v>
      </c>
      <c r="L623" s="7" t="e">
        <f t="shared" ca="1" si="180"/>
        <v>#VALUE!</v>
      </c>
      <c r="M623" s="7">
        <f t="shared" si="181"/>
        <v>1</v>
      </c>
      <c r="N623" s="7">
        <f t="shared" si="182"/>
        <v>1</v>
      </c>
      <c r="O623" s="8">
        <f t="shared" si="183"/>
        <v>1</v>
      </c>
      <c r="P623" s="8" t="str">
        <f t="shared" si="184"/>
        <v/>
      </c>
      <c r="Q623" s="8" t="str">
        <f t="shared" si="185"/>
        <v/>
      </c>
      <c r="R623" s="8" t="str">
        <f t="shared" ca="1" si="186"/>
        <v>num</v>
      </c>
      <c r="S623" s="8" t="str">
        <f t="shared" si="187"/>
        <v/>
      </c>
      <c r="T623" s="8" t="str">
        <f t="shared" si="188"/>
        <v/>
      </c>
      <c r="U623" s="7">
        <f ca="1">IF(O623="","",OFFSET(program!$A$1,0,disasm!$A623+COLUMN()-COLUMN($U623)+IF($I623,0,1)))</f>
        <v>0</v>
      </c>
      <c r="V623" s="7" t="str">
        <f ca="1">IF(P623="","",OFFSET(program!$A$1,0,disasm!$A623+COLUMN()-COLUMN($U623)+IF($I623,0,1)))</f>
        <v/>
      </c>
      <c r="W623" s="7" t="str">
        <f ca="1">IF(Q623="","",OFFSET(program!$A$1,0,disasm!$A623+COLUMN()-COLUMN($U623)+IF($I623,0,1)))</f>
        <v/>
      </c>
      <c r="X623" s="3" t="str">
        <f t="shared" ca="1" si="189"/>
        <v>0</v>
      </c>
      <c r="Y623" s="3" t="str">
        <f t="shared" si="190"/>
        <v/>
      </c>
      <c r="Z623" s="3" t="str">
        <f t="shared" si="191"/>
        <v/>
      </c>
      <c r="AA623" s="3" t="str">
        <f ca="1">" "
&amp;AE623
&amp;IF(AND(OR(K623=5,K623=6),MOD(INT(J623/1000),10)=1)," A2","")
&amp;IF(AND(NOT(I623),J623=109,OFFSET(program!$A$1,0,disasm!$A623+1)&gt;0,NOT(ISNUMBER(FIND(" A1 "," "&amp;AE623&amp;" "))))," AUTOLABEL","")
&amp;" "</f>
        <v xml:space="preserve">  </v>
      </c>
    </row>
    <row r="624" spans="1:27" x14ac:dyDescent="0.2">
      <c r="A624" s="1">
        <f ca="1">A623+M623</f>
        <v>665</v>
      </c>
      <c r="B624" s="2" t="str">
        <f t="shared" ca="1" si="173"/>
        <v>stack+593</v>
      </c>
      <c r="C624" s="3" t="str">
        <f ca="1">_xlfn.TEXTJOIN(" ",FALSE,OFFSET(program!$A$1,0,A624,1,M624))</f>
        <v/>
      </c>
      <c r="D624" s="4" t="str">
        <f ca="1">IF($H624="data",".dat "&amp;X624,
IF($H624="str",".str " &amp; _xlfn.TEXTJOIN("",FALSE,OFFSET(program!$A$2,0,A624+1,1,M624-1)),
$L624&amp;" "&amp;_xlfn.TEXTJOIN(", ",TRUE,$X624:$Z624)
))</f>
        <v>.dat 0</v>
      </c>
      <c r="E624" s="19" t="b">
        <f t="shared" ca="1" si="174"/>
        <v>1</v>
      </c>
      <c r="F624" s="5" t="str">
        <f t="shared" ca="1" si="175"/>
        <v>stack</v>
      </c>
      <c r="G624" s="5">
        <f t="shared" ca="1" si="176"/>
        <v>72</v>
      </c>
      <c r="H624" s="5" t="str">
        <f t="shared" si="177"/>
        <v>data</v>
      </c>
      <c r="I624" s="13" t="b">
        <f t="shared" si="178"/>
        <v>1</v>
      </c>
      <c r="J624" s="6">
        <f ca="1">OFFSET(program!$A$1,0,disasm!A624)</f>
        <v>0</v>
      </c>
      <c r="K624" s="7">
        <f t="shared" ca="1" si="179"/>
        <v>0</v>
      </c>
      <c r="L624" s="7" t="e">
        <f t="shared" ca="1" si="180"/>
        <v>#VALUE!</v>
      </c>
      <c r="M624" s="7">
        <f t="shared" si="181"/>
        <v>1</v>
      </c>
      <c r="N624" s="7">
        <f t="shared" si="182"/>
        <v>1</v>
      </c>
      <c r="O624" s="8">
        <f t="shared" si="183"/>
        <v>1</v>
      </c>
      <c r="P624" s="8" t="str">
        <f t="shared" si="184"/>
        <v/>
      </c>
      <c r="Q624" s="8" t="str">
        <f t="shared" si="185"/>
        <v/>
      </c>
      <c r="R624" s="8" t="str">
        <f t="shared" ca="1" si="186"/>
        <v>num</v>
      </c>
      <c r="S624" s="8" t="str">
        <f t="shared" si="187"/>
        <v/>
      </c>
      <c r="T624" s="8" t="str">
        <f t="shared" si="188"/>
        <v/>
      </c>
      <c r="U624" s="7">
        <f ca="1">IF(O624="","",OFFSET(program!$A$1,0,disasm!$A624+COLUMN()-COLUMN($U624)+IF($I624,0,1)))</f>
        <v>0</v>
      </c>
      <c r="V624" s="7" t="str">
        <f ca="1">IF(P624="","",OFFSET(program!$A$1,0,disasm!$A624+COLUMN()-COLUMN($U624)+IF($I624,0,1)))</f>
        <v/>
      </c>
      <c r="W624" s="7" t="str">
        <f ca="1">IF(Q624="","",OFFSET(program!$A$1,0,disasm!$A624+COLUMN()-COLUMN($U624)+IF($I624,0,1)))</f>
        <v/>
      </c>
      <c r="X624" s="3" t="str">
        <f t="shared" ca="1" si="189"/>
        <v>0</v>
      </c>
      <c r="Y624" s="3" t="str">
        <f t="shared" si="190"/>
        <v/>
      </c>
      <c r="Z624" s="3" t="str">
        <f t="shared" si="191"/>
        <v/>
      </c>
      <c r="AA624" s="3" t="str">
        <f ca="1">" "
&amp;AE624
&amp;IF(AND(OR(K624=5,K624=6),MOD(INT(J624/1000),10)=1)," A2","")
&amp;IF(AND(NOT(I624),J624=109,OFFSET(program!$A$1,0,disasm!$A624+1)&gt;0,NOT(ISNUMBER(FIND(" A1 "," "&amp;AE624&amp;" "))))," AUTOLABEL","")
&amp;" "</f>
        <v xml:space="preserve">  </v>
      </c>
    </row>
    <row r="625" spans="1:27" x14ac:dyDescent="0.2">
      <c r="A625" s="1">
        <f ca="1">A624+M624</f>
        <v>666</v>
      </c>
      <c r="B625" s="2" t="str">
        <f t="shared" ca="1" si="173"/>
        <v>stack+594</v>
      </c>
      <c r="C625" s="3" t="str">
        <f ca="1">_xlfn.TEXTJOIN(" ",FALSE,OFFSET(program!$A$1,0,A625,1,M625))</f>
        <v/>
      </c>
      <c r="D625" s="4" t="str">
        <f ca="1">IF($H625="data",".dat "&amp;X625,
IF($H625="str",".str " &amp; _xlfn.TEXTJOIN("",FALSE,OFFSET(program!$A$2,0,A625+1,1,M625-1)),
$L625&amp;" "&amp;_xlfn.TEXTJOIN(", ",TRUE,$X625:$Z625)
))</f>
        <v>.dat 0</v>
      </c>
      <c r="E625" s="19" t="b">
        <f t="shared" ca="1" si="174"/>
        <v>1</v>
      </c>
      <c r="F625" s="5" t="str">
        <f t="shared" ca="1" si="175"/>
        <v>stack</v>
      </c>
      <c r="G625" s="5">
        <f t="shared" ca="1" si="176"/>
        <v>72</v>
      </c>
      <c r="H625" s="5" t="str">
        <f t="shared" si="177"/>
        <v>data</v>
      </c>
      <c r="I625" s="13" t="b">
        <f t="shared" si="178"/>
        <v>1</v>
      </c>
      <c r="J625" s="6">
        <f ca="1">OFFSET(program!$A$1,0,disasm!A625)</f>
        <v>0</v>
      </c>
      <c r="K625" s="7">
        <f t="shared" ca="1" si="179"/>
        <v>0</v>
      </c>
      <c r="L625" s="7" t="e">
        <f t="shared" ca="1" si="180"/>
        <v>#VALUE!</v>
      </c>
      <c r="M625" s="7">
        <f t="shared" si="181"/>
        <v>1</v>
      </c>
      <c r="N625" s="7">
        <f t="shared" si="182"/>
        <v>1</v>
      </c>
      <c r="O625" s="8">
        <f t="shared" si="183"/>
        <v>1</v>
      </c>
      <c r="P625" s="8" t="str">
        <f t="shared" si="184"/>
        <v/>
      </c>
      <c r="Q625" s="8" t="str">
        <f t="shared" si="185"/>
        <v/>
      </c>
      <c r="R625" s="8" t="str">
        <f t="shared" ca="1" si="186"/>
        <v>num</v>
      </c>
      <c r="S625" s="8" t="str">
        <f t="shared" si="187"/>
        <v/>
      </c>
      <c r="T625" s="8" t="str">
        <f t="shared" si="188"/>
        <v/>
      </c>
      <c r="U625" s="7">
        <f ca="1">IF(O625="","",OFFSET(program!$A$1,0,disasm!$A625+COLUMN()-COLUMN($U625)+IF($I625,0,1)))</f>
        <v>0</v>
      </c>
      <c r="V625" s="7" t="str">
        <f ca="1">IF(P625="","",OFFSET(program!$A$1,0,disasm!$A625+COLUMN()-COLUMN($U625)+IF($I625,0,1)))</f>
        <v/>
      </c>
      <c r="W625" s="7" t="str">
        <f ca="1">IF(Q625="","",OFFSET(program!$A$1,0,disasm!$A625+COLUMN()-COLUMN($U625)+IF($I625,0,1)))</f>
        <v/>
      </c>
      <c r="X625" s="3" t="str">
        <f t="shared" ca="1" si="189"/>
        <v>0</v>
      </c>
      <c r="Y625" s="3" t="str">
        <f t="shared" si="190"/>
        <v/>
      </c>
      <c r="Z625" s="3" t="str">
        <f t="shared" si="191"/>
        <v/>
      </c>
      <c r="AA625" s="3" t="str">
        <f ca="1">" "
&amp;AE625
&amp;IF(AND(OR(K625=5,K625=6),MOD(INT(J625/1000),10)=1)," A2","")
&amp;IF(AND(NOT(I625),J625=109,OFFSET(program!$A$1,0,disasm!$A625+1)&gt;0,NOT(ISNUMBER(FIND(" A1 "," "&amp;AE625&amp;" "))))," AUTOLABEL","")
&amp;" "</f>
        <v xml:space="preserve">  </v>
      </c>
    </row>
    <row r="626" spans="1:27" x14ac:dyDescent="0.2">
      <c r="A626" s="1">
        <f ca="1">A625+M625</f>
        <v>667</v>
      </c>
      <c r="B626" s="2" t="str">
        <f t="shared" ca="1" si="173"/>
        <v>stack+595</v>
      </c>
      <c r="C626" s="3" t="str">
        <f ca="1">_xlfn.TEXTJOIN(" ",FALSE,OFFSET(program!$A$1,0,A626,1,M626))</f>
        <v/>
      </c>
      <c r="D626" s="4" t="str">
        <f ca="1">IF($H626="data",".dat "&amp;X626,
IF($H626="str",".str " &amp; _xlfn.TEXTJOIN("",FALSE,OFFSET(program!$A$2,0,A626+1,1,M626-1)),
$L626&amp;" "&amp;_xlfn.TEXTJOIN(", ",TRUE,$X626:$Z626)
))</f>
        <v>.dat 0</v>
      </c>
      <c r="E626" s="19" t="b">
        <f t="shared" ca="1" si="174"/>
        <v>1</v>
      </c>
      <c r="F626" s="5" t="str">
        <f t="shared" ca="1" si="175"/>
        <v>stack</v>
      </c>
      <c r="G626" s="5">
        <f t="shared" ca="1" si="176"/>
        <v>72</v>
      </c>
      <c r="H626" s="5" t="str">
        <f t="shared" si="177"/>
        <v>data</v>
      </c>
      <c r="I626" s="13" t="b">
        <f t="shared" si="178"/>
        <v>1</v>
      </c>
      <c r="J626" s="6">
        <f ca="1">OFFSET(program!$A$1,0,disasm!A626)</f>
        <v>0</v>
      </c>
      <c r="K626" s="7">
        <f t="shared" ca="1" si="179"/>
        <v>0</v>
      </c>
      <c r="L626" s="7" t="e">
        <f t="shared" ca="1" si="180"/>
        <v>#VALUE!</v>
      </c>
      <c r="M626" s="7">
        <f t="shared" si="181"/>
        <v>1</v>
      </c>
      <c r="N626" s="7">
        <f t="shared" si="182"/>
        <v>1</v>
      </c>
      <c r="O626" s="8">
        <f t="shared" si="183"/>
        <v>1</v>
      </c>
      <c r="P626" s="8" t="str">
        <f t="shared" si="184"/>
        <v/>
      </c>
      <c r="Q626" s="8" t="str">
        <f t="shared" si="185"/>
        <v/>
      </c>
      <c r="R626" s="8" t="str">
        <f t="shared" ca="1" si="186"/>
        <v>num</v>
      </c>
      <c r="S626" s="8" t="str">
        <f t="shared" si="187"/>
        <v/>
      </c>
      <c r="T626" s="8" t="str">
        <f t="shared" si="188"/>
        <v/>
      </c>
      <c r="U626" s="7">
        <f ca="1">IF(O626="","",OFFSET(program!$A$1,0,disasm!$A626+COLUMN()-COLUMN($U626)+IF($I626,0,1)))</f>
        <v>0</v>
      </c>
      <c r="V626" s="7" t="str">
        <f ca="1">IF(P626="","",OFFSET(program!$A$1,0,disasm!$A626+COLUMN()-COLUMN($U626)+IF($I626,0,1)))</f>
        <v/>
      </c>
      <c r="W626" s="7" t="str">
        <f ca="1">IF(Q626="","",OFFSET(program!$A$1,0,disasm!$A626+COLUMN()-COLUMN($U626)+IF($I626,0,1)))</f>
        <v/>
      </c>
      <c r="X626" s="3" t="str">
        <f t="shared" ca="1" si="189"/>
        <v>0</v>
      </c>
      <c r="Y626" s="3" t="str">
        <f t="shared" si="190"/>
        <v/>
      </c>
      <c r="Z626" s="3" t="str">
        <f t="shared" si="191"/>
        <v/>
      </c>
      <c r="AA626" s="3" t="str">
        <f ca="1">" "
&amp;AE626
&amp;IF(AND(OR(K626=5,K626=6),MOD(INT(J626/1000),10)=1)," A2","")
&amp;IF(AND(NOT(I626),J626=109,OFFSET(program!$A$1,0,disasm!$A626+1)&gt;0,NOT(ISNUMBER(FIND(" A1 "," "&amp;AE626&amp;" "))))," AUTOLABEL","")
&amp;" "</f>
        <v xml:space="preserve">  </v>
      </c>
    </row>
    <row r="627" spans="1:27" x14ac:dyDescent="0.2">
      <c r="A627" s="1">
        <f ca="1">A626+M626</f>
        <v>668</v>
      </c>
      <c r="B627" s="2" t="str">
        <f t="shared" ca="1" si="173"/>
        <v>stack+596</v>
      </c>
      <c r="C627" s="3" t="str">
        <f ca="1">_xlfn.TEXTJOIN(" ",FALSE,OFFSET(program!$A$1,0,A627,1,M627))</f>
        <v/>
      </c>
      <c r="D627" s="4" t="str">
        <f ca="1">IF($H627="data",".dat "&amp;X627,
IF($H627="str",".str " &amp; _xlfn.TEXTJOIN("",FALSE,OFFSET(program!$A$2,0,A627+1,1,M627-1)),
$L627&amp;" "&amp;_xlfn.TEXTJOIN(", ",TRUE,$X627:$Z627)
))</f>
        <v>.dat 0</v>
      </c>
      <c r="E627" s="19" t="b">
        <f t="shared" ca="1" si="174"/>
        <v>1</v>
      </c>
      <c r="F627" s="5" t="str">
        <f t="shared" ca="1" si="175"/>
        <v>stack</v>
      </c>
      <c r="G627" s="5">
        <f t="shared" ca="1" si="176"/>
        <v>72</v>
      </c>
      <c r="H627" s="5" t="str">
        <f t="shared" si="177"/>
        <v>data</v>
      </c>
      <c r="I627" s="13" t="b">
        <f t="shared" si="178"/>
        <v>1</v>
      </c>
      <c r="J627" s="6">
        <f ca="1">OFFSET(program!$A$1,0,disasm!A627)</f>
        <v>0</v>
      </c>
      <c r="K627" s="7">
        <f t="shared" ca="1" si="179"/>
        <v>0</v>
      </c>
      <c r="L627" s="7" t="e">
        <f t="shared" ca="1" si="180"/>
        <v>#VALUE!</v>
      </c>
      <c r="M627" s="7">
        <f t="shared" si="181"/>
        <v>1</v>
      </c>
      <c r="N627" s="7">
        <f t="shared" si="182"/>
        <v>1</v>
      </c>
      <c r="O627" s="8">
        <f t="shared" si="183"/>
        <v>1</v>
      </c>
      <c r="P627" s="8" t="str">
        <f t="shared" si="184"/>
        <v/>
      </c>
      <c r="Q627" s="8" t="str">
        <f t="shared" si="185"/>
        <v/>
      </c>
      <c r="R627" s="8" t="str">
        <f t="shared" ca="1" si="186"/>
        <v>num</v>
      </c>
      <c r="S627" s="8" t="str">
        <f t="shared" si="187"/>
        <v/>
      </c>
      <c r="T627" s="8" t="str">
        <f t="shared" si="188"/>
        <v/>
      </c>
      <c r="U627" s="7">
        <f ca="1">IF(O627="","",OFFSET(program!$A$1,0,disasm!$A627+COLUMN()-COLUMN($U627)+IF($I627,0,1)))</f>
        <v>0</v>
      </c>
      <c r="V627" s="7" t="str">
        <f ca="1">IF(P627="","",OFFSET(program!$A$1,0,disasm!$A627+COLUMN()-COLUMN($U627)+IF($I627,0,1)))</f>
        <v/>
      </c>
      <c r="W627" s="7" t="str">
        <f ca="1">IF(Q627="","",OFFSET(program!$A$1,0,disasm!$A627+COLUMN()-COLUMN($U627)+IF($I627,0,1)))</f>
        <v/>
      </c>
      <c r="X627" s="3" t="str">
        <f t="shared" ca="1" si="189"/>
        <v>0</v>
      </c>
      <c r="Y627" s="3" t="str">
        <f t="shared" si="190"/>
        <v/>
      </c>
      <c r="Z627" s="3" t="str">
        <f t="shared" si="191"/>
        <v/>
      </c>
      <c r="AA627" s="3" t="str">
        <f ca="1">" "
&amp;AE627
&amp;IF(AND(OR(K627=5,K627=6),MOD(INT(J627/1000),10)=1)," A2","")
&amp;IF(AND(NOT(I627),J627=109,OFFSET(program!$A$1,0,disasm!$A627+1)&gt;0,NOT(ISNUMBER(FIND(" A1 "," "&amp;AE627&amp;" "))))," AUTOLABEL","")
&amp;" "</f>
        <v xml:space="preserve">  </v>
      </c>
    </row>
    <row r="628" spans="1:27" x14ac:dyDescent="0.2">
      <c r="A628" s="1">
        <f ca="1">A627+M627</f>
        <v>669</v>
      </c>
      <c r="B628" s="2" t="str">
        <f t="shared" ca="1" si="173"/>
        <v>stack+597</v>
      </c>
      <c r="C628" s="3" t="str">
        <f ca="1">_xlfn.TEXTJOIN(" ",FALSE,OFFSET(program!$A$1,0,A628,1,M628))</f>
        <v/>
      </c>
      <c r="D628" s="4" t="str">
        <f ca="1">IF($H628="data",".dat "&amp;X628,
IF($H628="str",".str " &amp; _xlfn.TEXTJOIN("",FALSE,OFFSET(program!$A$2,0,A628+1,1,M628-1)),
$L628&amp;" "&amp;_xlfn.TEXTJOIN(", ",TRUE,$X628:$Z628)
))</f>
        <v>.dat 0</v>
      </c>
      <c r="E628" s="19" t="b">
        <f t="shared" ca="1" si="174"/>
        <v>1</v>
      </c>
      <c r="F628" s="5" t="str">
        <f t="shared" ca="1" si="175"/>
        <v>stack</v>
      </c>
      <c r="G628" s="5">
        <f t="shared" ca="1" si="176"/>
        <v>72</v>
      </c>
      <c r="H628" s="5" t="str">
        <f t="shared" si="177"/>
        <v>data</v>
      </c>
      <c r="I628" s="13" t="b">
        <f t="shared" si="178"/>
        <v>1</v>
      </c>
      <c r="J628" s="6">
        <f ca="1">OFFSET(program!$A$1,0,disasm!A628)</f>
        <v>0</v>
      </c>
      <c r="K628" s="7">
        <f t="shared" ca="1" si="179"/>
        <v>0</v>
      </c>
      <c r="L628" s="7" t="e">
        <f t="shared" ca="1" si="180"/>
        <v>#VALUE!</v>
      </c>
      <c r="M628" s="7">
        <f t="shared" si="181"/>
        <v>1</v>
      </c>
      <c r="N628" s="7">
        <f t="shared" si="182"/>
        <v>1</v>
      </c>
      <c r="O628" s="8">
        <f t="shared" si="183"/>
        <v>1</v>
      </c>
      <c r="P628" s="8" t="str">
        <f t="shared" si="184"/>
        <v/>
      </c>
      <c r="Q628" s="8" t="str">
        <f t="shared" si="185"/>
        <v/>
      </c>
      <c r="R628" s="8" t="str">
        <f t="shared" ca="1" si="186"/>
        <v>num</v>
      </c>
      <c r="S628" s="8" t="str">
        <f t="shared" si="187"/>
        <v/>
      </c>
      <c r="T628" s="8" t="str">
        <f t="shared" si="188"/>
        <v/>
      </c>
      <c r="U628" s="7">
        <f ca="1">IF(O628="","",OFFSET(program!$A$1,0,disasm!$A628+COLUMN()-COLUMN($U628)+IF($I628,0,1)))</f>
        <v>0</v>
      </c>
      <c r="V628" s="7" t="str">
        <f ca="1">IF(P628="","",OFFSET(program!$A$1,0,disasm!$A628+COLUMN()-COLUMN($U628)+IF($I628,0,1)))</f>
        <v/>
      </c>
      <c r="W628" s="7" t="str">
        <f ca="1">IF(Q628="","",OFFSET(program!$A$1,0,disasm!$A628+COLUMN()-COLUMN($U628)+IF($I628,0,1)))</f>
        <v/>
      </c>
      <c r="X628" s="3" t="str">
        <f t="shared" ca="1" si="189"/>
        <v>0</v>
      </c>
      <c r="Y628" s="3" t="str">
        <f t="shared" si="190"/>
        <v/>
      </c>
      <c r="Z628" s="3" t="str">
        <f t="shared" si="191"/>
        <v/>
      </c>
      <c r="AA628" s="3" t="str">
        <f ca="1">" "
&amp;AE628
&amp;IF(AND(OR(K628=5,K628=6),MOD(INT(J628/1000),10)=1)," A2","")
&amp;IF(AND(NOT(I628),J628=109,OFFSET(program!$A$1,0,disasm!$A628+1)&gt;0,NOT(ISNUMBER(FIND(" A1 "," "&amp;AE628&amp;" "))))," AUTOLABEL","")
&amp;" "</f>
        <v xml:space="preserve">  </v>
      </c>
    </row>
    <row r="629" spans="1:27" x14ac:dyDescent="0.2">
      <c r="A629" s="1">
        <f ca="1">A628+M628</f>
        <v>670</v>
      </c>
      <c r="B629" s="2" t="str">
        <f t="shared" ca="1" si="173"/>
        <v>stack+598</v>
      </c>
      <c r="C629" s="3" t="str">
        <f ca="1">_xlfn.TEXTJOIN(" ",FALSE,OFFSET(program!$A$1,0,A629,1,M629))</f>
        <v/>
      </c>
      <c r="D629" s="4" t="str">
        <f ca="1">IF($H629="data",".dat "&amp;X629,
IF($H629="str",".str " &amp; _xlfn.TEXTJOIN("",FALSE,OFFSET(program!$A$2,0,A629+1,1,M629-1)),
$L629&amp;" "&amp;_xlfn.TEXTJOIN(", ",TRUE,$X629:$Z629)
))</f>
        <v>.dat 0</v>
      </c>
      <c r="E629" s="19" t="b">
        <f t="shared" ca="1" si="174"/>
        <v>1</v>
      </c>
      <c r="F629" s="5" t="str">
        <f t="shared" ca="1" si="175"/>
        <v>stack</v>
      </c>
      <c r="G629" s="5">
        <f t="shared" ca="1" si="176"/>
        <v>72</v>
      </c>
      <c r="H629" s="5" t="str">
        <f t="shared" si="177"/>
        <v>data</v>
      </c>
      <c r="I629" s="13" t="b">
        <f t="shared" si="178"/>
        <v>1</v>
      </c>
      <c r="J629" s="6">
        <f ca="1">OFFSET(program!$A$1,0,disasm!A629)</f>
        <v>0</v>
      </c>
      <c r="K629" s="7">
        <f t="shared" ca="1" si="179"/>
        <v>0</v>
      </c>
      <c r="L629" s="7" t="e">
        <f t="shared" ca="1" si="180"/>
        <v>#VALUE!</v>
      </c>
      <c r="M629" s="7">
        <f t="shared" si="181"/>
        <v>1</v>
      </c>
      <c r="N629" s="7">
        <f t="shared" si="182"/>
        <v>1</v>
      </c>
      <c r="O629" s="8">
        <f t="shared" si="183"/>
        <v>1</v>
      </c>
      <c r="P629" s="8" t="str">
        <f t="shared" si="184"/>
        <v/>
      </c>
      <c r="Q629" s="8" t="str">
        <f t="shared" si="185"/>
        <v/>
      </c>
      <c r="R629" s="8" t="str">
        <f t="shared" ca="1" si="186"/>
        <v>num</v>
      </c>
      <c r="S629" s="8" t="str">
        <f t="shared" si="187"/>
        <v/>
      </c>
      <c r="T629" s="8" t="str">
        <f t="shared" si="188"/>
        <v/>
      </c>
      <c r="U629" s="7">
        <f ca="1">IF(O629="","",OFFSET(program!$A$1,0,disasm!$A629+COLUMN()-COLUMN($U629)+IF($I629,0,1)))</f>
        <v>0</v>
      </c>
      <c r="V629" s="7" t="str">
        <f ca="1">IF(P629="","",OFFSET(program!$A$1,0,disasm!$A629+COLUMN()-COLUMN($U629)+IF($I629,0,1)))</f>
        <v/>
      </c>
      <c r="W629" s="7" t="str">
        <f ca="1">IF(Q629="","",OFFSET(program!$A$1,0,disasm!$A629+COLUMN()-COLUMN($U629)+IF($I629,0,1)))</f>
        <v/>
      </c>
      <c r="X629" s="3" t="str">
        <f t="shared" ca="1" si="189"/>
        <v>0</v>
      </c>
      <c r="Y629" s="3" t="str">
        <f t="shared" si="190"/>
        <v/>
      </c>
      <c r="Z629" s="3" t="str">
        <f t="shared" si="191"/>
        <v/>
      </c>
      <c r="AA629" s="3" t="str">
        <f ca="1">" "
&amp;AE629
&amp;IF(AND(OR(K629=5,K629=6),MOD(INT(J629/1000),10)=1)," A2","")
&amp;IF(AND(NOT(I629),J629=109,OFFSET(program!$A$1,0,disasm!$A629+1)&gt;0,NOT(ISNUMBER(FIND(" A1 "," "&amp;AE629&amp;" "))))," AUTOLABEL","")
&amp;" "</f>
        <v xml:space="preserve">  </v>
      </c>
    </row>
    <row r="630" spans="1:27" x14ac:dyDescent="0.2">
      <c r="A630" s="1">
        <f ca="1">A629+M629</f>
        <v>671</v>
      </c>
      <c r="B630" s="2" t="str">
        <f t="shared" ca="1" si="173"/>
        <v>stack+599</v>
      </c>
      <c r="C630" s="3" t="str">
        <f ca="1">_xlfn.TEXTJOIN(" ",FALSE,OFFSET(program!$A$1,0,A630,1,M630))</f>
        <v/>
      </c>
      <c r="D630" s="4" t="str">
        <f ca="1">IF($H630="data",".dat "&amp;X630,
IF($H630="str",".str " &amp; _xlfn.TEXTJOIN("",FALSE,OFFSET(program!$A$2,0,A630+1,1,M630-1)),
$L630&amp;" "&amp;_xlfn.TEXTJOIN(", ",TRUE,$X630:$Z630)
))</f>
        <v>.dat 0</v>
      </c>
      <c r="E630" s="19" t="b">
        <f t="shared" ca="1" si="174"/>
        <v>1</v>
      </c>
      <c r="F630" s="5" t="str">
        <f t="shared" ca="1" si="175"/>
        <v>stack</v>
      </c>
      <c r="G630" s="5">
        <f t="shared" ca="1" si="176"/>
        <v>72</v>
      </c>
      <c r="H630" s="5" t="str">
        <f t="shared" si="177"/>
        <v>data</v>
      </c>
      <c r="I630" s="13" t="b">
        <f t="shared" si="178"/>
        <v>1</v>
      </c>
      <c r="J630" s="6">
        <f ca="1">OFFSET(program!$A$1,0,disasm!A630)</f>
        <v>0</v>
      </c>
      <c r="K630" s="7">
        <f t="shared" ca="1" si="179"/>
        <v>0</v>
      </c>
      <c r="L630" s="7" t="e">
        <f t="shared" ca="1" si="180"/>
        <v>#VALUE!</v>
      </c>
      <c r="M630" s="7">
        <f t="shared" si="181"/>
        <v>1</v>
      </c>
      <c r="N630" s="7">
        <f t="shared" si="182"/>
        <v>1</v>
      </c>
      <c r="O630" s="8">
        <f t="shared" si="183"/>
        <v>1</v>
      </c>
      <c r="P630" s="8" t="str">
        <f t="shared" si="184"/>
        <v/>
      </c>
      <c r="Q630" s="8" t="str">
        <f t="shared" si="185"/>
        <v/>
      </c>
      <c r="R630" s="8" t="str">
        <f t="shared" ca="1" si="186"/>
        <v>num</v>
      </c>
      <c r="S630" s="8" t="str">
        <f t="shared" si="187"/>
        <v/>
      </c>
      <c r="T630" s="8" t="str">
        <f t="shared" si="188"/>
        <v/>
      </c>
      <c r="U630" s="7">
        <f ca="1">IF(O630="","",OFFSET(program!$A$1,0,disasm!$A630+COLUMN()-COLUMN($U630)+IF($I630,0,1)))</f>
        <v>0</v>
      </c>
      <c r="V630" s="7" t="str">
        <f ca="1">IF(P630="","",OFFSET(program!$A$1,0,disasm!$A630+COLUMN()-COLUMN($U630)+IF($I630,0,1)))</f>
        <v/>
      </c>
      <c r="W630" s="7" t="str">
        <f ca="1">IF(Q630="","",OFFSET(program!$A$1,0,disasm!$A630+COLUMN()-COLUMN($U630)+IF($I630,0,1)))</f>
        <v/>
      </c>
      <c r="X630" s="3" t="str">
        <f t="shared" ca="1" si="189"/>
        <v>0</v>
      </c>
      <c r="Y630" s="3" t="str">
        <f t="shared" si="190"/>
        <v/>
      </c>
      <c r="Z630" s="3" t="str">
        <f t="shared" si="191"/>
        <v/>
      </c>
      <c r="AA630" s="3" t="str">
        <f ca="1">" "
&amp;AE630
&amp;IF(AND(OR(K630=5,K630=6),MOD(INT(J630/1000),10)=1)," A2","")
&amp;IF(AND(NOT(I630),J630=109,OFFSET(program!$A$1,0,disasm!$A630+1)&gt;0,NOT(ISNUMBER(FIND(" A1 "," "&amp;AE630&amp;" "))))," AUTOLABEL","")
&amp;" "</f>
        <v xml:space="preserve">  </v>
      </c>
    </row>
    <row r="631" spans="1:27" x14ac:dyDescent="0.2">
      <c r="A631" s="1">
        <f ca="1">A630+M630</f>
        <v>672</v>
      </c>
      <c r="B631" s="2" t="str">
        <f t="shared" ca="1" si="173"/>
        <v>stack+600</v>
      </c>
      <c r="C631" s="3" t="str">
        <f ca="1">_xlfn.TEXTJOIN(" ",FALSE,OFFSET(program!$A$1,0,A631,1,M631))</f>
        <v/>
      </c>
      <c r="D631" s="4" t="str">
        <f ca="1">IF($H631="data",".dat "&amp;X631,
IF($H631="str",".str " &amp; _xlfn.TEXTJOIN("",FALSE,OFFSET(program!$A$2,0,A631+1,1,M631-1)),
$L631&amp;" "&amp;_xlfn.TEXTJOIN(", ",TRUE,$X631:$Z631)
))</f>
        <v>.dat 0</v>
      </c>
      <c r="E631" s="19" t="b">
        <f t="shared" ca="1" si="174"/>
        <v>1</v>
      </c>
      <c r="F631" s="5" t="str">
        <f t="shared" ca="1" si="175"/>
        <v>stack</v>
      </c>
      <c r="G631" s="5">
        <f t="shared" ca="1" si="176"/>
        <v>72</v>
      </c>
      <c r="H631" s="5" t="str">
        <f t="shared" si="177"/>
        <v>data</v>
      </c>
      <c r="I631" s="13" t="b">
        <f t="shared" si="178"/>
        <v>1</v>
      </c>
      <c r="J631" s="6">
        <f ca="1">OFFSET(program!$A$1,0,disasm!A631)</f>
        <v>0</v>
      </c>
      <c r="K631" s="7">
        <f t="shared" ca="1" si="179"/>
        <v>0</v>
      </c>
      <c r="L631" s="7" t="e">
        <f t="shared" ca="1" si="180"/>
        <v>#VALUE!</v>
      </c>
      <c r="M631" s="7">
        <f t="shared" si="181"/>
        <v>1</v>
      </c>
      <c r="N631" s="7">
        <f t="shared" si="182"/>
        <v>1</v>
      </c>
      <c r="O631" s="8">
        <f t="shared" si="183"/>
        <v>1</v>
      </c>
      <c r="P631" s="8" t="str">
        <f t="shared" si="184"/>
        <v/>
      </c>
      <c r="Q631" s="8" t="str">
        <f t="shared" si="185"/>
        <v/>
      </c>
      <c r="R631" s="8" t="str">
        <f t="shared" ca="1" si="186"/>
        <v>num</v>
      </c>
      <c r="S631" s="8" t="str">
        <f t="shared" si="187"/>
        <v/>
      </c>
      <c r="T631" s="8" t="str">
        <f t="shared" si="188"/>
        <v/>
      </c>
      <c r="U631" s="7">
        <f ca="1">IF(O631="","",OFFSET(program!$A$1,0,disasm!$A631+COLUMN()-COLUMN($U631)+IF($I631,0,1)))</f>
        <v>0</v>
      </c>
      <c r="V631" s="7" t="str">
        <f ca="1">IF(P631="","",OFFSET(program!$A$1,0,disasm!$A631+COLUMN()-COLUMN($U631)+IF($I631,0,1)))</f>
        <v/>
      </c>
      <c r="W631" s="7" t="str">
        <f ca="1">IF(Q631="","",OFFSET(program!$A$1,0,disasm!$A631+COLUMN()-COLUMN($U631)+IF($I631,0,1)))</f>
        <v/>
      </c>
      <c r="X631" s="3" t="str">
        <f t="shared" ca="1" si="189"/>
        <v>0</v>
      </c>
      <c r="Y631" s="3" t="str">
        <f t="shared" si="190"/>
        <v/>
      </c>
      <c r="Z631" s="3" t="str">
        <f t="shared" si="191"/>
        <v/>
      </c>
      <c r="AA631" s="3" t="str">
        <f ca="1">" "
&amp;AE631
&amp;IF(AND(OR(K631=5,K631=6),MOD(INT(J631/1000),10)=1)," A2","")
&amp;IF(AND(NOT(I631),J631=109,OFFSET(program!$A$1,0,disasm!$A631+1)&gt;0,NOT(ISNUMBER(FIND(" A1 "," "&amp;AE631&amp;" "))))," AUTOLABEL","")
&amp;" "</f>
        <v xml:space="preserve">  </v>
      </c>
    </row>
    <row r="632" spans="1:27" x14ac:dyDescent="0.2">
      <c r="A632" s="1">
        <f ca="1">A631+M631</f>
        <v>673</v>
      </c>
      <c r="B632" s="2" t="str">
        <f t="shared" ca="1" si="173"/>
        <v>stack+601</v>
      </c>
      <c r="C632" s="3" t="str">
        <f ca="1">_xlfn.TEXTJOIN(" ",FALSE,OFFSET(program!$A$1,0,A632,1,M632))</f>
        <v/>
      </c>
      <c r="D632" s="4" t="str">
        <f ca="1">IF($H632="data",".dat "&amp;X632,
IF($H632="str",".str " &amp; _xlfn.TEXTJOIN("",FALSE,OFFSET(program!$A$2,0,A632+1,1,M632-1)),
$L632&amp;" "&amp;_xlfn.TEXTJOIN(", ",TRUE,$X632:$Z632)
))</f>
        <v>.dat 0</v>
      </c>
      <c r="E632" s="19" t="b">
        <f t="shared" ca="1" si="174"/>
        <v>1</v>
      </c>
      <c r="F632" s="5" t="str">
        <f t="shared" ca="1" si="175"/>
        <v>stack</v>
      </c>
      <c r="G632" s="5">
        <f t="shared" ca="1" si="176"/>
        <v>72</v>
      </c>
      <c r="H632" s="5" t="str">
        <f t="shared" si="177"/>
        <v>data</v>
      </c>
      <c r="I632" s="13" t="b">
        <f t="shared" si="178"/>
        <v>1</v>
      </c>
      <c r="J632" s="6">
        <f ca="1">OFFSET(program!$A$1,0,disasm!A632)</f>
        <v>0</v>
      </c>
      <c r="K632" s="7">
        <f t="shared" ca="1" si="179"/>
        <v>0</v>
      </c>
      <c r="L632" s="7" t="e">
        <f t="shared" ca="1" si="180"/>
        <v>#VALUE!</v>
      </c>
      <c r="M632" s="7">
        <f t="shared" si="181"/>
        <v>1</v>
      </c>
      <c r="N632" s="7">
        <f t="shared" si="182"/>
        <v>1</v>
      </c>
      <c r="O632" s="8">
        <f t="shared" si="183"/>
        <v>1</v>
      </c>
      <c r="P632" s="8" t="str">
        <f t="shared" si="184"/>
        <v/>
      </c>
      <c r="Q632" s="8" t="str">
        <f t="shared" si="185"/>
        <v/>
      </c>
      <c r="R632" s="8" t="str">
        <f t="shared" ca="1" si="186"/>
        <v>num</v>
      </c>
      <c r="S632" s="8" t="str">
        <f t="shared" si="187"/>
        <v/>
      </c>
      <c r="T632" s="8" t="str">
        <f t="shared" si="188"/>
        <v/>
      </c>
      <c r="U632" s="7">
        <f ca="1">IF(O632="","",OFFSET(program!$A$1,0,disasm!$A632+COLUMN()-COLUMN($U632)+IF($I632,0,1)))</f>
        <v>0</v>
      </c>
      <c r="V632" s="7" t="str">
        <f ca="1">IF(P632="","",OFFSET(program!$A$1,0,disasm!$A632+COLUMN()-COLUMN($U632)+IF($I632,0,1)))</f>
        <v/>
      </c>
      <c r="W632" s="7" t="str">
        <f ca="1">IF(Q632="","",OFFSET(program!$A$1,0,disasm!$A632+COLUMN()-COLUMN($U632)+IF($I632,0,1)))</f>
        <v/>
      </c>
      <c r="X632" s="3" t="str">
        <f t="shared" ca="1" si="189"/>
        <v>0</v>
      </c>
      <c r="Y632" s="3" t="str">
        <f t="shared" si="190"/>
        <v/>
      </c>
      <c r="Z632" s="3" t="str">
        <f t="shared" si="191"/>
        <v/>
      </c>
      <c r="AA632" s="3" t="str">
        <f ca="1">" "
&amp;AE632
&amp;IF(AND(OR(K632=5,K632=6),MOD(INT(J632/1000),10)=1)," A2","")
&amp;IF(AND(NOT(I632),J632=109,OFFSET(program!$A$1,0,disasm!$A632+1)&gt;0,NOT(ISNUMBER(FIND(" A1 "," "&amp;AE632&amp;" "))))," AUTOLABEL","")
&amp;" "</f>
        <v xml:space="preserve">  </v>
      </c>
    </row>
    <row r="633" spans="1:27" x14ac:dyDescent="0.2">
      <c r="A633" s="1">
        <f ca="1">A632+M632</f>
        <v>674</v>
      </c>
      <c r="B633" s="2" t="str">
        <f t="shared" ca="1" si="173"/>
        <v>stack+602</v>
      </c>
      <c r="C633" s="3" t="str">
        <f ca="1">_xlfn.TEXTJOIN(" ",FALSE,OFFSET(program!$A$1,0,A633,1,M633))</f>
        <v/>
      </c>
      <c r="D633" s="4" t="str">
        <f ca="1">IF($H633="data",".dat "&amp;X633,
IF($H633="str",".str " &amp; _xlfn.TEXTJOIN("",FALSE,OFFSET(program!$A$2,0,A633+1,1,M633-1)),
$L633&amp;" "&amp;_xlfn.TEXTJOIN(", ",TRUE,$X633:$Z633)
))</f>
        <v>.dat 0</v>
      </c>
      <c r="E633" s="19" t="b">
        <f t="shared" ca="1" si="174"/>
        <v>1</v>
      </c>
      <c r="F633" s="5" t="str">
        <f t="shared" ca="1" si="175"/>
        <v>stack</v>
      </c>
      <c r="G633" s="5">
        <f t="shared" ca="1" si="176"/>
        <v>72</v>
      </c>
      <c r="H633" s="5" t="str">
        <f t="shared" si="177"/>
        <v>data</v>
      </c>
      <c r="I633" s="13" t="b">
        <f t="shared" si="178"/>
        <v>1</v>
      </c>
      <c r="J633" s="6">
        <f ca="1">OFFSET(program!$A$1,0,disasm!A633)</f>
        <v>0</v>
      </c>
      <c r="K633" s="7">
        <f t="shared" ca="1" si="179"/>
        <v>0</v>
      </c>
      <c r="L633" s="7" t="e">
        <f t="shared" ca="1" si="180"/>
        <v>#VALUE!</v>
      </c>
      <c r="M633" s="7">
        <f t="shared" si="181"/>
        <v>1</v>
      </c>
      <c r="N633" s="7">
        <f t="shared" si="182"/>
        <v>1</v>
      </c>
      <c r="O633" s="8">
        <f t="shared" si="183"/>
        <v>1</v>
      </c>
      <c r="P633" s="8" t="str">
        <f t="shared" si="184"/>
        <v/>
      </c>
      <c r="Q633" s="8" t="str">
        <f t="shared" si="185"/>
        <v/>
      </c>
      <c r="R633" s="8" t="str">
        <f t="shared" ca="1" si="186"/>
        <v>num</v>
      </c>
      <c r="S633" s="8" t="str">
        <f t="shared" si="187"/>
        <v/>
      </c>
      <c r="T633" s="8" t="str">
        <f t="shared" si="188"/>
        <v/>
      </c>
      <c r="U633" s="7">
        <f ca="1">IF(O633="","",OFFSET(program!$A$1,0,disasm!$A633+COLUMN()-COLUMN($U633)+IF($I633,0,1)))</f>
        <v>0</v>
      </c>
      <c r="V633" s="7" t="str">
        <f ca="1">IF(P633="","",OFFSET(program!$A$1,0,disasm!$A633+COLUMN()-COLUMN($U633)+IF($I633,0,1)))</f>
        <v/>
      </c>
      <c r="W633" s="7" t="str">
        <f ca="1">IF(Q633="","",OFFSET(program!$A$1,0,disasm!$A633+COLUMN()-COLUMN($U633)+IF($I633,0,1)))</f>
        <v/>
      </c>
      <c r="X633" s="3" t="str">
        <f t="shared" ca="1" si="189"/>
        <v>0</v>
      </c>
      <c r="Y633" s="3" t="str">
        <f t="shared" si="190"/>
        <v/>
      </c>
      <c r="Z633" s="3" t="str">
        <f t="shared" si="191"/>
        <v/>
      </c>
      <c r="AA633" s="3" t="str">
        <f ca="1">" "
&amp;AE633
&amp;IF(AND(OR(K633=5,K633=6),MOD(INT(J633/1000),10)=1)," A2","")
&amp;IF(AND(NOT(I633),J633=109,OFFSET(program!$A$1,0,disasm!$A633+1)&gt;0,NOT(ISNUMBER(FIND(" A1 "," "&amp;AE633&amp;" "))))," AUTOLABEL","")
&amp;" "</f>
        <v xml:space="preserve">  </v>
      </c>
    </row>
    <row r="634" spans="1:27" x14ac:dyDescent="0.2">
      <c r="A634" s="1">
        <f ca="1">A633+M633</f>
        <v>675</v>
      </c>
      <c r="B634" s="2" t="str">
        <f t="shared" ca="1" si="173"/>
        <v>stack+603</v>
      </c>
      <c r="C634" s="3" t="str">
        <f ca="1">_xlfn.TEXTJOIN(" ",FALSE,OFFSET(program!$A$1,0,A634,1,M634))</f>
        <v/>
      </c>
      <c r="D634" s="4" t="str">
        <f ca="1">IF($H634="data",".dat "&amp;X634,
IF($H634="str",".str " &amp; _xlfn.TEXTJOIN("",FALSE,OFFSET(program!$A$2,0,A634+1,1,M634-1)),
$L634&amp;" "&amp;_xlfn.TEXTJOIN(", ",TRUE,$X634:$Z634)
))</f>
        <v>.dat 0</v>
      </c>
      <c r="E634" s="19" t="b">
        <f t="shared" ca="1" si="174"/>
        <v>1</v>
      </c>
      <c r="F634" s="5" t="str">
        <f t="shared" ca="1" si="175"/>
        <v>stack</v>
      </c>
      <c r="G634" s="5">
        <f t="shared" ca="1" si="176"/>
        <v>72</v>
      </c>
      <c r="H634" s="5" t="str">
        <f t="shared" si="177"/>
        <v>data</v>
      </c>
      <c r="I634" s="13" t="b">
        <f t="shared" si="178"/>
        <v>1</v>
      </c>
      <c r="J634" s="6">
        <f ca="1">OFFSET(program!$A$1,0,disasm!A634)</f>
        <v>0</v>
      </c>
      <c r="K634" s="7">
        <f t="shared" ca="1" si="179"/>
        <v>0</v>
      </c>
      <c r="L634" s="7" t="e">
        <f t="shared" ca="1" si="180"/>
        <v>#VALUE!</v>
      </c>
      <c r="M634" s="7">
        <f t="shared" si="181"/>
        <v>1</v>
      </c>
      <c r="N634" s="7">
        <f t="shared" si="182"/>
        <v>1</v>
      </c>
      <c r="O634" s="8">
        <f t="shared" si="183"/>
        <v>1</v>
      </c>
      <c r="P634" s="8" t="str">
        <f t="shared" si="184"/>
        <v/>
      </c>
      <c r="Q634" s="8" t="str">
        <f t="shared" si="185"/>
        <v/>
      </c>
      <c r="R634" s="8" t="str">
        <f t="shared" ca="1" si="186"/>
        <v>num</v>
      </c>
      <c r="S634" s="8" t="str">
        <f t="shared" si="187"/>
        <v/>
      </c>
      <c r="T634" s="8" t="str">
        <f t="shared" si="188"/>
        <v/>
      </c>
      <c r="U634" s="7">
        <f ca="1">IF(O634="","",OFFSET(program!$A$1,0,disasm!$A634+COLUMN()-COLUMN($U634)+IF($I634,0,1)))</f>
        <v>0</v>
      </c>
      <c r="V634" s="7" t="str">
        <f ca="1">IF(P634="","",OFFSET(program!$A$1,0,disasm!$A634+COLUMN()-COLUMN($U634)+IF($I634,0,1)))</f>
        <v/>
      </c>
      <c r="W634" s="7" t="str">
        <f ca="1">IF(Q634="","",OFFSET(program!$A$1,0,disasm!$A634+COLUMN()-COLUMN($U634)+IF($I634,0,1)))</f>
        <v/>
      </c>
      <c r="X634" s="3" t="str">
        <f t="shared" ca="1" si="189"/>
        <v>0</v>
      </c>
      <c r="Y634" s="3" t="str">
        <f t="shared" si="190"/>
        <v/>
      </c>
      <c r="Z634" s="3" t="str">
        <f t="shared" si="191"/>
        <v/>
      </c>
      <c r="AA634" s="3" t="str">
        <f ca="1">" "
&amp;AE634
&amp;IF(AND(OR(K634=5,K634=6),MOD(INT(J634/1000),10)=1)," A2","")
&amp;IF(AND(NOT(I634),J634=109,OFFSET(program!$A$1,0,disasm!$A634+1)&gt;0,NOT(ISNUMBER(FIND(" A1 "," "&amp;AE634&amp;" "))))," AUTOLABEL","")
&amp;" "</f>
        <v xml:space="preserve">  </v>
      </c>
    </row>
    <row r="635" spans="1:27" x14ac:dyDescent="0.2">
      <c r="A635" s="1">
        <f ca="1">A634+M634</f>
        <v>676</v>
      </c>
      <c r="B635" s="2" t="str">
        <f t="shared" ca="1" si="173"/>
        <v>stack+604</v>
      </c>
      <c r="C635" s="3" t="str">
        <f ca="1">_xlfn.TEXTJOIN(" ",FALSE,OFFSET(program!$A$1,0,A635,1,M635))</f>
        <v/>
      </c>
      <c r="D635" s="4" t="str">
        <f ca="1">IF($H635="data",".dat "&amp;X635,
IF($H635="str",".str " &amp; _xlfn.TEXTJOIN("",FALSE,OFFSET(program!$A$2,0,A635+1,1,M635-1)),
$L635&amp;" "&amp;_xlfn.TEXTJOIN(", ",TRUE,$X635:$Z635)
))</f>
        <v>.dat 0</v>
      </c>
      <c r="E635" s="19" t="b">
        <f t="shared" ca="1" si="174"/>
        <v>1</v>
      </c>
      <c r="F635" s="5" t="str">
        <f t="shared" ca="1" si="175"/>
        <v>stack</v>
      </c>
      <c r="G635" s="5">
        <f t="shared" ca="1" si="176"/>
        <v>72</v>
      </c>
      <c r="H635" s="5" t="str">
        <f t="shared" si="177"/>
        <v>data</v>
      </c>
      <c r="I635" s="13" t="b">
        <f t="shared" si="178"/>
        <v>1</v>
      </c>
      <c r="J635" s="6">
        <f ca="1">OFFSET(program!$A$1,0,disasm!A635)</f>
        <v>0</v>
      </c>
      <c r="K635" s="7">
        <f t="shared" ca="1" si="179"/>
        <v>0</v>
      </c>
      <c r="L635" s="7" t="e">
        <f t="shared" ca="1" si="180"/>
        <v>#VALUE!</v>
      </c>
      <c r="M635" s="7">
        <f t="shared" si="181"/>
        <v>1</v>
      </c>
      <c r="N635" s="7">
        <f t="shared" si="182"/>
        <v>1</v>
      </c>
      <c r="O635" s="8">
        <f t="shared" si="183"/>
        <v>1</v>
      </c>
      <c r="P635" s="8" t="str">
        <f t="shared" si="184"/>
        <v/>
      </c>
      <c r="Q635" s="8" t="str">
        <f t="shared" si="185"/>
        <v/>
      </c>
      <c r="R635" s="8" t="str">
        <f t="shared" ca="1" si="186"/>
        <v>num</v>
      </c>
      <c r="S635" s="8" t="str">
        <f t="shared" si="187"/>
        <v/>
      </c>
      <c r="T635" s="8" t="str">
        <f t="shared" si="188"/>
        <v/>
      </c>
      <c r="U635" s="7">
        <f ca="1">IF(O635="","",OFFSET(program!$A$1,0,disasm!$A635+COLUMN()-COLUMN($U635)+IF($I635,0,1)))</f>
        <v>0</v>
      </c>
      <c r="V635" s="7" t="str">
        <f ca="1">IF(P635="","",OFFSET(program!$A$1,0,disasm!$A635+COLUMN()-COLUMN($U635)+IF($I635,0,1)))</f>
        <v/>
      </c>
      <c r="W635" s="7" t="str">
        <f ca="1">IF(Q635="","",OFFSET(program!$A$1,0,disasm!$A635+COLUMN()-COLUMN($U635)+IF($I635,0,1)))</f>
        <v/>
      </c>
      <c r="X635" s="3" t="str">
        <f t="shared" ca="1" si="189"/>
        <v>0</v>
      </c>
      <c r="Y635" s="3" t="str">
        <f t="shared" si="190"/>
        <v/>
      </c>
      <c r="Z635" s="3" t="str">
        <f t="shared" si="191"/>
        <v/>
      </c>
      <c r="AA635" s="3" t="str">
        <f ca="1">" "
&amp;AE635
&amp;IF(AND(OR(K635=5,K635=6),MOD(INT(J635/1000),10)=1)," A2","")
&amp;IF(AND(NOT(I635),J635=109,OFFSET(program!$A$1,0,disasm!$A635+1)&gt;0,NOT(ISNUMBER(FIND(" A1 "," "&amp;AE635&amp;" "))))," AUTOLABEL","")
&amp;" "</f>
        <v xml:space="preserve">  </v>
      </c>
    </row>
    <row r="636" spans="1:27" x14ac:dyDescent="0.2">
      <c r="A636" s="1">
        <f ca="1">A635+M635</f>
        <v>677</v>
      </c>
      <c r="B636" s="2" t="str">
        <f t="shared" ca="1" si="173"/>
        <v>stack+605</v>
      </c>
      <c r="C636" s="3" t="str">
        <f ca="1">_xlfn.TEXTJOIN(" ",FALSE,OFFSET(program!$A$1,0,A636,1,M636))</f>
        <v/>
      </c>
      <c r="D636" s="4" t="str">
        <f ca="1">IF($H636="data",".dat "&amp;X636,
IF($H636="str",".str " &amp; _xlfn.TEXTJOIN("",FALSE,OFFSET(program!$A$2,0,A636+1,1,M636-1)),
$L636&amp;" "&amp;_xlfn.TEXTJOIN(", ",TRUE,$X636:$Z636)
))</f>
        <v>.dat 0</v>
      </c>
      <c r="E636" s="19" t="b">
        <f t="shared" ca="1" si="174"/>
        <v>1</v>
      </c>
      <c r="F636" s="5" t="str">
        <f t="shared" ca="1" si="175"/>
        <v>stack</v>
      </c>
      <c r="G636" s="5">
        <f t="shared" ca="1" si="176"/>
        <v>72</v>
      </c>
      <c r="H636" s="5" t="str">
        <f t="shared" si="177"/>
        <v>data</v>
      </c>
      <c r="I636" s="13" t="b">
        <f t="shared" si="178"/>
        <v>1</v>
      </c>
      <c r="J636" s="6">
        <f ca="1">OFFSET(program!$A$1,0,disasm!A636)</f>
        <v>0</v>
      </c>
      <c r="K636" s="7">
        <f t="shared" ca="1" si="179"/>
        <v>0</v>
      </c>
      <c r="L636" s="7" t="e">
        <f t="shared" ca="1" si="180"/>
        <v>#VALUE!</v>
      </c>
      <c r="M636" s="7">
        <f t="shared" si="181"/>
        <v>1</v>
      </c>
      <c r="N636" s="7">
        <f t="shared" si="182"/>
        <v>1</v>
      </c>
      <c r="O636" s="8">
        <f t="shared" si="183"/>
        <v>1</v>
      </c>
      <c r="P636" s="8" t="str">
        <f t="shared" si="184"/>
        <v/>
      </c>
      <c r="Q636" s="8" t="str">
        <f t="shared" si="185"/>
        <v/>
      </c>
      <c r="R636" s="8" t="str">
        <f t="shared" ca="1" si="186"/>
        <v>num</v>
      </c>
      <c r="S636" s="8" t="str">
        <f t="shared" si="187"/>
        <v/>
      </c>
      <c r="T636" s="8" t="str">
        <f t="shared" si="188"/>
        <v/>
      </c>
      <c r="U636" s="7">
        <f ca="1">IF(O636="","",OFFSET(program!$A$1,0,disasm!$A636+COLUMN()-COLUMN($U636)+IF($I636,0,1)))</f>
        <v>0</v>
      </c>
      <c r="V636" s="7" t="str">
        <f ca="1">IF(P636="","",OFFSET(program!$A$1,0,disasm!$A636+COLUMN()-COLUMN($U636)+IF($I636,0,1)))</f>
        <v/>
      </c>
      <c r="W636" s="7" t="str">
        <f ca="1">IF(Q636="","",OFFSET(program!$A$1,0,disasm!$A636+COLUMN()-COLUMN($U636)+IF($I636,0,1)))</f>
        <v/>
      </c>
      <c r="X636" s="3" t="str">
        <f t="shared" ca="1" si="189"/>
        <v>0</v>
      </c>
      <c r="Y636" s="3" t="str">
        <f t="shared" si="190"/>
        <v/>
      </c>
      <c r="Z636" s="3" t="str">
        <f t="shared" si="191"/>
        <v/>
      </c>
      <c r="AA636" s="3" t="str">
        <f ca="1">" "
&amp;AE636
&amp;IF(AND(OR(K636=5,K636=6),MOD(INT(J636/1000),10)=1)," A2","")
&amp;IF(AND(NOT(I636),J636=109,OFFSET(program!$A$1,0,disasm!$A636+1)&gt;0,NOT(ISNUMBER(FIND(" A1 "," "&amp;AE636&amp;" "))))," AUTOLABEL","")
&amp;" "</f>
        <v xml:space="preserve">  </v>
      </c>
    </row>
    <row r="637" spans="1:27" x14ac:dyDescent="0.2">
      <c r="A637" s="1">
        <f ca="1">A636+M636</f>
        <v>678</v>
      </c>
      <c r="B637" s="2" t="str">
        <f t="shared" ca="1" si="173"/>
        <v>stack+606</v>
      </c>
      <c r="C637" s="3" t="str">
        <f ca="1">_xlfn.TEXTJOIN(" ",FALSE,OFFSET(program!$A$1,0,A637,1,M637))</f>
        <v/>
      </c>
      <c r="D637" s="4" t="str">
        <f ca="1">IF($H637="data",".dat "&amp;X637,
IF($H637="str",".str " &amp; _xlfn.TEXTJOIN("",FALSE,OFFSET(program!$A$2,0,A637+1,1,M637-1)),
$L637&amp;" "&amp;_xlfn.TEXTJOIN(", ",TRUE,$X637:$Z637)
))</f>
        <v>.dat 0</v>
      </c>
      <c r="E637" s="19" t="b">
        <f t="shared" ca="1" si="174"/>
        <v>1</v>
      </c>
      <c r="F637" s="5" t="str">
        <f t="shared" ca="1" si="175"/>
        <v>stack</v>
      </c>
      <c r="G637" s="5">
        <f t="shared" ca="1" si="176"/>
        <v>72</v>
      </c>
      <c r="H637" s="5" t="str">
        <f t="shared" si="177"/>
        <v>data</v>
      </c>
      <c r="I637" s="13" t="b">
        <f t="shared" si="178"/>
        <v>1</v>
      </c>
      <c r="J637" s="6">
        <f ca="1">OFFSET(program!$A$1,0,disasm!A637)</f>
        <v>0</v>
      </c>
      <c r="K637" s="7">
        <f t="shared" ca="1" si="179"/>
        <v>0</v>
      </c>
      <c r="L637" s="7" t="e">
        <f t="shared" ca="1" si="180"/>
        <v>#VALUE!</v>
      </c>
      <c r="M637" s="7">
        <f t="shared" si="181"/>
        <v>1</v>
      </c>
      <c r="N637" s="7">
        <f t="shared" si="182"/>
        <v>1</v>
      </c>
      <c r="O637" s="8">
        <f t="shared" si="183"/>
        <v>1</v>
      </c>
      <c r="P637" s="8" t="str">
        <f t="shared" si="184"/>
        <v/>
      </c>
      <c r="Q637" s="8" t="str">
        <f t="shared" si="185"/>
        <v/>
      </c>
      <c r="R637" s="8" t="str">
        <f t="shared" ca="1" si="186"/>
        <v>num</v>
      </c>
      <c r="S637" s="8" t="str">
        <f t="shared" si="187"/>
        <v/>
      </c>
      <c r="T637" s="8" t="str">
        <f t="shared" si="188"/>
        <v/>
      </c>
      <c r="U637" s="7">
        <f ca="1">IF(O637="","",OFFSET(program!$A$1,0,disasm!$A637+COLUMN()-COLUMN($U637)+IF($I637,0,1)))</f>
        <v>0</v>
      </c>
      <c r="V637" s="7" t="str">
        <f ca="1">IF(P637="","",OFFSET(program!$A$1,0,disasm!$A637+COLUMN()-COLUMN($U637)+IF($I637,0,1)))</f>
        <v/>
      </c>
      <c r="W637" s="7" t="str">
        <f ca="1">IF(Q637="","",OFFSET(program!$A$1,0,disasm!$A637+COLUMN()-COLUMN($U637)+IF($I637,0,1)))</f>
        <v/>
      </c>
      <c r="X637" s="3" t="str">
        <f t="shared" ca="1" si="189"/>
        <v>0</v>
      </c>
      <c r="Y637" s="3" t="str">
        <f t="shared" si="190"/>
        <v/>
      </c>
      <c r="Z637" s="3" t="str">
        <f t="shared" si="191"/>
        <v/>
      </c>
      <c r="AA637" s="3" t="str">
        <f ca="1">" "
&amp;AE637
&amp;IF(AND(OR(K637=5,K637=6),MOD(INT(J637/1000),10)=1)," A2","")
&amp;IF(AND(NOT(I637),J637=109,OFFSET(program!$A$1,0,disasm!$A637+1)&gt;0,NOT(ISNUMBER(FIND(" A1 "," "&amp;AE637&amp;" "))))," AUTOLABEL","")
&amp;" "</f>
        <v xml:space="preserve">  </v>
      </c>
    </row>
    <row r="638" spans="1:27" x14ac:dyDescent="0.2">
      <c r="A638" s="1">
        <f ca="1">A637+M637</f>
        <v>679</v>
      </c>
      <c r="B638" s="2" t="str">
        <f t="shared" ca="1" si="173"/>
        <v>stack+607</v>
      </c>
      <c r="C638" s="3" t="str">
        <f ca="1">_xlfn.TEXTJOIN(" ",FALSE,OFFSET(program!$A$1,0,A638,1,M638))</f>
        <v/>
      </c>
      <c r="D638" s="4" t="str">
        <f ca="1">IF($H638="data",".dat "&amp;X638,
IF($H638="str",".str " &amp; _xlfn.TEXTJOIN("",FALSE,OFFSET(program!$A$2,0,A638+1,1,M638-1)),
$L638&amp;" "&amp;_xlfn.TEXTJOIN(", ",TRUE,$X638:$Z638)
))</f>
        <v>.dat 0</v>
      </c>
      <c r="E638" s="19" t="b">
        <f t="shared" ca="1" si="174"/>
        <v>1</v>
      </c>
      <c r="F638" s="5" t="str">
        <f t="shared" ca="1" si="175"/>
        <v>stack</v>
      </c>
      <c r="G638" s="5">
        <f t="shared" ca="1" si="176"/>
        <v>72</v>
      </c>
      <c r="H638" s="5" t="str">
        <f t="shared" si="177"/>
        <v>data</v>
      </c>
      <c r="I638" s="13" t="b">
        <f t="shared" si="178"/>
        <v>1</v>
      </c>
      <c r="J638" s="6">
        <f ca="1">OFFSET(program!$A$1,0,disasm!A638)</f>
        <v>0</v>
      </c>
      <c r="K638" s="7">
        <f t="shared" ca="1" si="179"/>
        <v>0</v>
      </c>
      <c r="L638" s="7" t="e">
        <f t="shared" ca="1" si="180"/>
        <v>#VALUE!</v>
      </c>
      <c r="M638" s="7">
        <f t="shared" si="181"/>
        <v>1</v>
      </c>
      <c r="N638" s="7">
        <f t="shared" si="182"/>
        <v>1</v>
      </c>
      <c r="O638" s="8">
        <f t="shared" si="183"/>
        <v>1</v>
      </c>
      <c r="P638" s="8" t="str">
        <f t="shared" si="184"/>
        <v/>
      </c>
      <c r="Q638" s="8" t="str">
        <f t="shared" si="185"/>
        <v/>
      </c>
      <c r="R638" s="8" t="str">
        <f t="shared" ca="1" si="186"/>
        <v>num</v>
      </c>
      <c r="S638" s="8" t="str">
        <f t="shared" si="187"/>
        <v/>
      </c>
      <c r="T638" s="8" t="str">
        <f t="shared" si="188"/>
        <v/>
      </c>
      <c r="U638" s="7">
        <f ca="1">IF(O638="","",OFFSET(program!$A$1,0,disasm!$A638+COLUMN()-COLUMN($U638)+IF($I638,0,1)))</f>
        <v>0</v>
      </c>
      <c r="V638" s="7" t="str">
        <f ca="1">IF(P638="","",OFFSET(program!$A$1,0,disasm!$A638+COLUMN()-COLUMN($U638)+IF($I638,0,1)))</f>
        <v/>
      </c>
      <c r="W638" s="7" t="str">
        <f ca="1">IF(Q638="","",OFFSET(program!$A$1,0,disasm!$A638+COLUMN()-COLUMN($U638)+IF($I638,0,1)))</f>
        <v/>
      </c>
      <c r="X638" s="3" t="str">
        <f t="shared" ca="1" si="189"/>
        <v>0</v>
      </c>
      <c r="Y638" s="3" t="str">
        <f t="shared" si="190"/>
        <v/>
      </c>
      <c r="Z638" s="3" t="str">
        <f t="shared" si="191"/>
        <v/>
      </c>
      <c r="AA638" s="3" t="str">
        <f ca="1">" "
&amp;AE638
&amp;IF(AND(OR(K638=5,K638=6),MOD(INT(J638/1000),10)=1)," A2","")
&amp;IF(AND(NOT(I638),J638=109,OFFSET(program!$A$1,0,disasm!$A638+1)&gt;0,NOT(ISNUMBER(FIND(" A1 "," "&amp;AE638&amp;" "))))," AUTOLABEL","")
&amp;" "</f>
        <v xml:space="preserve">  </v>
      </c>
    </row>
    <row r="639" spans="1:27" x14ac:dyDescent="0.2">
      <c r="A639" s="1">
        <f ca="1">A638+M638</f>
        <v>680</v>
      </c>
      <c r="B639" s="2" t="str">
        <f t="shared" ca="1" si="173"/>
        <v>stack+608</v>
      </c>
      <c r="C639" s="3" t="str">
        <f ca="1">_xlfn.TEXTJOIN(" ",FALSE,OFFSET(program!$A$1,0,A639,1,M639))</f>
        <v/>
      </c>
      <c r="D639" s="4" t="str">
        <f ca="1">IF($H639="data",".dat "&amp;X639,
IF($H639="str",".str " &amp; _xlfn.TEXTJOIN("",FALSE,OFFSET(program!$A$2,0,A639+1,1,M639-1)),
$L639&amp;" "&amp;_xlfn.TEXTJOIN(", ",TRUE,$X639:$Z639)
))</f>
        <v>.dat 0</v>
      </c>
      <c r="E639" s="19" t="b">
        <f t="shared" ca="1" si="174"/>
        <v>1</v>
      </c>
      <c r="F639" s="5" t="str">
        <f t="shared" ca="1" si="175"/>
        <v>stack</v>
      </c>
      <c r="G639" s="5">
        <f t="shared" ca="1" si="176"/>
        <v>72</v>
      </c>
      <c r="H639" s="5" t="str">
        <f t="shared" si="177"/>
        <v>data</v>
      </c>
      <c r="I639" s="13" t="b">
        <f t="shared" si="178"/>
        <v>1</v>
      </c>
      <c r="J639" s="6">
        <f ca="1">OFFSET(program!$A$1,0,disasm!A639)</f>
        <v>0</v>
      </c>
      <c r="K639" s="7">
        <f t="shared" ca="1" si="179"/>
        <v>0</v>
      </c>
      <c r="L639" s="7" t="e">
        <f t="shared" ca="1" si="180"/>
        <v>#VALUE!</v>
      </c>
      <c r="M639" s="7">
        <f t="shared" si="181"/>
        <v>1</v>
      </c>
      <c r="N639" s="7">
        <f t="shared" si="182"/>
        <v>1</v>
      </c>
      <c r="O639" s="8">
        <f t="shared" si="183"/>
        <v>1</v>
      </c>
      <c r="P639" s="8" t="str">
        <f t="shared" si="184"/>
        <v/>
      </c>
      <c r="Q639" s="8" t="str">
        <f t="shared" si="185"/>
        <v/>
      </c>
      <c r="R639" s="8" t="str">
        <f t="shared" ca="1" si="186"/>
        <v>num</v>
      </c>
      <c r="S639" s="8" t="str">
        <f t="shared" si="187"/>
        <v/>
      </c>
      <c r="T639" s="8" t="str">
        <f t="shared" si="188"/>
        <v/>
      </c>
      <c r="U639" s="7">
        <f ca="1">IF(O639="","",OFFSET(program!$A$1,0,disasm!$A639+COLUMN()-COLUMN($U639)+IF($I639,0,1)))</f>
        <v>0</v>
      </c>
      <c r="V639" s="7" t="str">
        <f ca="1">IF(P639="","",OFFSET(program!$A$1,0,disasm!$A639+COLUMN()-COLUMN($U639)+IF($I639,0,1)))</f>
        <v/>
      </c>
      <c r="W639" s="7" t="str">
        <f ca="1">IF(Q639="","",OFFSET(program!$A$1,0,disasm!$A639+COLUMN()-COLUMN($U639)+IF($I639,0,1)))</f>
        <v/>
      </c>
      <c r="X639" s="3" t="str">
        <f t="shared" ca="1" si="189"/>
        <v>0</v>
      </c>
      <c r="Y639" s="3" t="str">
        <f t="shared" si="190"/>
        <v/>
      </c>
      <c r="Z639" s="3" t="str">
        <f t="shared" si="191"/>
        <v/>
      </c>
      <c r="AA639" s="3" t="str">
        <f ca="1">" "
&amp;AE639
&amp;IF(AND(OR(K639=5,K639=6),MOD(INT(J639/1000),10)=1)," A2","")
&amp;IF(AND(NOT(I639),J639=109,OFFSET(program!$A$1,0,disasm!$A639+1)&gt;0,NOT(ISNUMBER(FIND(" A1 "," "&amp;AE639&amp;" "))))," AUTOLABEL","")
&amp;" "</f>
        <v xml:space="preserve">  </v>
      </c>
    </row>
    <row r="640" spans="1:27" x14ac:dyDescent="0.2">
      <c r="A640" s="1">
        <f ca="1">A639+M639</f>
        <v>681</v>
      </c>
      <c r="B640" s="2" t="str">
        <f t="shared" ca="1" si="173"/>
        <v>stack+609</v>
      </c>
      <c r="C640" s="3" t="str">
        <f ca="1">_xlfn.TEXTJOIN(" ",FALSE,OFFSET(program!$A$1,0,A640,1,M640))</f>
        <v/>
      </c>
      <c r="D640" s="4" t="str">
        <f ca="1">IF($H640="data",".dat "&amp;X640,
IF($H640="str",".str " &amp; _xlfn.TEXTJOIN("",FALSE,OFFSET(program!$A$2,0,A640+1,1,M640-1)),
$L640&amp;" "&amp;_xlfn.TEXTJOIN(", ",TRUE,$X640:$Z640)
))</f>
        <v>.dat 0</v>
      </c>
      <c r="E640" s="19" t="b">
        <f t="shared" ca="1" si="174"/>
        <v>1</v>
      </c>
      <c r="F640" s="5" t="str">
        <f t="shared" ca="1" si="175"/>
        <v>stack</v>
      </c>
      <c r="G640" s="5">
        <f t="shared" ca="1" si="176"/>
        <v>72</v>
      </c>
      <c r="H640" s="5" t="str">
        <f t="shared" si="177"/>
        <v>data</v>
      </c>
      <c r="I640" s="13" t="b">
        <f t="shared" si="178"/>
        <v>1</v>
      </c>
      <c r="J640" s="6">
        <f ca="1">OFFSET(program!$A$1,0,disasm!A640)</f>
        <v>0</v>
      </c>
      <c r="K640" s="7">
        <f t="shared" ca="1" si="179"/>
        <v>0</v>
      </c>
      <c r="L640" s="7" t="e">
        <f t="shared" ca="1" si="180"/>
        <v>#VALUE!</v>
      </c>
      <c r="M640" s="7">
        <f t="shared" si="181"/>
        <v>1</v>
      </c>
      <c r="N640" s="7">
        <f t="shared" si="182"/>
        <v>1</v>
      </c>
      <c r="O640" s="8">
        <f t="shared" si="183"/>
        <v>1</v>
      </c>
      <c r="P640" s="8" t="str">
        <f t="shared" si="184"/>
        <v/>
      </c>
      <c r="Q640" s="8" t="str">
        <f t="shared" si="185"/>
        <v/>
      </c>
      <c r="R640" s="8" t="str">
        <f t="shared" ca="1" si="186"/>
        <v>num</v>
      </c>
      <c r="S640" s="8" t="str">
        <f t="shared" si="187"/>
        <v/>
      </c>
      <c r="T640" s="8" t="str">
        <f t="shared" si="188"/>
        <v/>
      </c>
      <c r="U640" s="7">
        <f ca="1">IF(O640="","",OFFSET(program!$A$1,0,disasm!$A640+COLUMN()-COLUMN($U640)+IF($I640,0,1)))</f>
        <v>0</v>
      </c>
      <c r="V640" s="7" t="str">
        <f ca="1">IF(P640="","",OFFSET(program!$A$1,0,disasm!$A640+COLUMN()-COLUMN($U640)+IF($I640,0,1)))</f>
        <v/>
      </c>
      <c r="W640" s="7" t="str">
        <f ca="1">IF(Q640="","",OFFSET(program!$A$1,0,disasm!$A640+COLUMN()-COLUMN($U640)+IF($I640,0,1)))</f>
        <v/>
      </c>
      <c r="X640" s="3" t="str">
        <f t="shared" ca="1" si="189"/>
        <v>0</v>
      </c>
      <c r="Y640" s="3" t="str">
        <f t="shared" si="190"/>
        <v/>
      </c>
      <c r="Z640" s="3" t="str">
        <f t="shared" si="191"/>
        <v/>
      </c>
      <c r="AA640" s="3" t="str">
        <f ca="1">" "
&amp;AE640
&amp;IF(AND(OR(K640=5,K640=6),MOD(INT(J640/1000),10)=1)," A2","")
&amp;IF(AND(NOT(I640),J640=109,OFFSET(program!$A$1,0,disasm!$A640+1)&gt;0,NOT(ISNUMBER(FIND(" A1 "," "&amp;AE640&amp;" "))))," AUTOLABEL","")
&amp;" "</f>
        <v xml:space="preserve">  </v>
      </c>
    </row>
    <row r="641" spans="1:27" x14ac:dyDescent="0.2">
      <c r="A641" s="1">
        <f ca="1">A640+M640</f>
        <v>682</v>
      </c>
      <c r="B641" s="2" t="str">
        <f t="shared" ca="1" si="173"/>
        <v>stack+610</v>
      </c>
      <c r="C641" s="3" t="str">
        <f ca="1">_xlfn.TEXTJOIN(" ",FALSE,OFFSET(program!$A$1,0,A641,1,M641))</f>
        <v/>
      </c>
      <c r="D641" s="4" t="str">
        <f ca="1">IF($H641="data",".dat "&amp;X641,
IF($H641="str",".str " &amp; _xlfn.TEXTJOIN("",FALSE,OFFSET(program!$A$2,0,A641+1,1,M641-1)),
$L641&amp;" "&amp;_xlfn.TEXTJOIN(", ",TRUE,$X641:$Z641)
))</f>
        <v>.dat 0</v>
      </c>
      <c r="E641" s="19" t="b">
        <f t="shared" ca="1" si="174"/>
        <v>1</v>
      </c>
      <c r="F641" s="5" t="str">
        <f t="shared" ca="1" si="175"/>
        <v>stack</v>
      </c>
      <c r="G641" s="5">
        <f t="shared" ca="1" si="176"/>
        <v>72</v>
      </c>
      <c r="H641" s="5" t="str">
        <f t="shared" si="177"/>
        <v>data</v>
      </c>
      <c r="I641" s="13" t="b">
        <f t="shared" si="178"/>
        <v>1</v>
      </c>
      <c r="J641" s="6">
        <f ca="1">OFFSET(program!$A$1,0,disasm!A641)</f>
        <v>0</v>
      </c>
      <c r="K641" s="7">
        <f t="shared" ca="1" si="179"/>
        <v>0</v>
      </c>
      <c r="L641" s="7" t="e">
        <f t="shared" ca="1" si="180"/>
        <v>#VALUE!</v>
      </c>
      <c r="M641" s="7">
        <f t="shared" si="181"/>
        <v>1</v>
      </c>
      <c r="N641" s="7">
        <f t="shared" si="182"/>
        <v>1</v>
      </c>
      <c r="O641" s="8">
        <f t="shared" si="183"/>
        <v>1</v>
      </c>
      <c r="P641" s="8" t="str">
        <f t="shared" si="184"/>
        <v/>
      </c>
      <c r="Q641" s="8" t="str">
        <f t="shared" si="185"/>
        <v/>
      </c>
      <c r="R641" s="8" t="str">
        <f t="shared" ca="1" si="186"/>
        <v>num</v>
      </c>
      <c r="S641" s="8" t="str">
        <f t="shared" si="187"/>
        <v/>
      </c>
      <c r="T641" s="8" t="str">
        <f t="shared" si="188"/>
        <v/>
      </c>
      <c r="U641" s="7">
        <f ca="1">IF(O641="","",OFFSET(program!$A$1,0,disasm!$A641+COLUMN()-COLUMN($U641)+IF($I641,0,1)))</f>
        <v>0</v>
      </c>
      <c r="V641" s="7" t="str">
        <f ca="1">IF(P641="","",OFFSET(program!$A$1,0,disasm!$A641+COLUMN()-COLUMN($U641)+IF($I641,0,1)))</f>
        <v/>
      </c>
      <c r="W641" s="7" t="str">
        <f ca="1">IF(Q641="","",OFFSET(program!$A$1,0,disasm!$A641+COLUMN()-COLUMN($U641)+IF($I641,0,1)))</f>
        <v/>
      </c>
      <c r="X641" s="3" t="str">
        <f t="shared" ca="1" si="189"/>
        <v>0</v>
      </c>
      <c r="Y641" s="3" t="str">
        <f t="shared" si="190"/>
        <v/>
      </c>
      <c r="Z641" s="3" t="str">
        <f t="shared" si="191"/>
        <v/>
      </c>
      <c r="AA641" s="3" t="str">
        <f ca="1">" "
&amp;AE641
&amp;IF(AND(OR(K641=5,K641=6),MOD(INT(J641/1000),10)=1)," A2","")
&amp;IF(AND(NOT(I641),J641=109,OFFSET(program!$A$1,0,disasm!$A641+1)&gt;0,NOT(ISNUMBER(FIND(" A1 "," "&amp;AE641&amp;" "))))," AUTOLABEL","")
&amp;" "</f>
        <v xml:space="preserve">  </v>
      </c>
    </row>
    <row r="642" spans="1:27" x14ac:dyDescent="0.2">
      <c r="A642" s="1">
        <f ca="1">A641+M641</f>
        <v>683</v>
      </c>
      <c r="B642" s="2" t="str">
        <f t="shared" ca="1" si="173"/>
        <v>stack+611</v>
      </c>
      <c r="C642" s="3" t="str">
        <f ca="1">_xlfn.TEXTJOIN(" ",FALSE,OFFSET(program!$A$1,0,A642,1,M642))</f>
        <v/>
      </c>
      <c r="D642" s="4" t="str">
        <f ca="1">IF($H642="data",".dat "&amp;X642,
IF($H642="str",".str " &amp; _xlfn.TEXTJOIN("",FALSE,OFFSET(program!$A$2,0,A642+1,1,M642-1)),
$L642&amp;" "&amp;_xlfn.TEXTJOIN(", ",TRUE,$X642:$Z642)
))</f>
        <v>.dat 0</v>
      </c>
      <c r="E642" s="19" t="b">
        <f t="shared" ca="1" si="174"/>
        <v>1</v>
      </c>
      <c r="F642" s="5" t="str">
        <f t="shared" ca="1" si="175"/>
        <v>stack</v>
      </c>
      <c r="G642" s="5">
        <f t="shared" ca="1" si="176"/>
        <v>72</v>
      </c>
      <c r="H642" s="5" t="str">
        <f t="shared" si="177"/>
        <v>data</v>
      </c>
      <c r="I642" s="13" t="b">
        <f t="shared" si="178"/>
        <v>1</v>
      </c>
      <c r="J642" s="6">
        <f ca="1">OFFSET(program!$A$1,0,disasm!A642)</f>
        <v>0</v>
      </c>
      <c r="K642" s="7">
        <f t="shared" ca="1" si="179"/>
        <v>0</v>
      </c>
      <c r="L642" s="7" t="e">
        <f t="shared" ca="1" si="180"/>
        <v>#VALUE!</v>
      </c>
      <c r="M642" s="7">
        <f t="shared" si="181"/>
        <v>1</v>
      </c>
      <c r="N642" s="7">
        <f t="shared" si="182"/>
        <v>1</v>
      </c>
      <c r="O642" s="8">
        <f t="shared" si="183"/>
        <v>1</v>
      </c>
      <c r="P642" s="8" t="str">
        <f t="shared" si="184"/>
        <v/>
      </c>
      <c r="Q642" s="8" t="str">
        <f t="shared" si="185"/>
        <v/>
      </c>
      <c r="R642" s="8" t="str">
        <f t="shared" ca="1" si="186"/>
        <v>num</v>
      </c>
      <c r="S642" s="8" t="str">
        <f t="shared" si="187"/>
        <v/>
      </c>
      <c r="T642" s="8" t="str">
        <f t="shared" si="188"/>
        <v/>
      </c>
      <c r="U642" s="7">
        <f ca="1">IF(O642="","",OFFSET(program!$A$1,0,disasm!$A642+COLUMN()-COLUMN($U642)+IF($I642,0,1)))</f>
        <v>0</v>
      </c>
      <c r="V642" s="7" t="str">
        <f ca="1">IF(P642="","",OFFSET(program!$A$1,0,disasm!$A642+COLUMN()-COLUMN($U642)+IF($I642,0,1)))</f>
        <v/>
      </c>
      <c r="W642" s="7" t="str">
        <f ca="1">IF(Q642="","",OFFSET(program!$A$1,0,disasm!$A642+COLUMN()-COLUMN($U642)+IF($I642,0,1)))</f>
        <v/>
      </c>
      <c r="X642" s="3" t="str">
        <f t="shared" ca="1" si="189"/>
        <v>0</v>
      </c>
      <c r="Y642" s="3" t="str">
        <f t="shared" si="190"/>
        <v/>
      </c>
      <c r="Z642" s="3" t="str">
        <f t="shared" si="191"/>
        <v/>
      </c>
      <c r="AA642" s="3" t="str">
        <f ca="1">" "
&amp;AE642
&amp;IF(AND(OR(K642=5,K642=6),MOD(INT(J642/1000),10)=1)," A2","")
&amp;IF(AND(NOT(I642),J642=109,OFFSET(program!$A$1,0,disasm!$A642+1)&gt;0,NOT(ISNUMBER(FIND(" A1 "," "&amp;AE642&amp;" "))))," AUTOLABEL","")
&amp;" "</f>
        <v xml:space="preserve">  </v>
      </c>
    </row>
    <row r="643" spans="1:27" x14ac:dyDescent="0.2">
      <c r="A643" s="1">
        <f ca="1">A642+M642</f>
        <v>684</v>
      </c>
      <c r="B643" s="2" t="str">
        <f t="shared" ref="B643:B706" ca="1" si="192">$F643
&amp;IF(ISBLANK(AB643),
    IF($A643=$G643,
        "",
        "+"&amp;$A643-$G643
    ),
    "."&amp;AB643
)</f>
        <v>stack+612</v>
      </c>
      <c r="C643" s="3" t="str">
        <f ca="1">_xlfn.TEXTJOIN(" ",FALSE,OFFSET(program!$A$1,0,A643,1,M643))</f>
        <v/>
      </c>
      <c r="D643" s="4" t="str">
        <f ca="1">IF($H643="data",".dat "&amp;X643,
IF($H643="str",".str " &amp; _xlfn.TEXTJOIN("",FALSE,OFFSET(program!$A$2,0,A643+1,1,M643-1)),
$L643&amp;" "&amp;_xlfn.TEXTJOIN(", ",TRUE,$X643:$Z643)
))</f>
        <v>.dat 0</v>
      </c>
      <c r="E643" s="19" t="b">
        <f t="shared" ref="E643:E706" ca="1" si="193">IF(G643&lt;&gt;G642,NOT(E642),E642)</f>
        <v>1</v>
      </c>
      <c r="F643" s="5" t="str">
        <f t="shared" ref="F643:F706" ca="1" si="194">IF(ISBLANK($AD643),
    IF(ISNUMBER(FIND(" AUTOLABEL ",AA643)),IF(I643,"data","fun")&amp;A643,F642),
    $AD643
)</f>
        <v>stack</v>
      </c>
      <c r="G643" s="5">
        <f t="shared" ref="G643:G706" ca="1" si="195">IF(AND(ISBLANK($AD643),NOT(ISNUMBER(FIND(" AUTOLABEL ",AA643)))),G642,$A643)</f>
        <v>72</v>
      </c>
      <c r="H643" s="5" t="str">
        <f t="shared" ref="H643:H706" si="196">IF(ISNUMBER(FIND(" STR "," "&amp;AE643&amp;" ")),"str",
IF(ISNUMBER(FIND(" CODE "," "&amp;AE643&amp;" ")),"code",
IF(ISNUMBER(FIND(" DATA "," "&amp;AE643&amp;" ")),"data",
$H642
)))</f>
        <v>data</v>
      </c>
      <c r="I643" s="13" t="b">
        <f t="shared" ref="I643:I706" si="197">H643&lt;&gt;"code"</f>
        <v>1</v>
      </c>
      <c r="J643" s="6">
        <f ca="1">OFFSET(program!$A$1,0,disasm!A643)</f>
        <v>0</v>
      </c>
      <c r="K643" s="7">
        <f t="shared" ref="K643:K706" ca="1" si="198">MOD($J643,100)</f>
        <v>0</v>
      </c>
      <c r="L643" s="7" t="e">
        <f t="shared" ref="L643:L706" ca="1" si="199">IF(K643=99,"END",CHOOSE(K643,"ADD ","MUL ","IN  ","OUT ","J!=0","J=0 ","CMP&lt;","CMP=","SP+ "))</f>
        <v>#VALUE!</v>
      </c>
      <c r="M643" s="7">
        <f t="shared" ref="M643:M706" si="200">IF($H643="data",1,IF($H643="str",$J643+1,N643+1))</f>
        <v>1</v>
      </c>
      <c r="N643" s="7">
        <f t="shared" ref="N643:N706" si="201">IF($I643,1,IFERROR(CHOOSE($K643,3,3,1,1,2,2,3,3,1),0))</f>
        <v>1</v>
      </c>
      <c r="O643" s="8">
        <f t="shared" ref="O643:O706" si="202">IF(I643,1,IF($N643&gt;=1,MOD(INT($J643/100),10),""))</f>
        <v>1</v>
      </c>
      <c r="P643" s="8" t="str">
        <f t="shared" ref="P643:P706" si="203">IF($N643&gt;=2,MOD(INT($J643/1000),10),"")</f>
        <v/>
      </c>
      <c r="Q643" s="8" t="str">
        <f t="shared" ref="Q643:Q706" si="204">IF($N643&gt;=3,MOD(INT($J643/10000),10),"")</f>
        <v/>
      </c>
      <c r="R643" s="8" t="str">
        <f t="shared" ref="R643:R706" ca="1" si="205">IF(O643="","",
    IF(ISNUMBER(FIND(" A"&amp;R$1&amp;" ",$AA643)),"addr",
        IF(ISNUMBER(FIND(" C"&amp;R$1&amp;" ",$AA643)),"char",
            CHOOSE(O643+1,"addr","num","num")
        )
    )
)</f>
        <v>num</v>
      </c>
      <c r="S643" s="8" t="str">
        <f t="shared" ref="S643:S706" si="206">IF(P643="","",
    IF(ISNUMBER(FIND(" A"&amp;S$1&amp;" ",$AA643)),"addr",
        IF(ISNUMBER(FIND(" C"&amp;S$1&amp;" ",$AA643)),"char",
            CHOOSE(P643+1,"addr","num","num")
        )
    )
)</f>
        <v/>
      </c>
      <c r="T643" s="8" t="str">
        <f t="shared" ref="T643:T706" si="207">IF(Q643="","",
    IF(ISNUMBER(FIND(" A"&amp;T$1&amp;" ",$AA643)),"addr",
        IF(ISNUMBER(FIND(" C"&amp;T$1&amp;" ",$AA643)),"char",
            CHOOSE(Q643+1,"addr","num","num")
        )
    )
)</f>
        <v/>
      </c>
      <c r="U643" s="7">
        <f ca="1">IF(O643="","",OFFSET(program!$A$1,0,disasm!$A643+COLUMN()-COLUMN($U643)+IF($I643,0,1)))</f>
        <v>0</v>
      </c>
      <c r="V643" s="7" t="str">
        <f ca="1">IF(P643="","",OFFSET(program!$A$1,0,disasm!$A643+COLUMN()-COLUMN($U643)+IF($I643,0,1)))</f>
        <v/>
      </c>
      <c r="W643" s="7" t="str">
        <f ca="1">IF(Q643="","",OFFSET(program!$A$1,0,disasm!$A643+COLUMN()-COLUMN($U643)+IF($I643,0,1)))</f>
        <v/>
      </c>
      <c r="X643" s="3" t="str">
        <f t="shared" ref="X643:X706" ca="1" si="208">IF(O643="","",
  SUBSTITUTE(SUBSTITUTE(
    CHOOSE(1+O643,"[val]","val","[SP+val]"),
    "val",
    IF(R643="char","'"&amp;CHAR(U643)&amp;"'",
      IF(R643="addr",
        INDEX($B:$B,MATCH(U643,$A:$A,1))
          &amp; IF(INDEX($A:$A,MATCH(U643,$A:$A,1)) &lt; U643, ".a"&amp;(U643 - INDEX($A:$A,MATCH(U643,$A:$A,1))),""),
        U643
       )
    )
  ),"+-","-")
)</f>
        <v>0</v>
      </c>
      <c r="Y643" s="3" t="str">
        <f t="shared" ref="Y643:Y706" si="209">IF(P643="","",
  SUBSTITUTE(SUBSTITUTE(
    CHOOSE(1+P643,"[val]","val","[SP+val]"),
    "val",
    IF(S643="char","'"&amp;CHAR(V643)&amp;"'",
      IF(S643="addr",
        INDEX($B:$B,MATCH(V643,$A:$A,1))
          &amp; IF(INDEX($A:$A,MATCH(V643,$A:$A,1)) &lt; V643, ".a"&amp;(V643 - INDEX($A:$A,MATCH(V643,$A:$A,1))),""),
        V643
       )
    )
  ),"+-","-")
)</f>
        <v/>
      </c>
      <c r="Z643" s="3" t="str">
        <f t="shared" ref="Z643:Z706" si="210">IF(Q643="","",
  SUBSTITUTE(SUBSTITUTE(
    CHOOSE(1+Q643,"[val]","val","[SP+val]"),
    "val",
    IF(T643="char","'"&amp;CHAR(W643)&amp;"'",
      IF(T643="addr",
        INDEX($B:$B,MATCH(W643,$A:$A,1))
          &amp; IF(INDEX($A:$A,MATCH(W643,$A:$A,1)) &lt; W643, ".a"&amp;(W643 - INDEX($A:$A,MATCH(W643,$A:$A,1))),""),
        W643
       )
    )
  ),"+-","-")
)</f>
        <v/>
      </c>
      <c r="AA643" s="3" t="str">
        <f ca="1">" "
&amp;AE643
&amp;IF(AND(OR(K643=5,K643=6),MOD(INT(J643/1000),10)=1)," A2","")
&amp;IF(AND(NOT(I643),J643=109,OFFSET(program!$A$1,0,disasm!$A643+1)&gt;0,NOT(ISNUMBER(FIND(" A1 "," "&amp;AE643&amp;" "))))," AUTOLABEL","")
&amp;" "</f>
        <v xml:space="preserve">  </v>
      </c>
    </row>
    <row r="644" spans="1:27" x14ac:dyDescent="0.2">
      <c r="A644" s="1">
        <f ca="1">A643+M643</f>
        <v>685</v>
      </c>
      <c r="B644" s="2" t="str">
        <f t="shared" ca="1" si="192"/>
        <v>stack+613</v>
      </c>
      <c r="C644" s="3" t="str">
        <f ca="1">_xlfn.TEXTJOIN(" ",FALSE,OFFSET(program!$A$1,0,A644,1,M644))</f>
        <v/>
      </c>
      <c r="D644" s="4" t="str">
        <f ca="1">IF($H644="data",".dat "&amp;X644,
IF($H644="str",".str " &amp; _xlfn.TEXTJOIN("",FALSE,OFFSET(program!$A$2,0,A644+1,1,M644-1)),
$L644&amp;" "&amp;_xlfn.TEXTJOIN(", ",TRUE,$X644:$Z644)
))</f>
        <v>.dat 0</v>
      </c>
      <c r="E644" s="19" t="b">
        <f t="shared" ca="1" si="193"/>
        <v>1</v>
      </c>
      <c r="F644" s="5" t="str">
        <f t="shared" ca="1" si="194"/>
        <v>stack</v>
      </c>
      <c r="G644" s="5">
        <f t="shared" ca="1" si="195"/>
        <v>72</v>
      </c>
      <c r="H644" s="5" t="str">
        <f t="shared" si="196"/>
        <v>data</v>
      </c>
      <c r="I644" s="13" t="b">
        <f t="shared" si="197"/>
        <v>1</v>
      </c>
      <c r="J644" s="6">
        <f ca="1">OFFSET(program!$A$1,0,disasm!A644)</f>
        <v>0</v>
      </c>
      <c r="K644" s="7">
        <f t="shared" ca="1" si="198"/>
        <v>0</v>
      </c>
      <c r="L644" s="7" t="e">
        <f t="shared" ca="1" si="199"/>
        <v>#VALUE!</v>
      </c>
      <c r="M644" s="7">
        <f t="shared" si="200"/>
        <v>1</v>
      </c>
      <c r="N644" s="7">
        <f t="shared" si="201"/>
        <v>1</v>
      </c>
      <c r="O644" s="8">
        <f t="shared" si="202"/>
        <v>1</v>
      </c>
      <c r="P644" s="8" t="str">
        <f t="shared" si="203"/>
        <v/>
      </c>
      <c r="Q644" s="8" t="str">
        <f t="shared" si="204"/>
        <v/>
      </c>
      <c r="R644" s="8" t="str">
        <f t="shared" ca="1" si="205"/>
        <v>num</v>
      </c>
      <c r="S644" s="8" t="str">
        <f t="shared" si="206"/>
        <v/>
      </c>
      <c r="T644" s="8" t="str">
        <f t="shared" si="207"/>
        <v/>
      </c>
      <c r="U644" s="7">
        <f ca="1">IF(O644="","",OFFSET(program!$A$1,0,disasm!$A644+COLUMN()-COLUMN($U644)+IF($I644,0,1)))</f>
        <v>0</v>
      </c>
      <c r="V644" s="7" t="str">
        <f ca="1">IF(P644="","",OFFSET(program!$A$1,0,disasm!$A644+COLUMN()-COLUMN($U644)+IF($I644,0,1)))</f>
        <v/>
      </c>
      <c r="W644" s="7" t="str">
        <f ca="1">IF(Q644="","",OFFSET(program!$A$1,0,disasm!$A644+COLUMN()-COLUMN($U644)+IF($I644,0,1)))</f>
        <v/>
      </c>
      <c r="X644" s="3" t="str">
        <f t="shared" ca="1" si="208"/>
        <v>0</v>
      </c>
      <c r="Y644" s="3" t="str">
        <f t="shared" si="209"/>
        <v/>
      </c>
      <c r="Z644" s="3" t="str">
        <f t="shared" si="210"/>
        <v/>
      </c>
      <c r="AA644" s="3" t="str">
        <f ca="1">" "
&amp;AE644
&amp;IF(AND(OR(K644=5,K644=6),MOD(INT(J644/1000),10)=1)," A2","")
&amp;IF(AND(NOT(I644),J644=109,OFFSET(program!$A$1,0,disasm!$A644+1)&gt;0,NOT(ISNUMBER(FIND(" A1 "," "&amp;AE644&amp;" "))))," AUTOLABEL","")
&amp;" "</f>
        <v xml:space="preserve">  </v>
      </c>
    </row>
    <row r="645" spans="1:27" x14ac:dyDescent="0.2">
      <c r="A645" s="1">
        <f ca="1">A644+M644</f>
        <v>686</v>
      </c>
      <c r="B645" s="2" t="str">
        <f t="shared" ca="1" si="192"/>
        <v>stack+614</v>
      </c>
      <c r="C645" s="3" t="str">
        <f ca="1">_xlfn.TEXTJOIN(" ",FALSE,OFFSET(program!$A$1,0,A645,1,M645))</f>
        <v/>
      </c>
      <c r="D645" s="4" t="str">
        <f ca="1">IF($H645="data",".dat "&amp;X645,
IF($H645="str",".str " &amp; _xlfn.TEXTJOIN("",FALSE,OFFSET(program!$A$2,0,A645+1,1,M645-1)),
$L645&amp;" "&amp;_xlfn.TEXTJOIN(", ",TRUE,$X645:$Z645)
))</f>
        <v>.dat 0</v>
      </c>
      <c r="E645" s="19" t="b">
        <f t="shared" ca="1" si="193"/>
        <v>1</v>
      </c>
      <c r="F645" s="5" t="str">
        <f t="shared" ca="1" si="194"/>
        <v>stack</v>
      </c>
      <c r="G645" s="5">
        <f t="shared" ca="1" si="195"/>
        <v>72</v>
      </c>
      <c r="H645" s="5" t="str">
        <f t="shared" si="196"/>
        <v>data</v>
      </c>
      <c r="I645" s="13" t="b">
        <f t="shared" si="197"/>
        <v>1</v>
      </c>
      <c r="J645" s="6">
        <f ca="1">OFFSET(program!$A$1,0,disasm!A645)</f>
        <v>0</v>
      </c>
      <c r="K645" s="7">
        <f t="shared" ca="1" si="198"/>
        <v>0</v>
      </c>
      <c r="L645" s="7" t="e">
        <f t="shared" ca="1" si="199"/>
        <v>#VALUE!</v>
      </c>
      <c r="M645" s="7">
        <f t="shared" si="200"/>
        <v>1</v>
      </c>
      <c r="N645" s="7">
        <f t="shared" si="201"/>
        <v>1</v>
      </c>
      <c r="O645" s="8">
        <f t="shared" si="202"/>
        <v>1</v>
      </c>
      <c r="P645" s="8" t="str">
        <f t="shared" si="203"/>
        <v/>
      </c>
      <c r="Q645" s="8" t="str">
        <f t="shared" si="204"/>
        <v/>
      </c>
      <c r="R645" s="8" t="str">
        <f t="shared" ca="1" si="205"/>
        <v>num</v>
      </c>
      <c r="S645" s="8" t="str">
        <f t="shared" si="206"/>
        <v/>
      </c>
      <c r="T645" s="8" t="str">
        <f t="shared" si="207"/>
        <v/>
      </c>
      <c r="U645" s="7">
        <f ca="1">IF(O645="","",OFFSET(program!$A$1,0,disasm!$A645+COLUMN()-COLUMN($U645)+IF($I645,0,1)))</f>
        <v>0</v>
      </c>
      <c r="V645" s="7" t="str">
        <f ca="1">IF(P645="","",OFFSET(program!$A$1,0,disasm!$A645+COLUMN()-COLUMN($U645)+IF($I645,0,1)))</f>
        <v/>
      </c>
      <c r="W645" s="7" t="str">
        <f ca="1">IF(Q645="","",OFFSET(program!$A$1,0,disasm!$A645+COLUMN()-COLUMN($U645)+IF($I645,0,1)))</f>
        <v/>
      </c>
      <c r="X645" s="3" t="str">
        <f t="shared" ca="1" si="208"/>
        <v>0</v>
      </c>
      <c r="Y645" s="3" t="str">
        <f t="shared" si="209"/>
        <v/>
      </c>
      <c r="Z645" s="3" t="str">
        <f t="shared" si="210"/>
        <v/>
      </c>
      <c r="AA645" s="3" t="str">
        <f ca="1">" "
&amp;AE645
&amp;IF(AND(OR(K645=5,K645=6),MOD(INT(J645/1000),10)=1)," A2","")
&amp;IF(AND(NOT(I645),J645=109,OFFSET(program!$A$1,0,disasm!$A645+1)&gt;0,NOT(ISNUMBER(FIND(" A1 "," "&amp;AE645&amp;" "))))," AUTOLABEL","")
&amp;" "</f>
        <v xml:space="preserve">  </v>
      </c>
    </row>
    <row r="646" spans="1:27" x14ac:dyDescent="0.2">
      <c r="A646" s="1">
        <f ca="1">A645+M645</f>
        <v>687</v>
      </c>
      <c r="B646" s="2" t="str">
        <f t="shared" ca="1" si="192"/>
        <v>stack+615</v>
      </c>
      <c r="C646" s="3" t="str">
        <f ca="1">_xlfn.TEXTJOIN(" ",FALSE,OFFSET(program!$A$1,0,A646,1,M646))</f>
        <v/>
      </c>
      <c r="D646" s="4" t="str">
        <f ca="1">IF($H646="data",".dat "&amp;X646,
IF($H646="str",".str " &amp; _xlfn.TEXTJOIN("",FALSE,OFFSET(program!$A$2,0,A646+1,1,M646-1)),
$L646&amp;" "&amp;_xlfn.TEXTJOIN(", ",TRUE,$X646:$Z646)
))</f>
        <v>.dat 0</v>
      </c>
      <c r="E646" s="19" t="b">
        <f t="shared" ca="1" si="193"/>
        <v>1</v>
      </c>
      <c r="F646" s="5" t="str">
        <f t="shared" ca="1" si="194"/>
        <v>stack</v>
      </c>
      <c r="G646" s="5">
        <f t="shared" ca="1" si="195"/>
        <v>72</v>
      </c>
      <c r="H646" s="5" t="str">
        <f t="shared" si="196"/>
        <v>data</v>
      </c>
      <c r="I646" s="13" t="b">
        <f t="shared" si="197"/>
        <v>1</v>
      </c>
      <c r="J646" s="6">
        <f ca="1">OFFSET(program!$A$1,0,disasm!A646)</f>
        <v>0</v>
      </c>
      <c r="K646" s="7">
        <f t="shared" ca="1" si="198"/>
        <v>0</v>
      </c>
      <c r="L646" s="7" t="e">
        <f t="shared" ca="1" si="199"/>
        <v>#VALUE!</v>
      </c>
      <c r="M646" s="7">
        <f t="shared" si="200"/>
        <v>1</v>
      </c>
      <c r="N646" s="7">
        <f t="shared" si="201"/>
        <v>1</v>
      </c>
      <c r="O646" s="8">
        <f t="shared" si="202"/>
        <v>1</v>
      </c>
      <c r="P646" s="8" t="str">
        <f t="shared" si="203"/>
        <v/>
      </c>
      <c r="Q646" s="8" t="str">
        <f t="shared" si="204"/>
        <v/>
      </c>
      <c r="R646" s="8" t="str">
        <f t="shared" ca="1" si="205"/>
        <v>num</v>
      </c>
      <c r="S646" s="8" t="str">
        <f t="shared" si="206"/>
        <v/>
      </c>
      <c r="T646" s="8" t="str">
        <f t="shared" si="207"/>
        <v/>
      </c>
      <c r="U646" s="7">
        <f ca="1">IF(O646="","",OFFSET(program!$A$1,0,disasm!$A646+COLUMN()-COLUMN($U646)+IF($I646,0,1)))</f>
        <v>0</v>
      </c>
      <c r="V646" s="7" t="str">
        <f ca="1">IF(P646="","",OFFSET(program!$A$1,0,disasm!$A646+COLUMN()-COLUMN($U646)+IF($I646,0,1)))</f>
        <v/>
      </c>
      <c r="W646" s="7" t="str">
        <f ca="1">IF(Q646="","",OFFSET(program!$A$1,0,disasm!$A646+COLUMN()-COLUMN($U646)+IF($I646,0,1)))</f>
        <v/>
      </c>
      <c r="X646" s="3" t="str">
        <f t="shared" ca="1" si="208"/>
        <v>0</v>
      </c>
      <c r="Y646" s="3" t="str">
        <f t="shared" si="209"/>
        <v/>
      </c>
      <c r="Z646" s="3" t="str">
        <f t="shared" si="210"/>
        <v/>
      </c>
      <c r="AA646" s="3" t="str">
        <f ca="1">" "
&amp;AE646
&amp;IF(AND(OR(K646=5,K646=6),MOD(INT(J646/1000),10)=1)," A2","")
&amp;IF(AND(NOT(I646),J646=109,OFFSET(program!$A$1,0,disasm!$A646+1)&gt;0,NOT(ISNUMBER(FIND(" A1 "," "&amp;AE646&amp;" "))))," AUTOLABEL","")
&amp;" "</f>
        <v xml:space="preserve">  </v>
      </c>
    </row>
    <row r="647" spans="1:27" x14ac:dyDescent="0.2">
      <c r="A647" s="1">
        <f ca="1">A646+M646</f>
        <v>688</v>
      </c>
      <c r="B647" s="2" t="str">
        <f t="shared" ca="1" si="192"/>
        <v>stack+616</v>
      </c>
      <c r="C647" s="3" t="str">
        <f ca="1">_xlfn.TEXTJOIN(" ",FALSE,OFFSET(program!$A$1,0,A647,1,M647))</f>
        <v/>
      </c>
      <c r="D647" s="4" t="str">
        <f ca="1">IF($H647="data",".dat "&amp;X647,
IF($H647="str",".str " &amp; _xlfn.TEXTJOIN("",FALSE,OFFSET(program!$A$2,0,A647+1,1,M647-1)),
$L647&amp;" "&amp;_xlfn.TEXTJOIN(", ",TRUE,$X647:$Z647)
))</f>
        <v>.dat 0</v>
      </c>
      <c r="E647" s="19" t="b">
        <f t="shared" ca="1" si="193"/>
        <v>1</v>
      </c>
      <c r="F647" s="5" t="str">
        <f t="shared" ca="1" si="194"/>
        <v>stack</v>
      </c>
      <c r="G647" s="5">
        <f t="shared" ca="1" si="195"/>
        <v>72</v>
      </c>
      <c r="H647" s="5" t="str">
        <f t="shared" si="196"/>
        <v>data</v>
      </c>
      <c r="I647" s="13" t="b">
        <f t="shared" si="197"/>
        <v>1</v>
      </c>
      <c r="J647" s="6">
        <f ca="1">OFFSET(program!$A$1,0,disasm!A647)</f>
        <v>0</v>
      </c>
      <c r="K647" s="7">
        <f t="shared" ca="1" si="198"/>
        <v>0</v>
      </c>
      <c r="L647" s="7" t="e">
        <f t="shared" ca="1" si="199"/>
        <v>#VALUE!</v>
      </c>
      <c r="M647" s="7">
        <f t="shared" si="200"/>
        <v>1</v>
      </c>
      <c r="N647" s="7">
        <f t="shared" si="201"/>
        <v>1</v>
      </c>
      <c r="O647" s="8">
        <f t="shared" si="202"/>
        <v>1</v>
      </c>
      <c r="P647" s="8" t="str">
        <f t="shared" si="203"/>
        <v/>
      </c>
      <c r="Q647" s="8" t="str">
        <f t="shared" si="204"/>
        <v/>
      </c>
      <c r="R647" s="8" t="str">
        <f t="shared" ca="1" si="205"/>
        <v>num</v>
      </c>
      <c r="S647" s="8" t="str">
        <f t="shared" si="206"/>
        <v/>
      </c>
      <c r="T647" s="8" t="str">
        <f t="shared" si="207"/>
        <v/>
      </c>
      <c r="U647" s="7">
        <f ca="1">IF(O647="","",OFFSET(program!$A$1,0,disasm!$A647+COLUMN()-COLUMN($U647)+IF($I647,0,1)))</f>
        <v>0</v>
      </c>
      <c r="V647" s="7" t="str">
        <f ca="1">IF(P647="","",OFFSET(program!$A$1,0,disasm!$A647+COLUMN()-COLUMN($U647)+IF($I647,0,1)))</f>
        <v/>
      </c>
      <c r="W647" s="7" t="str">
        <f ca="1">IF(Q647="","",OFFSET(program!$A$1,0,disasm!$A647+COLUMN()-COLUMN($U647)+IF($I647,0,1)))</f>
        <v/>
      </c>
      <c r="X647" s="3" t="str">
        <f t="shared" ca="1" si="208"/>
        <v>0</v>
      </c>
      <c r="Y647" s="3" t="str">
        <f t="shared" si="209"/>
        <v/>
      </c>
      <c r="Z647" s="3" t="str">
        <f t="shared" si="210"/>
        <v/>
      </c>
      <c r="AA647" s="3" t="str">
        <f ca="1">" "
&amp;AE647
&amp;IF(AND(OR(K647=5,K647=6),MOD(INT(J647/1000),10)=1)," A2","")
&amp;IF(AND(NOT(I647),J647=109,OFFSET(program!$A$1,0,disasm!$A647+1)&gt;0,NOT(ISNUMBER(FIND(" A1 "," "&amp;AE647&amp;" "))))," AUTOLABEL","")
&amp;" "</f>
        <v xml:space="preserve">  </v>
      </c>
    </row>
    <row r="648" spans="1:27" x14ac:dyDescent="0.2">
      <c r="A648" s="1">
        <f ca="1">A647+M647</f>
        <v>689</v>
      </c>
      <c r="B648" s="2" t="str">
        <f t="shared" ca="1" si="192"/>
        <v>stack+617</v>
      </c>
      <c r="C648" s="3" t="str">
        <f ca="1">_xlfn.TEXTJOIN(" ",FALSE,OFFSET(program!$A$1,0,A648,1,M648))</f>
        <v/>
      </c>
      <c r="D648" s="4" t="str">
        <f ca="1">IF($H648="data",".dat "&amp;X648,
IF($H648="str",".str " &amp; _xlfn.TEXTJOIN("",FALSE,OFFSET(program!$A$2,0,A648+1,1,M648-1)),
$L648&amp;" "&amp;_xlfn.TEXTJOIN(", ",TRUE,$X648:$Z648)
))</f>
        <v>.dat 0</v>
      </c>
      <c r="E648" s="19" t="b">
        <f t="shared" ca="1" si="193"/>
        <v>1</v>
      </c>
      <c r="F648" s="5" t="str">
        <f t="shared" ca="1" si="194"/>
        <v>stack</v>
      </c>
      <c r="G648" s="5">
        <f t="shared" ca="1" si="195"/>
        <v>72</v>
      </c>
      <c r="H648" s="5" t="str">
        <f t="shared" si="196"/>
        <v>data</v>
      </c>
      <c r="I648" s="13" t="b">
        <f t="shared" si="197"/>
        <v>1</v>
      </c>
      <c r="J648" s="6">
        <f ca="1">OFFSET(program!$A$1,0,disasm!A648)</f>
        <v>0</v>
      </c>
      <c r="K648" s="7">
        <f t="shared" ca="1" si="198"/>
        <v>0</v>
      </c>
      <c r="L648" s="7" t="e">
        <f t="shared" ca="1" si="199"/>
        <v>#VALUE!</v>
      </c>
      <c r="M648" s="7">
        <f t="shared" si="200"/>
        <v>1</v>
      </c>
      <c r="N648" s="7">
        <f t="shared" si="201"/>
        <v>1</v>
      </c>
      <c r="O648" s="8">
        <f t="shared" si="202"/>
        <v>1</v>
      </c>
      <c r="P648" s="8" t="str">
        <f t="shared" si="203"/>
        <v/>
      </c>
      <c r="Q648" s="8" t="str">
        <f t="shared" si="204"/>
        <v/>
      </c>
      <c r="R648" s="8" t="str">
        <f t="shared" ca="1" si="205"/>
        <v>num</v>
      </c>
      <c r="S648" s="8" t="str">
        <f t="shared" si="206"/>
        <v/>
      </c>
      <c r="T648" s="8" t="str">
        <f t="shared" si="207"/>
        <v/>
      </c>
      <c r="U648" s="7">
        <f ca="1">IF(O648="","",OFFSET(program!$A$1,0,disasm!$A648+COLUMN()-COLUMN($U648)+IF($I648,0,1)))</f>
        <v>0</v>
      </c>
      <c r="V648" s="7" t="str">
        <f ca="1">IF(P648="","",OFFSET(program!$A$1,0,disasm!$A648+COLUMN()-COLUMN($U648)+IF($I648,0,1)))</f>
        <v/>
      </c>
      <c r="W648" s="7" t="str">
        <f ca="1">IF(Q648="","",OFFSET(program!$A$1,0,disasm!$A648+COLUMN()-COLUMN($U648)+IF($I648,0,1)))</f>
        <v/>
      </c>
      <c r="X648" s="3" t="str">
        <f t="shared" ca="1" si="208"/>
        <v>0</v>
      </c>
      <c r="Y648" s="3" t="str">
        <f t="shared" si="209"/>
        <v/>
      </c>
      <c r="Z648" s="3" t="str">
        <f t="shared" si="210"/>
        <v/>
      </c>
      <c r="AA648" s="3" t="str">
        <f ca="1">" "
&amp;AE648
&amp;IF(AND(OR(K648=5,K648=6),MOD(INT(J648/1000),10)=1)," A2","")
&amp;IF(AND(NOT(I648),J648=109,OFFSET(program!$A$1,0,disasm!$A648+1)&gt;0,NOT(ISNUMBER(FIND(" A1 "," "&amp;AE648&amp;" "))))," AUTOLABEL","")
&amp;" "</f>
        <v xml:space="preserve">  </v>
      </c>
    </row>
    <row r="649" spans="1:27" x14ac:dyDescent="0.2">
      <c r="A649" s="1">
        <f ca="1">A648+M648</f>
        <v>690</v>
      </c>
      <c r="B649" s="2" t="str">
        <f t="shared" ca="1" si="192"/>
        <v>stack+618</v>
      </c>
      <c r="C649" s="3" t="str">
        <f ca="1">_xlfn.TEXTJOIN(" ",FALSE,OFFSET(program!$A$1,0,A649,1,M649))</f>
        <v/>
      </c>
      <c r="D649" s="4" t="str">
        <f ca="1">IF($H649="data",".dat "&amp;X649,
IF($H649="str",".str " &amp; _xlfn.TEXTJOIN("",FALSE,OFFSET(program!$A$2,0,A649+1,1,M649-1)),
$L649&amp;" "&amp;_xlfn.TEXTJOIN(", ",TRUE,$X649:$Z649)
))</f>
        <v>.dat 0</v>
      </c>
      <c r="E649" s="19" t="b">
        <f t="shared" ca="1" si="193"/>
        <v>1</v>
      </c>
      <c r="F649" s="5" t="str">
        <f t="shared" ca="1" si="194"/>
        <v>stack</v>
      </c>
      <c r="G649" s="5">
        <f t="shared" ca="1" si="195"/>
        <v>72</v>
      </c>
      <c r="H649" s="5" t="str">
        <f t="shared" si="196"/>
        <v>data</v>
      </c>
      <c r="I649" s="13" t="b">
        <f t="shared" si="197"/>
        <v>1</v>
      </c>
      <c r="J649" s="6">
        <f ca="1">OFFSET(program!$A$1,0,disasm!A649)</f>
        <v>0</v>
      </c>
      <c r="K649" s="7">
        <f t="shared" ca="1" si="198"/>
        <v>0</v>
      </c>
      <c r="L649" s="7" t="e">
        <f t="shared" ca="1" si="199"/>
        <v>#VALUE!</v>
      </c>
      <c r="M649" s="7">
        <f t="shared" si="200"/>
        <v>1</v>
      </c>
      <c r="N649" s="7">
        <f t="shared" si="201"/>
        <v>1</v>
      </c>
      <c r="O649" s="8">
        <f t="shared" si="202"/>
        <v>1</v>
      </c>
      <c r="P649" s="8" t="str">
        <f t="shared" si="203"/>
        <v/>
      </c>
      <c r="Q649" s="8" t="str">
        <f t="shared" si="204"/>
        <v/>
      </c>
      <c r="R649" s="8" t="str">
        <f t="shared" ca="1" si="205"/>
        <v>num</v>
      </c>
      <c r="S649" s="8" t="str">
        <f t="shared" si="206"/>
        <v/>
      </c>
      <c r="T649" s="8" t="str">
        <f t="shared" si="207"/>
        <v/>
      </c>
      <c r="U649" s="7">
        <f ca="1">IF(O649="","",OFFSET(program!$A$1,0,disasm!$A649+COLUMN()-COLUMN($U649)+IF($I649,0,1)))</f>
        <v>0</v>
      </c>
      <c r="V649" s="7" t="str">
        <f ca="1">IF(P649="","",OFFSET(program!$A$1,0,disasm!$A649+COLUMN()-COLUMN($U649)+IF($I649,0,1)))</f>
        <v/>
      </c>
      <c r="W649" s="7" t="str">
        <f ca="1">IF(Q649="","",OFFSET(program!$A$1,0,disasm!$A649+COLUMN()-COLUMN($U649)+IF($I649,0,1)))</f>
        <v/>
      </c>
      <c r="X649" s="3" t="str">
        <f t="shared" ca="1" si="208"/>
        <v>0</v>
      </c>
      <c r="Y649" s="3" t="str">
        <f t="shared" si="209"/>
        <v/>
      </c>
      <c r="Z649" s="3" t="str">
        <f t="shared" si="210"/>
        <v/>
      </c>
      <c r="AA649" s="3" t="str">
        <f ca="1">" "
&amp;AE649
&amp;IF(AND(OR(K649=5,K649=6),MOD(INT(J649/1000),10)=1)," A2","")
&amp;IF(AND(NOT(I649),J649=109,OFFSET(program!$A$1,0,disasm!$A649+1)&gt;0,NOT(ISNUMBER(FIND(" A1 "," "&amp;AE649&amp;" "))))," AUTOLABEL","")
&amp;" "</f>
        <v xml:space="preserve">  </v>
      </c>
    </row>
    <row r="650" spans="1:27" x14ac:dyDescent="0.2">
      <c r="A650" s="1">
        <f ca="1">A649+M649</f>
        <v>691</v>
      </c>
      <c r="B650" s="2" t="str">
        <f t="shared" ca="1" si="192"/>
        <v>stack+619</v>
      </c>
      <c r="C650" s="3" t="str">
        <f ca="1">_xlfn.TEXTJOIN(" ",FALSE,OFFSET(program!$A$1,0,A650,1,M650))</f>
        <v/>
      </c>
      <c r="D650" s="4" t="str">
        <f ca="1">IF($H650="data",".dat "&amp;X650,
IF($H650="str",".str " &amp; _xlfn.TEXTJOIN("",FALSE,OFFSET(program!$A$2,0,A650+1,1,M650-1)),
$L650&amp;" "&amp;_xlfn.TEXTJOIN(", ",TRUE,$X650:$Z650)
))</f>
        <v>.dat 0</v>
      </c>
      <c r="E650" s="19" t="b">
        <f t="shared" ca="1" si="193"/>
        <v>1</v>
      </c>
      <c r="F650" s="5" t="str">
        <f t="shared" ca="1" si="194"/>
        <v>stack</v>
      </c>
      <c r="G650" s="5">
        <f t="shared" ca="1" si="195"/>
        <v>72</v>
      </c>
      <c r="H650" s="5" t="str">
        <f t="shared" si="196"/>
        <v>data</v>
      </c>
      <c r="I650" s="13" t="b">
        <f t="shared" si="197"/>
        <v>1</v>
      </c>
      <c r="J650" s="6">
        <f ca="1">OFFSET(program!$A$1,0,disasm!A650)</f>
        <v>0</v>
      </c>
      <c r="K650" s="7">
        <f t="shared" ca="1" si="198"/>
        <v>0</v>
      </c>
      <c r="L650" s="7" t="e">
        <f t="shared" ca="1" si="199"/>
        <v>#VALUE!</v>
      </c>
      <c r="M650" s="7">
        <f t="shared" si="200"/>
        <v>1</v>
      </c>
      <c r="N650" s="7">
        <f t="shared" si="201"/>
        <v>1</v>
      </c>
      <c r="O650" s="8">
        <f t="shared" si="202"/>
        <v>1</v>
      </c>
      <c r="P650" s="8" t="str">
        <f t="shared" si="203"/>
        <v/>
      </c>
      <c r="Q650" s="8" t="str">
        <f t="shared" si="204"/>
        <v/>
      </c>
      <c r="R650" s="8" t="str">
        <f t="shared" ca="1" si="205"/>
        <v>num</v>
      </c>
      <c r="S650" s="8" t="str">
        <f t="shared" si="206"/>
        <v/>
      </c>
      <c r="T650" s="8" t="str">
        <f t="shared" si="207"/>
        <v/>
      </c>
      <c r="U650" s="7">
        <f ca="1">IF(O650="","",OFFSET(program!$A$1,0,disasm!$A650+COLUMN()-COLUMN($U650)+IF($I650,0,1)))</f>
        <v>0</v>
      </c>
      <c r="V650" s="7" t="str">
        <f ca="1">IF(P650="","",OFFSET(program!$A$1,0,disasm!$A650+COLUMN()-COLUMN($U650)+IF($I650,0,1)))</f>
        <v/>
      </c>
      <c r="W650" s="7" t="str">
        <f ca="1">IF(Q650="","",OFFSET(program!$A$1,0,disasm!$A650+COLUMN()-COLUMN($U650)+IF($I650,0,1)))</f>
        <v/>
      </c>
      <c r="X650" s="3" t="str">
        <f t="shared" ca="1" si="208"/>
        <v>0</v>
      </c>
      <c r="Y650" s="3" t="str">
        <f t="shared" si="209"/>
        <v/>
      </c>
      <c r="Z650" s="3" t="str">
        <f t="shared" si="210"/>
        <v/>
      </c>
      <c r="AA650" s="3" t="str">
        <f ca="1">" "
&amp;AE650
&amp;IF(AND(OR(K650=5,K650=6),MOD(INT(J650/1000),10)=1)," A2","")
&amp;IF(AND(NOT(I650),J650=109,OFFSET(program!$A$1,0,disasm!$A650+1)&gt;0,NOT(ISNUMBER(FIND(" A1 "," "&amp;AE650&amp;" "))))," AUTOLABEL","")
&amp;" "</f>
        <v xml:space="preserve">  </v>
      </c>
    </row>
    <row r="651" spans="1:27" x14ac:dyDescent="0.2">
      <c r="A651" s="1">
        <f ca="1">A650+M650</f>
        <v>692</v>
      </c>
      <c r="B651" s="2" t="str">
        <f t="shared" ca="1" si="192"/>
        <v>stack+620</v>
      </c>
      <c r="C651" s="3" t="str">
        <f ca="1">_xlfn.TEXTJOIN(" ",FALSE,OFFSET(program!$A$1,0,A651,1,M651))</f>
        <v/>
      </c>
      <c r="D651" s="4" t="str">
        <f ca="1">IF($H651="data",".dat "&amp;X651,
IF($H651="str",".str " &amp; _xlfn.TEXTJOIN("",FALSE,OFFSET(program!$A$2,0,A651+1,1,M651-1)),
$L651&amp;" "&amp;_xlfn.TEXTJOIN(", ",TRUE,$X651:$Z651)
))</f>
        <v>.dat 0</v>
      </c>
      <c r="E651" s="19" t="b">
        <f t="shared" ca="1" si="193"/>
        <v>1</v>
      </c>
      <c r="F651" s="5" t="str">
        <f t="shared" ca="1" si="194"/>
        <v>stack</v>
      </c>
      <c r="G651" s="5">
        <f t="shared" ca="1" si="195"/>
        <v>72</v>
      </c>
      <c r="H651" s="5" t="str">
        <f t="shared" si="196"/>
        <v>data</v>
      </c>
      <c r="I651" s="13" t="b">
        <f t="shared" si="197"/>
        <v>1</v>
      </c>
      <c r="J651" s="6">
        <f ca="1">OFFSET(program!$A$1,0,disasm!A651)</f>
        <v>0</v>
      </c>
      <c r="K651" s="7">
        <f t="shared" ca="1" si="198"/>
        <v>0</v>
      </c>
      <c r="L651" s="7" t="e">
        <f t="shared" ca="1" si="199"/>
        <v>#VALUE!</v>
      </c>
      <c r="M651" s="7">
        <f t="shared" si="200"/>
        <v>1</v>
      </c>
      <c r="N651" s="7">
        <f t="shared" si="201"/>
        <v>1</v>
      </c>
      <c r="O651" s="8">
        <f t="shared" si="202"/>
        <v>1</v>
      </c>
      <c r="P651" s="8" t="str">
        <f t="shared" si="203"/>
        <v/>
      </c>
      <c r="Q651" s="8" t="str">
        <f t="shared" si="204"/>
        <v/>
      </c>
      <c r="R651" s="8" t="str">
        <f t="shared" ca="1" si="205"/>
        <v>num</v>
      </c>
      <c r="S651" s="8" t="str">
        <f t="shared" si="206"/>
        <v/>
      </c>
      <c r="T651" s="8" t="str">
        <f t="shared" si="207"/>
        <v/>
      </c>
      <c r="U651" s="7">
        <f ca="1">IF(O651="","",OFFSET(program!$A$1,0,disasm!$A651+COLUMN()-COLUMN($U651)+IF($I651,0,1)))</f>
        <v>0</v>
      </c>
      <c r="V651" s="7" t="str">
        <f ca="1">IF(P651="","",OFFSET(program!$A$1,0,disasm!$A651+COLUMN()-COLUMN($U651)+IF($I651,0,1)))</f>
        <v/>
      </c>
      <c r="W651" s="7" t="str">
        <f ca="1">IF(Q651="","",OFFSET(program!$A$1,0,disasm!$A651+COLUMN()-COLUMN($U651)+IF($I651,0,1)))</f>
        <v/>
      </c>
      <c r="X651" s="3" t="str">
        <f t="shared" ca="1" si="208"/>
        <v>0</v>
      </c>
      <c r="Y651" s="3" t="str">
        <f t="shared" si="209"/>
        <v/>
      </c>
      <c r="Z651" s="3" t="str">
        <f t="shared" si="210"/>
        <v/>
      </c>
      <c r="AA651" s="3" t="str">
        <f ca="1">" "
&amp;AE651
&amp;IF(AND(OR(K651=5,K651=6),MOD(INT(J651/1000),10)=1)," A2","")
&amp;IF(AND(NOT(I651),J651=109,OFFSET(program!$A$1,0,disasm!$A651+1)&gt;0,NOT(ISNUMBER(FIND(" A1 "," "&amp;AE651&amp;" "))))," AUTOLABEL","")
&amp;" "</f>
        <v xml:space="preserve">  </v>
      </c>
    </row>
    <row r="652" spans="1:27" x14ac:dyDescent="0.2">
      <c r="A652" s="1">
        <f ca="1">A651+M651</f>
        <v>693</v>
      </c>
      <c r="B652" s="2" t="str">
        <f t="shared" ca="1" si="192"/>
        <v>stack+621</v>
      </c>
      <c r="C652" s="3" t="str">
        <f ca="1">_xlfn.TEXTJOIN(" ",FALSE,OFFSET(program!$A$1,0,A652,1,M652))</f>
        <v/>
      </c>
      <c r="D652" s="4" t="str">
        <f ca="1">IF($H652="data",".dat "&amp;X652,
IF($H652="str",".str " &amp; _xlfn.TEXTJOIN("",FALSE,OFFSET(program!$A$2,0,A652+1,1,M652-1)),
$L652&amp;" "&amp;_xlfn.TEXTJOIN(", ",TRUE,$X652:$Z652)
))</f>
        <v>.dat 0</v>
      </c>
      <c r="E652" s="19" t="b">
        <f t="shared" ca="1" si="193"/>
        <v>1</v>
      </c>
      <c r="F652" s="5" t="str">
        <f t="shared" ca="1" si="194"/>
        <v>stack</v>
      </c>
      <c r="G652" s="5">
        <f t="shared" ca="1" si="195"/>
        <v>72</v>
      </c>
      <c r="H652" s="5" t="str">
        <f t="shared" si="196"/>
        <v>data</v>
      </c>
      <c r="I652" s="13" t="b">
        <f t="shared" si="197"/>
        <v>1</v>
      </c>
      <c r="J652" s="6">
        <f ca="1">OFFSET(program!$A$1,0,disasm!A652)</f>
        <v>0</v>
      </c>
      <c r="K652" s="7">
        <f t="shared" ca="1" si="198"/>
        <v>0</v>
      </c>
      <c r="L652" s="7" t="e">
        <f t="shared" ca="1" si="199"/>
        <v>#VALUE!</v>
      </c>
      <c r="M652" s="7">
        <f t="shared" si="200"/>
        <v>1</v>
      </c>
      <c r="N652" s="7">
        <f t="shared" si="201"/>
        <v>1</v>
      </c>
      <c r="O652" s="8">
        <f t="shared" si="202"/>
        <v>1</v>
      </c>
      <c r="P652" s="8" t="str">
        <f t="shared" si="203"/>
        <v/>
      </c>
      <c r="Q652" s="8" t="str">
        <f t="shared" si="204"/>
        <v/>
      </c>
      <c r="R652" s="8" t="str">
        <f t="shared" ca="1" si="205"/>
        <v>num</v>
      </c>
      <c r="S652" s="8" t="str">
        <f t="shared" si="206"/>
        <v/>
      </c>
      <c r="T652" s="8" t="str">
        <f t="shared" si="207"/>
        <v/>
      </c>
      <c r="U652" s="7">
        <f ca="1">IF(O652="","",OFFSET(program!$A$1,0,disasm!$A652+COLUMN()-COLUMN($U652)+IF($I652,0,1)))</f>
        <v>0</v>
      </c>
      <c r="V652" s="7" t="str">
        <f ca="1">IF(P652="","",OFFSET(program!$A$1,0,disasm!$A652+COLUMN()-COLUMN($U652)+IF($I652,0,1)))</f>
        <v/>
      </c>
      <c r="W652" s="7" t="str">
        <f ca="1">IF(Q652="","",OFFSET(program!$A$1,0,disasm!$A652+COLUMN()-COLUMN($U652)+IF($I652,0,1)))</f>
        <v/>
      </c>
      <c r="X652" s="3" t="str">
        <f t="shared" ca="1" si="208"/>
        <v>0</v>
      </c>
      <c r="Y652" s="3" t="str">
        <f t="shared" si="209"/>
        <v/>
      </c>
      <c r="Z652" s="3" t="str">
        <f t="shared" si="210"/>
        <v/>
      </c>
      <c r="AA652" s="3" t="str">
        <f ca="1">" "
&amp;AE652
&amp;IF(AND(OR(K652=5,K652=6),MOD(INT(J652/1000),10)=1)," A2","")
&amp;IF(AND(NOT(I652),J652=109,OFFSET(program!$A$1,0,disasm!$A652+1)&gt;0,NOT(ISNUMBER(FIND(" A1 "," "&amp;AE652&amp;" "))))," AUTOLABEL","")
&amp;" "</f>
        <v xml:space="preserve">  </v>
      </c>
    </row>
    <row r="653" spans="1:27" x14ac:dyDescent="0.2">
      <c r="A653" s="1">
        <f ca="1">A652+M652</f>
        <v>694</v>
      </c>
      <c r="B653" s="2" t="str">
        <f t="shared" ca="1" si="192"/>
        <v>stack+622</v>
      </c>
      <c r="C653" s="3" t="str">
        <f ca="1">_xlfn.TEXTJOIN(" ",FALSE,OFFSET(program!$A$1,0,A653,1,M653))</f>
        <v/>
      </c>
      <c r="D653" s="4" t="str">
        <f ca="1">IF($H653="data",".dat "&amp;X653,
IF($H653="str",".str " &amp; _xlfn.TEXTJOIN("",FALSE,OFFSET(program!$A$2,0,A653+1,1,M653-1)),
$L653&amp;" "&amp;_xlfn.TEXTJOIN(", ",TRUE,$X653:$Z653)
))</f>
        <v>.dat 0</v>
      </c>
      <c r="E653" s="19" t="b">
        <f t="shared" ca="1" si="193"/>
        <v>1</v>
      </c>
      <c r="F653" s="5" t="str">
        <f t="shared" ca="1" si="194"/>
        <v>stack</v>
      </c>
      <c r="G653" s="5">
        <f t="shared" ca="1" si="195"/>
        <v>72</v>
      </c>
      <c r="H653" s="5" t="str">
        <f t="shared" si="196"/>
        <v>data</v>
      </c>
      <c r="I653" s="13" t="b">
        <f t="shared" si="197"/>
        <v>1</v>
      </c>
      <c r="J653" s="6">
        <f ca="1">OFFSET(program!$A$1,0,disasm!A653)</f>
        <v>0</v>
      </c>
      <c r="K653" s="7">
        <f t="shared" ca="1" si="198"/>
        <v>0</v>
      </c>
      <c r="L653" s="7" t="e">
        <f t="shared" ca="1" si="199"/>
        <v>#VALUE!</v>
      </c>
      <c r="M653" s="7">
        <f t="shared" si="200"/>
        <v>1</v>
      </c>
      <c r="N653" s="7">
        <f t="shared" si="201"/>
        <v>1</v>
      </c>
      <c r="O653" s="8">
        <f t="shared" si="202"/>
        <v>1</v>
      </c>
      <c r="P653" s="8" t="str">
        <f t="shared" si="203"/>
        <v/>
      </c>
      <c r="Q653" s="8" t="str">
        <f t="shared" si="204"/>
        <v/>
      </c>
      <c r="R653" s="8" t="str">
        <f t="shared" ca="1" si="205"/>
        <v>num</v>
      </c>
      <c r="S653" s="8" t="str">
        <f t="shared" si="206"/>
        <v/>
      </c>
      <c r="T653" s="8" t="str">
        <f t="shared" si="207"/>
        <v/>
      </c>
      <c r="U653" s="7">
        <f ca="1">IF(O653="","",OFFSET(program!$A$1,0,disasm!$A653+COLUMN()-COLUMN($U653)+IF($I653,0,1)))</f>
        <v>0</v>
      </c>
      <c r="V653" s="7" t="str">
        <f ca="1">IF(P653="","",OFFSET(program!$A$1,0,disasm!$A653+COLUMN()-COLUMN($U653)+IF($I653,0,1)))</f>
        <v/>
      </c>
      <c r="W653" s="7" t="str">
        <f ca="1">IF(Q653="","",OFFSET(program!$A$1,0,disasm!$A653+COLUMN()-COLUMN($U653)+IF($I653,0,1)))</f>
        <v/>
      </c>
      <c r="X653" s="3" t="str">
        <f t="shared" ca="1" si="208"/>
        <v>0</v>
      </c>
      <c r="Y653" s="3" t="str">
        <f t="shared" si="209"/>
        <v/>
      </c>
      <c r="Z653" s="3" t="str">
        <f t="shared" si="210"/>
        <v/>
      </c>
      <c r="AA653" s="3" t="str">
        <f ca="1">" "
&amp;AE653
&amp;IF(AND(OR(K653=5,K653=6),MOD(INT(J653/1000),10)=1)," A2","")
&amp;IF(AND(NOT(I653),J653=109,OFFSET(program!$A$1,0,disasm!$A653+1)&gt;0,NOT(ISNUMBER(FIND(" A1 "," "&amp;AE653&amp;" "))))," AUTOLABEL","")
&amp;" "</f>
        <v xml:space="preserve">  </v>
      </c>
    </row>
    <row r="654" spans="1:27" x14ac:dyDescent="0.2">
      <c r="A654" s="1">
        <f ca="1">A653+M653</f>
        <v>695</v>
      </c>
      <c r="B654" s="2" t="str">
        <f t="shared" ca="1" si="192"/>
        <v>stack+623</v>
      </c>
      <c r="C654" s="3" t="str">
        <f ca="1">_xlfn.TEXTJOIN(" ",FALSE,OFFSET(program!$A$1,0,A654,1,M654))</f>
        <v/>
      </c>
      <c r="D654" s="4" t="str">
        <f ca="1">IF($H654="data",".dat "&amp;X654,
IF($H654="str",".str " &amp; _xlfn.TEXTJOIN("",FALSE,OFFSET(program!$A$2,0,A654+1,1,M654-1)),
$L654&amp;" "&amp;_xlfn.TEXTJOIN(", ",TRUE,$X654:$Z654)
))</f>
        <v>.dat 0</v>
      </c>
      <c r="E654" s="19" t="b">
        <f t="shared" ca="1" si="193"/>
        <v>1</v>
      </c>
      <c r="F654" s="5" t="str">
        <f t="shared" ca="1" si="194"/>
        <v>stack</v>
      </c>
      <c r="G654" s="5">
        <f t="shared" ca="1" si="195"/>
        <v>72</v>
      </c>
      <c r="H654" s="5" t="str">
        <f t="shared" si="196"/>
        <v>data</v>
      </c>
      <c r="I654" s="13" t="b">
        <f t="shared" si="197"/>
        <v>1</v>
      </c>
      <c r="J654" s="6">
        <f ca="1">OFFSET(program!$A$1,0,disasm!A654)</f>
        <v>0</v>
      </c>
      <c r="K654" s="7">
        <f t="shared" ca="1" si="198"/>
        <v>0</v>
      </c>
      <c r="L654" s="7" t="e">
        <f t="shared" ca="1" si="199"/>
        <v>#VALUE!</v>
      </c>
      <c r="M654" s="7">
        <f t="shared" si="200"/>
        <v>1</v>
      </c>
      <c r="N654" s="7">
        <f t="shared" si="201"/>
        <v>1</v>
      </c>
      <c r="O654" s="8">
        <f t="shared" si="202"/>
        <v>1</v>
      </c>
      <c r="P654" s="8" t="str">
        <f t="shared" si="203"/>
        <v/>
      </c>
      <c r="Q654" s="8" t="str">
        <f t="shared" si="204"/>
        <v/>
      </c>
      <c r="R654" s="8" t="str">
        <f t="shared" ca="1" si="205"/>
        <v>num</v>
      </c>
      <c r="S654" s="8" t="str">
        <f t="shared" si="206"/>
        <v/>
      </c>
      <c r="T654" s="8" t="str">
        <f t="shared" si="207"/>
        <v/>
      </c>
      <c r="U654" s="7">
        <f ca="1">IF(O654="","",OFFSET(program!$A$1,0,disasm!$A654+COLUMN()-COLUMN($U654)+IF($I654,0,1)))</f>
        <v>0</v>
      </c>
      <c r="V654" s="7" t="str">
        <f ca="1">IF(P654="","",OFFSET(program!$A$1,0,disasm!$A654+COLUMN()-COLUMN($U654)+IF($I654,0,1)))</f>
        <v/>
      </c>
      <c r="W654" s="7" t="str">
        <f ca="1">IF(Q654="","",OFFSET(program!$A$1,0,disasm!$A654+COLUMN()-COLUMN($U654)+IF($I654,0,1)))</f>
        <v/>
      </c>
      <c r="X654" s="3" t="str">
        <f t="shared" ca="1" si="208"/>
        <v>0</v>
      </c>
      <c r="Y654" s="3" t="str">
        <f t="shared" si="209"/>
        <v/>
      </c>
      <c r="Z654" s="3" t="str">
        <f t="shared" si="210"/>
        <v/>
      </c>
      <c r="AA654" s="3" t="str">
        <f ca="1">" "
&amp;AE654
&amp;IF(AND(OR(K654=5,K654=6),MOD(INT(J654/1000),10)=1)," A2","")
&amp;IF(AND(NOT(I654),J654=109,OFFSET(program!$A$1,0,disasm!$A654+1)&gt;0,NOT(ISNUMBER(FIND(" A1 "," "&amp;AE654&amp;" "))))," AUTOLABEL","")
&amp;" "</f>
        <v xml:space="preserve">  </v>
      </c>
    </row>
    <row r="655" spans="1:27" x14ac:dyDescent="0.2">
      <c r="A655" s="1">
        <f ca="1">A654+M654</f>
        <v>696</v>
      </c>
      <c r="B655" s="2" t="str">
        <f t="shared" ca="1" si="192"/>
        <v>stack+624</v>
      </c>
      <c r="C655" s="3" t="str">
        <f ca="1">_xlfn.TEXTJOIN(" ",FALSE,OFFSET(program!$A$1,0,A655,1,M655))</f>
        <v/>
      </c>
      <c r="D655" s="4" t="str">
        <f ca="1">IF($H655="data",".dat "&amp;X655,
IF($H655="str",".str " &amp; _xlfn.TEXTJOIN("",FALSE,OFFSET(program!$A$2,0,A655+1,1,M655-1)),
$L655&amp;" "&amp;_xlfn.TEXTJOIN(", ",TRUE,$X655:$Z655)
))</f>
        <v>.dat 0</v>
      </c>
      <c r="E655" s="19" t="b">
        <f t="shared" ca="1" si="193"/>
        <v>1</v>
      </c>
      <c r="F655" s="5" t="str">
        <f t="shared" ca="1" si="194"/>
        <v>stack</v>
      </c>
      <c r="G655" s="5">
        <f t="shared" ca="1" si="195"/>
        <v>72</v>
      </c>
      <c r="H655" s="5" t="str">
        <f t="shared" si="196"/>
        <v>data</v>
      </c>
      <c r="I655" s="13" t="b">
        <f t="shared" si="197"/>
        <v>1</v>
      </c>
      <c r="J655" s="6">
        <f ca="1">OFFSET(program!$A$1,0,disasm!A655)</f>
        <v>0</v>
      </c>
      <c r="K655" s="7">
        <f t="shared" ca="1" si="198"/>
        <v>0</v>
      </c>
      <c r="L655" s="7" t="e">
        <f t="shared" ca="1" si="199"/>
        <v>#VALUE!</v>
      </c>
      <c r="M655" s="7">
        <f t="shared" si="200"/>
        <v>1</v>
      </c>
      <c r="N655" s="7">
        <f t="shared" si="201"/>
        <v>1</v>
      </c>
      <c r="O655" s="8">
        <f t="shared" si="202"/>
        <v>1</v>
      </c>
      <c r="P655" s="8" t="str">
        <f t="shared" si="203"/>
        <v/>
      </c>
      <c r="Q655" s="8" t="str">
        <f t="shared" si="204"/>
        <v/>
      </c>
      <c r="R655" s="8" t="str">
        <f t="shared" ca="1" si="205"/>
        <v>num</v>
      </c>
      <c r="S655" s="8" t="str">
        <f t="shared" si="206"/>
        <v/>
      </c>
      <c r="T655" s="8" t="str">
        <f t="shared" si="207"/>
        <v/>
      </c>
      <c r="U655" s="7">
        <f ca="1">IF(O655="","",OFFSET(program!$A$1,0,disasm!$A655+COLUMN()-COLUMN($U655)+IF($I655,0,1)))</f>
        <v>0</v>
      </c>
      <c r="V655" s="7" t="str">
        <f ca="1">IF(P655="","",OFFSET(program!$A$1,0,disasm!$A655+COLUMN()-COLUMN($U655)+IF($I655,0,1)))</f>
        <v/>
      </c>
      <c r="W655" s="7" t="str">
        <f ca="1">IF(Q655="","",OFFSET(program!$A$1,0,disasm!$A655+COLUMN()-COLUMN($U655)+IF($I655,0,1)))</f>
        <v/>
      </c>
      <c r="X655" s="3" t="str">
        <f t="shared" ca="1" si="208"/>
        <v>0</v>
      </c>
      <c r="Y655" s="3" t="str">
        <f t="shared" si="209"/>
        <v/>
      </c>
      <c r="Z655" s="3" t="str">
        <f t="shared" si="210"/>
        <v/>
      </c>
      <c r="AA655" s="3" t="str">
        <f ca="1">" "
&amp;AE655
&amp;IF(AND(OR(K655=5,K655=6),MOD(INT(J655/1000),10)=1)," A2","")
&amp;IF(AND(NOT(I655),J655=109,OFFSET(program!$A$1,0,disasm!$A655+1)&gt;0,NOT(ISNUMBER(FIND(" A1 "," "&amp;AE655&amp;" "))))," AUTOLABEL","")
&amp;" "</f>
        <v xml:space="preserve">  </v>
      </c>
    </row>
    <row r="656" spans="1:27" x14ac:dyDescent="0.2">
      <c r="A656" s="1">
        <f ca="1">A655+M655</f>
        <v>697</v>
      </c>
      <c r="B656" s="2" t="str">
        <f t="shared" ca="1" si="192"/>
        <v>stack+625</v>
      </c>
      <c r="C656" s="3" t="str">
        <f ca="1">_xlfn.TEXTJOIN(" ",FALSE,OFFSET(program!$A$1,0,A656,1,M656))</f>
        <v/>
      </c>
      <c r="D656" s="4" t="str">
        <f ca="1">IF($H656="data",".dat "&amp;X656,
IF($H656="str",".str " &amp; _xlfn.TEXTJOIN("",FALSE,OFFSET(program!$A$2,0,A656+1,1,M656-1)),
$L656&amp;" "&amp;_xlfn.TEXTJOIN(", ",TRUE,$X656:$Z656)
))</f>
        <v>.dat 0</v>
      </c>
      <c r="E656" s="19" t="b">
        <f t="shared" ca="1" si="193"/>
        <v>1</v>
      </c>
      <c r="F656" s="5" t="str">
        <f t="shared" ca="1" si="194"/>
        <v>stack</v>
      </c>
      <c r="G656" s="5">
        <f t="shared" ca="1" si="195"/>
        <v>72</v>
      </c>
      <c r="H656" s="5" t="str">
        <f t="shared" si="196"/>
        <v>data</v>
      </c>
      <c r="I656" s="13" t="b">
        <f t="shared" si="197"/>
        <v>1</v>
      </c>
      <c r="J656" s="6">
        <f ca="1">OFFSET(program!$A$1,0,disasm!A656)</f>
        <v>0</v>
      </c>
      <c r="K656" s="7">
        <f t="shared" ca="1" si="198"/>
        <v>0</v>
      </c>
      <c r="L656" s="7" t="e">
        <f t="shared" ca="1" si="199"/>
        <v>#VALUE!</v>
      </c>
      <c r="M656" s="7">
        <f t="shared" si="200"/>
        <v>1</v>
      </c>
      <c r="N656" s="7">
        <f t="shared" si="201"/>
        <v>1</v>
      </c>
      <c r="O656" s="8">
        <f t="shared" si="202"/>
        <v>1</v>
      </c>
      <c r="P656" s="8" t="str">
        <f t="shared" si="203"/>
        <v/>
      </c>
      <c r="Q656" s="8" t="str">
        <f t="shared" si="204"/>
        <v/>
      </c>
      <c r="R656" s="8" t="str">
        <f t="shared" ca="1" si="205"/>
        <v>num</v>
      </c>
      <c r="S656" s="8" t="str">
        <f t="shared" si="206"/>
        <v/>
      </c>
      <c r="T656" s="8" t="str">
        <f t="shared" si="207"/>
        <v/>
      </c>
      <c r="U656" s="7">
        <f ca="1">IF(O656="","",OFFSET(program!$A$1,0,disasm!$A656+COLUMN()-COLUMN($U656)+IF($I656,0,1)))</f>
        <v>0</v>
      </c>
      <c r="V656" s="7" t="str">
        <f ca="1">IF(P656="","",OFFSET(program!$A$1,0,disasm!$A656+COLUMN()-COLUMN($U656)+IF($I656,0,1)))</f>
        <v/>
      </c>
      <c r="W656" s="7" t="str">
        <f ca="1">IF(Q656="","",OFFSET(program!$A$1,0,disasm!$A656+COLUMN()-COLUMN($U656)+IF($I656,0,1)))</f>
        <v/>
      </c>
      <c r="X656" s="3" t="str">
        <f t="shared" ca="1" si="208"/>
        <v>0</v>
      </c>
      <c r="Y656" s="3" t="str">
        <f t="shared" si="209"/>
        <v/>
      </c>
      <c r="Z656" s="3" t="str">
        <f t="shared" si="210"/>
        <v/>
      </c>
      <c r="AA656" s="3" t="str">
        <f ca="1">" "
&amp;AE656
&amp;IF(AND(OR(K656=5,K656=6),MOD(INT(J656/1000),10)=1)," A2","")
&amp;IF(AND(NOT(I656),J656=109,OFFSET(program!$A$1,0,disasm!$A656+1)&gt;0,NOT(ISNUMBER(FIND(" A1 "," "&amp;AE656&amp;" "))))," AUTOLABEL","")
&amp;" "</f>
        <v xml:space="preserve">  </v>
      </c>
    </row>
    <row r="657" spans="1:27" x14ac:dyDescent="0.2">
      <c r="A657" s="1">
        <f ca="1">A656+M656</f>
        <v>698</v>
      </c>
      <c r="B657" s="2" t="str">
        <f t="shared" ca="1" si="192"/>
        <v>stack+626</v>
      </c>
      <c r="C657" s="3" t="str">
        <f ca="1">_xlfn.TEXTJOIN(" ",FALSE,OFFSET(program!$A$1,0,A657,1,M657))</f>
        <v/>
      </c>
      <c r="D657" s="4" t="str">
        <f ca="1">IF($H657="data",".dat "&amp;X657,
IF($H657="str",".str " &amp; _xlfn.TEXTJOIN("",FALSE,OFFSET(program!$A$2,0,A657+1,1,M657-1)),
$L657&amp;" "&amp;_xlfn.TEXTJOIN(", ",TRUE,$X657:$Z657)
))</f>
        <v>.dat 0</v>
      </c>
      <c r="E657" s="19" t="b">
        <f t="shared" ca="1" si="193"/>
        <v>1</v>
      </c>
      <c r="F657" s="5" t="str">
        <f t="shared" ca="1" si="194"/>
        <v>stack</v>
      </c>
      <c r="G657" s="5">
        <f t="shared" ca="1" si="195"/>
        <v>72</v>
      </c>
      <c r="H657" s="5" t="str">
        <f t="shared" si="196"/>
        <v>data</v>
      </c>
      <c r="I657" s="13" t="b">
        <f t="shared" si="197"/>
        <v>1</v>
      </c>
      <c r="J657" s="6">
        <f ca="1">OFFSET(program!$A$1,0,disasm!A657)</f>
        <v>0</v>
      </c>
      <c r="K657" s="7">
        <f t="shared" ca="1" si="198"/>
        <v>0</v>
      </c>
      <c r="L657" s="7" t="e">
        <f t="shared" ca="1" si="199"/>
        <v>#VALUE!</v>
      </c>
      <c r="M657" s="7">
        <f t="shared" si="200"/>
        <v>1</v>
      </c>
      <c r="N657" s="7">
        <f t="shared" si="201"/>
        <v>1</v>
      </c>
      <c r="O657" s="8">
        <f t="shared" si="202"/>
        <v>1</v>
      </c>
      <c r="P657" s="8" t="str">
        <f t="shared" si="203"/>
        <v/>
      </c>
      <c r="Q657" s="8" t="str">
        <f t="shared" si="204"/>
        <v/>
      </c>
      <c r="R657" s="8" t="str">
        <f t="shared" ca="1" si="205"/>
        <v>num</v>
      </c>
      <c r="S657" s="8" t="str">
        <f t="shared" si="206"/>
        <v/>
      </c>
      <c r="T657" s="8" t="str">
        <f t="shared" si="207"/>
        <v/>
      </c>
      <c r="U657" s="7">
        <f ca="1">IF(O657="","",OFFSET(program!$A$1,0,disasm!$A657+COLUMN()-COLUMN($U657)+IF($I657,0,1)))</f>
        <v>0</v>
      </c>
      <c r="V657" s="7" t="str">
        <f ca="1">IF(P657="","",OFFSET(program!$A$1,0,disasm!$A657+COLUMN()-COLUMN($U657)+IF($I657,0,1)))</f>
        <v/>
      </c>
      <c r="W657" s="7" t="str">
        <f ca="1">IF(Q657="","",OFFSET(program!$A$1,0,disasm!$A657+COLUMN()-COLUMN($U657)+IF($I657,0,1)))</f>
        <v/>
      </c>
      <c r="X657" s="3" t="str">
        <f t="shared" ca="1" si="208"/>
        <v>0</v>
      </c>
      <c r="Y657" s="3" t="str">
        <f t="shared" si="209"/>
        <v/>
      </c>
      <c r="Z657" s="3" t="str">
        <f t="shared" si="210"/>
        <v/>
      </c>
      <c r="AA657" s="3" t="str">
        <f ca="1">" "
&amp;AE657
&amp;IF(AND(OR(K657=5,K657=6),MOD(INT(J657/1000),10)=1)," A2","")
&amp;IF(AND(NOT(I657),J657=109,OFFSET(program!$A$1,0,disasm!$A657+1)&gt;0,NOT(ISNUMBER(FIND(" A1 "," "&amp;AE657&amp;" "))))," AUTOLABEL","")
&amp;" "</f>
        <v xml:space="preserve">  </v>
      </c>
    </row>
    <row r="658" spans="1:27" x14ac:dyDescent="0.2">
      <c r="A658" s="1">
        <f ca="1">A657+M657</f>
        <v>699</v>
      </c>
      <c r="B658" s="2" t="str">
        <f t="shared" ca="1" si="192"/>
        <v>stack+627</v>
      </c>
      <c r="C658" s="3" t="str">
        <f ca="1">_xlfn.TEXTJOIN(" ",FALSE,OFFSET(program!$A$1,0,A658,1,M658))</f>
        <v/>
      </c>
      <c r="D658" s="4" t="str">
        <f ca="1">IF($H658="data",".dat "&amp;X658,
IF($H658="str",".str " &amp; _xlfn.TEXTJOIN("",FALSE,OFFSET(program!$A$2,0,A658+1,1,M658-1)),
$L658&amp;" "&amp;_xlfn.TEXTJOIN(", ",TRUE,$X658:$Z658)
))</f>
        <v>.dat 0</v>
      </c>
      <c r="E658" s="19" t="b">
        <f t="shared" ca="1" si="193"/>
        <v>1</v>
      </c>
      <c r="F658" s="5" t="str">
        <f t="shared" ca="1" si="194"/>
        <v>stack</v>
      </c>
      <c r="G658" s="5">
        <f t="shared" ca="1" si="195"/>
        <v>72</v>
      </c>
      <c r="H658" s="5" t="str">
        <f t="shared" si="196"/>
        <v>data</v>
      </c>
      <c r="I658" s="13" t="b">
        <f t="shared" si="197"/>
        <v>1</v>
      </c>
      <c r="J658" s="6">
        <f ca="1">OFFSET(program!$A$1,0,disasm!A658)</f>
        <v>0</v>
      </c>
      <c r="K658" s="7">
        <f t="shared" ca="1" si="198"/>
        <v>0</v>
      </c>
      <c r="L658" s="7" t="e">
        <f t="shared" ca="1" si="199"/>
        <v>#VALUE!</v>
      </c>
      <c r="M658" s="7">
        <f t="shared" si="200"/>
        <v>1</v>
      </c>
      <c r="N658" s="7">
        <f t="shared" si="201"/>
        <v>1</v>
      </c>
      <c r="O658" s="8">
        <f t="shared" si="202"/>
        <v>1</v>
      </c>
      <c r="P658" s="8" t="str">
        <f t="shared" si="203"/>
        <v/>
      </c>
      <c r="Q658" s="8" t="str">
        <f t="shared" si="204"/>
        <v/>
      </c>
      <c r="R658" s="8" t="str">
        <f t="shared" ca="1" si="205"/>
        <v>num</v>
      </c>
      <c r="S658" s="8" t="str">
        <f t="shared" si="206"/>
        <v/>
      </c>
      <c r="T658" s="8" t="str">
        <f t="shared" si="207"/>
        <v/>
      </c>
      <c r="U658" s="7">
        <f ca="1">IF(O658="","",OFFSET(program!$A$1,0,disasm!$A658+COLUMN()-COLUMN($U658)+IF($I658,0,1)))</f>
        <v>0</v>
      </c>
      <c r="V658" s="7" t="str">
        <f ca="1">IF(P658="","",OFFSET(program!$A$1,0,disasm!$A658+COLUMN()-COLUMN($U658)+IF($I658,0,1)))</f>
        <v/>
      </c>
      <c r="W658" s="7" t="str">
        <f ca="1">IF(Q658="","",OFFSET(program!$A$1,0,disasm!$A658+COLUMN()-COLUMN($U658)+IF($I658,0,1)))</f>
        <v/>
      </c>
      <c r="X658" s="3" t="str">
        <f t="shared" ca="1" si="208"/>
        <v>0</v>
      </c>
      <c r="Y658" s="3" t="str">
        <f t="shared" si="209"/>
        <v/>
      </c>
      <c r="Z658" s="3" t="str">
        <f t="shared" si="210"/>
        <v/>
      </c>
      <c r="AA658" s="3" t="str">
        <f ca="1">" "
&amp;AE658
&amp;IF(AND(OR(K658=5,K658=6),MOD(INT(J658/1000),10)=1)," A2","")
&amp;IF(AND(NOT(I658),J658=109,OFFSET(program!$A$1,0,disasm!$A658+1)&gt;0,NOT(ISNUMBER(FIND(" A1 "," "&amp;AE658&amp;" "))))," AUTOLABEL","")
&amp;" "</f>
        <v xml:space="preserve">  </v>
      </c>
    </row>
    <row r="659" spans="1:27" x14ac:dyDescent="0.2">
      <c r="A659" s="1">
        <f ca="1">A658+M658</f>
        <v>700</v>
      </c>
      <c r="B659" s="2" t="str">
        <f t="shared" ca="1" si="192"/>
        <v>stack+628</v>
      </c>
      <c r="C659" s="3" t="str">
        <f ca="1">_xlfn.TEXTJOIN(" ",FALSE,OFFSET(program!$A$1,0,A659,1,M659))</f>
        <v/>
      </c>
      <c r="D659" s="4" t="str">
        <f ca="1">IF($H659="data",".dat "&amp;X659,
IF($H659="str",".str " &amp; _xlfn.TEXTJOIN("",FALSE,OFFSET(program!$A$2,0,A659+1,1,M659-1)),
$L659&amp;" "&amp;_xlfn.TEXTJOIN(", ",TRUE,$X659:$Z659)
))</f>
        <v>.dat 0</v>
      </c>
      <c r="E659" s="19" t="b">
        <f t="shared" ca="1" si="193"/>
        <v>1</v>
      </c>
      <c r="F659" s="5" t="str">
        <f t="shared" ca="1" si="194"/>
        <v>stack</v>
      </c>
      <c r="G659" s="5">
        <f t="shared" ca="1" si="195"/>
        <v>72</v>
      </c>
      <c r="H659" s="5" t="str">
        <f t="shared" si="196"/>
        <v>data</v>
      </c>
      <c r="I659" s="13" t="b">
        <f t="shared" si="197"/>
        <v>1</v>
      </c>
      <c r="J659" s="6">
        <f ca="1">OFFSET(program!$A$1,0,disasm!A659)</f>
        <v>0</v>
      </c>
      <c r="K659" s="7">
        <f t="shared" ca="1" si="198"/>
        <v>0</v>
      </c>
      <c r="L659" s="7" t="e">
        <f t="shared" ca="1" si="199"/>
        <v>#VALUE!</v>
      </c>
      <c r="M659" s="7">
        <f t="shared" si="200"/>
        <v>1</v>
      </c>
      <c r="N659" s="7">
        <f t="shared" si="201"/>
        <v>1</v>
      </c>
      <c r="O659" s="8">
        <f t="shared" si="202"/>
        <v>1</v>
      </c>
      <c r="P659" s="8" t="str">
        <f t="shared" si="203"/>
        <v/>
      </c>
      <c r="Q659" s="8" t="str">
        <f t="shared" si="204"/>
        <v/>
      </c>
      <c r="R659" s="8" t="str">
        <f t="shared" ca="1" si="205"/>
        <v>num</v>
      </c>
      <c r="S659" s="8" t="str">
        <f t="shared" si="206"/>
        <v/>
      </c>
      <c r="T659" s="8" t="str">
        <f t="shared" si="207"/>
        <v/>
      </c>
      <c r="U659" s="7">
        <f ca="1">IF(O659="","",OFFSET(program!$A$1,0,disasm!$A659+COLUMN()-COLUMN($U659)+IF($I659,0,1)))</f>
        <v>0</v>
      </c>
      <c r="V659" s="7" t="str">
        <f ca="1">IF(P659="","",OFFSET(program!$A$1,0,disasm!$A659+COLUMN()-COLUMN($U659)+IF($I659,0,1)))</f>
        <v/>
      </c>
      <c r="W659" s="7" t="str">
        <f ca="1">IF(Q659="","",OFFSET(program!$A$1,0,disasm!$A659+COLUMN()-COLUMN($U659)+IF($I659,0,1)))</f>
        <v/>
      </c>
      <c r="X659" s="3" t="str">
        <f t="shared" ca="1" si="208"/>
        <v>0</v>
      </c>
      <c r="Y659" s="3" t="str">
        <f t="shared" si="209"/>
        <v/>
      </c>
      <c r="Z659" s="3" t="str">
        <f t="shared" si="210"/>
        <v/>
      </c>
      <c r="AA659" s="3" t="str">
        <f ca="1">" "
&amp;AE659
&amp;IF(AND(OR(K659=5,K659=6),MOD(INT(J659/1000),10)=1)," A2","")
&amp;IF(AND(NOT(I659),J659=109,OFFSET(program!$A$1,0,disasm!$A659+1)&gt;0,NOT(ISNUMBER(FIND(" A1 "," "&amp;AE659&amp;" "))))," AUTOLABEL","")
&amp;" "</f>
        <v xml:space="preserve">  </v>
      </c>
    </row>
    <row r="660" spans="1:27" x14ac:dyDescent="0.2">
      <c r="A660" s="1">
        <f ca="1">A659+M659</f>
        <v>701</v>
      </c>
      <c r="B660" s="2" t="str">
        <f t="shared" ca="1" si="192"/>
        <v>stack+629</v>
      </c>
      <c r="C660" s="3" t="str">
        <f ca="1">_xlfn.TEXTJOIN(" ",FALSE,OFFSET(program!$A$1,0,A660,1,M660))</f>
        <v/>
      </c>
      <c r="D660" s="4" t="str">
        <f ca="1">IF($H660="data",".dat "&amp;X660,
IF($H660="str",".str " &amp; _xlfn.TEXTJOIN("",FALSE,OFFSET(program!$A$2,0,A660+1,1,M660-1)),
$L660&amp;" "&amp;_xlfn.TEXTJOIN(", ",TRUE,$X660:$Z660)
))</f>
        <v>.dat 0</v>
      </c>
      <c r="E660" s="19" t="b">
        <f t="shared" ca="1" si="193"/>
        <v>1</v>
      </c>
      <c r="F660" s="5" t="str">
        <f t="shared" ca="1" si="194"/>
        <v>stack</v>
      </c>
      <c r="G660" s="5">
        <f t="shared" ca="1" si="195"/>
        <v>72</v>
      </c>
      <c r="H660" s="5" t="str">
        <f t="shared" si="196"/>
        <v>data</v>
      </c>
      <c r="I660" s="13" t="b">
        <f t="shared" si="197"/>
        <v>1</v>
      </c>
      <c r="J660" s="6">
        <f ca="1">OFFSET(program!$A$1,0,disasm!A660)</f>
        <v>0</v>
      </c>
      <c r="K660" s="7">
        <f t="shared" ca="1" si="198"/>
        <v>0</v>
      </c>
      <c r="L660" s="7" t="e">
        <f t="shared" ca="1" si="199"/>
        <v>#VALUE!</v>
      </c>
      <c r="M660" s="7">
        <f t="shared" si="200"/>
        <v>1</v>
      </c>
      <c r="N660" s="7">
        <f t="shared" si="201"/>
        <v>1</v>
      </c>
      <c r="O660" s="8">
        <f t="shared" si="202"/>
        <v>1</v>
      </c>
      <c r="P660" s="8" t="str">
        <f t="shared" si="203"/>
        <v/>
      </c>
      <c r="Q660" s="8" t="str">
        <f t="shared" si="204"/>
        <v/>
      </c>
      <c r="R660" s="8" t="str">
        <f t="shared" ca="1" si="205"/>
        <v>num</v>
      </c>
      <c r="S660" s="8" t="str">
        <f t="shared" si="206"/>
        <v/>
      </c>
      <c r="T660" s="8" t="str">
        <f t="shared" si="207"/>
        <v/>
      </c>
      <c r="U660" s="7">
        <f ca="1">IF(O660="","",OFFSET(program!$A$1,0,disasm!$A660+COLUMN()-COLUMN($U660)+IF($I660,0,1)))</f>
        <v>0</v>
      </c>
      <c r="V660" s="7" t="str">
        <f ca="1">IF(P660="","",OFFSET(program!$A$1,0,disasm!$A660+COLUMN()-COLUMN($U660)+IF($I660,0,1)))</f>
        <v/>
      </c>
      <c r="W660" s="7" t="str">
        <f ca="1">IF(Q660="","",OFFSET(program!$A$1,0,disasm!$A660+COLUMN()-COLUMN($U660)+IF($I660,0,1)))</f>
        <v/>
      </c>
      <c r="X660" s="3" t="str">
        <f t="shared" ca="1" si="208"/>
        <v>0</v>
      </c>
      <c r="Y660" s="3" t="str">
        <f t="shared" si="209"/>
        <v/>
      </c>
      <c r="Z660" s="3" t="str">
        <f t="shared" si="210"/>
        <v/>
      </c>
      <c r="AA660" s="3" t="str">
        <f ca="1">" "
&amp;AE660
&amp;IF(AND(OR(K660=5,K660=6),MOD(INT(J660/1000),10)=1)," A2","")
&amp;IF(AND(NOT(I660),J660=109,OFFSET(program!$A$1,0,disasm!$A660+1)&gt;0,NOT(ISNUMBER(FIND(" A1 "," "&amp;AE660&amp;" "))))," AUTOLABEL","")
&amp;" "</f>
        <v xml:space="preserve">  </v>
      </c>
    </row>
    <row r="661" spans="1:27" x14ac:dyDescent="0.2">
      <c r="A661" s="1">
        <f ca="1">A660+M660</f>
        <v>702</v>
      </c>
      <c r="B661" s="2" t="str">
        <f t="shared" ca="1" si="192"/>
        <v>stack+630</v>
      </c>
      <c r="C661" s="3" t="str">
        <f ca="1">_xlfn.TEXTJOIN(" ",FALSE,OFFSET(program!$A$1,0,A661,1,M661))</f>
        <v/>
      </c>
      <c r="D661" s="4" t="str">
        <f ca="1">IF($H661="data",".dat "&amp;X661,
IF($H661="str",".str " &amp; _xlfn.TEXTJOIN("",FALSE,OFFSET(program!$A$2,0,A661+1,1,M661-1)),
$L661&amp;" "&amp;_xlfn.TEXTJOIN(", ",TRUE,$X661:$Z661)
))</f>
        <v>.dat 0</v>
      </c>
      <c r="E661" s="19" t="b">
        <f t="shared" ca="1" si="193"/>
        <v>1</v>
      </c>
      <c r="F661" s="5" t="str">
        <f t="shared" ca="1" si="194"/>
        <v>stack</v>
      </c>
      <c r="G661" s="5">
        <f t="shared" ca="1" si="195"/>
        <v>72</v>
      </c>
      <c r="H661" s="5" t="str">
        <f t="shared" si="196"/>
        <v>data</v>
      </c>
      <c r="I661" s="13" t="b">
        <f t="shared" si="197"/>
        <v>1</v>
      </c>
      <c r="J661" s="6">
        <f ca="1">OFFSET(program!$A$1,0,disasm!A661)</f>
        <v>0</v>
      </c>
      <c r="K661" s="7">
        <f t="shared" ca="1" si="198"/>
        <v>0</v>
      </c>
      <c r="L661" s="7" t="e">
        <f t="shared" ca="1" si="199"/>
        <v>#VALUE!</v>
      </c>
      <c r="M661" s="7">
        <f t="shared" si="200"/>
        <v>1</v>
      </c>
      <c r="N661" s="7">
        <f t="shared" si="201"/>
        <v>1</v>
      </c>
      <c r="O661" s="8">
        <f t="shared" si="202"/>
        <v>1</v>
      </c>
      <c r="P661" s="8" t="str">
        <f t="shared" si="203"/>
        <v/>
      </c>
      <c r="Q661" s="8" t="str">
        <f t="shared" si="204"/>
        <v/>
      </c>
      <c r="R661" s="8" t="str">
        <f t="shared" ca="1" si="205"/>
        <v>num</v>
      </c>
      <c r="S661" s="8" t="str">
        <f t="shared" si="206"/>
        <v/>
      </c>
      <c r="T661" s="8" t="str">
        <f t="shared" si="207"/>
        <v/>
      </c>
      <c r="U661" s="7">
        <f ca="1">IF(O661="","",OFFSET(program!$A$1,0,disasm!$A661+COLUMN()-COLUMN($U661)+IF($I661,0,1)))</f>
        <v>0</v>
      </c>
      <c r="V661" s="7" t="str">
        <f ca="1">IF(P661="","",OFFSET(program!$A$1,0,disasm!$A661+COLUMN()-COLUMN($U661)+IF($I661,0,1)))</f>
        <v/>
      </c>
      <c r="W661" s="7" t="str">
        <f ca="1">IF(Q661="","",OFFSET(program!$A$1,0,disasm!$A661+COLUMN()-COLUMN($U661)+IF($I661,0,1)))</f>
        <v/>
      </c>
      <c r="X661" s="3" t="str">
        <f t="shared" ca="1" si="208"/>
        <v>0</v>
      </c>
      <c r="Y661" s="3" t="str">
        <f t="shared" si="209"/>
        <v/>
      </c>
      <c r="Z661" s="3" t="str">
        <f t="shared" si="210"/>
        <v/>
      </c>
      <c r="AA661" s="3" t="str">
        <f ca="1">" "
&amp;AE661
&amp;IF(AND(OR(K661=5,K661=6),MOD(INT(J661/1000),10)=1)," A2","")
&amp;IF(AND(NOT(I661),J661=109,OFFSET(program!$A$1,0,disasm!$A661+1)&gt;0,NOT(ISNUMBER(FIND(" A1 "," "&amp;AE661&amp;" "))))," AUTOLABEL","")
&amp;" "</f>
        <v xml:space="preserve">  </v>
      </c>
    </row>
    <row r="662" spans="1:27" x14ac:dyDescent="0.2">
      <c r="A662" s="1">
        <f ca="1">A661+M661</f>
        <v>703</v>
      </c>
      <c r="B662" s="2" t="str">
        <f t="shared" ca="1" si="192"/>
        <v>stack+631</v>
      </c>
      <c r="C662" s="3" t="str">
        <f ca="1">_xlfn.TEXTJOIN(" ",FALSE,OFFSET(program!$A$1,0,A662,1,M662))</f>
        <v/>
      </c>
      <c r="D662" s="4" t="str">
        <f ca="1">IF($H662="data",".dat "&amp;X662,
IF($H662="str",".str " &amp; _xlfn.TEXTJOIN("",FALSE,OFFSET(program!$A$2,0,A662+1,1,M662-1)),
$L662&amp;" "&amp;_xlfn.TEXTJOIN(", ",TRUE,$X662:$Z662)
))</f>
        <v>.dat 0</v>
      </c>
      <c r="E662" s="19" t="b">
        <f t="shared" ca="1" si="193"/>
        <v>1</v>
      </c>
      <c r="F662" s="5" t="str">
        <f t="shared" ca="1" si="194"/>
        <v>stack</v>
      </c>
      <c r="G662" s="5">
        <f t="shared" ca="1" si="195"/>
        <v>72</v>
      </c>
      <c r="H662" s="5" t="str">
        <f t="shared" si="196"/>
        <v>data</v>
      </c>
      <c r="I662" s="13" t="b">
        <f t="shared" si="197"/>
        <v>1</v>
      </c>
      <c r="J662" s="6">
        <f ca="1">OFFSET(program!$A$1,0,disasm!A662)</f>
        <v>0</v>
      </c>
      <c r="K662" s="7">
        <f t="shared" ca="1" si="198"/>
        <v>0</v>
      </c>
      <c r="L662" s="7" t="e">
        <f t="shared" ca="1" si="199"/>
        <v>#VALUE!</v>
      </c>
      <c r="M662" s="7">
        <f t="shared" si="200"/>
        <v>1</v>
      </c>
      <c r="N662" s="7">
        <f t="shared" si="201"/>
        <v>1</v>
      </c>
      <c r="O662" s="8">
        <f t="shared" si="202"/>
        <v>1</v>
      </c>
      <c r="P662" s="8" t="str">
        <f t="shared" si="203"/>
        <v/>
      </c>
      <c r="Q662" s="8" t="str">
        <f t="shared" si="204"/>
        <v/>
      </c>
      <c r="R662" s="8" t="str">
        <f t="shared" ca="1" si="205"/>
        <v>num</v>
      </c>
      <c r="S662" s="8" t="str">
        <f t="shared" si="206"/>
        <v/>
      </c>
      <c r="T662" s="8" t="str">
        <f t="shared" si="207"/>
        <v/>
      </c>
      <c r="U662" s="7">
        <f ca="1">IF(O662="","",OFFSET(program!$A$1,0,disasm!$A662+COLUMN()-COLUMN($U662)+IF($I662,0,1)))</f>
        <v>0</v>
      </c>
      <c r="V662" s="7" t="str">
        <f ca="1">IF(P662="","",OFFSET(program!$A$1,0,disasm!$A662+COLUMN()-COLUMN($U662)+IF($I662,0,1)))</f>
        <v/>
      </c>
      <c r="W662" s="7" t="str">
        <f ca="1">IF(Q662="","",OFFSET(program!$A$1,0,disasm!$A662+COLUMN()-COLUMN($U662)+IF($I662,0,1)))</f>
        <v/>
      </c>
      <c r="X662" s="3" t="str">
        <f t="shared" ca="1" si="208"/>
        <v>0</v>
      </c>
      <c r="Y662" s="3" t="str">
        <f t="shared" si="209"/>
        <v/>
      </c>
      <c r="Z662" s="3" t="str">
        <f t="shared" si="210"/>
        <v/>
      </c>
      <c r="AA662" s="3" t="str">
        <f ca="1">" "
&amp;AE662
&amp;IF(AND(OR(K662=5,K662=6),MOD(INT(J662/1000),10)=1)," A2","")
&amp;IF(AND(NOT(I662),J662=109,OFFSET(program!$A$1,0,disasm!$A662+1)&gt;0,NOT(ISNUMBER(FIND(" A1 "," "&amp;AE662&amp;" "))))," AUTOLABEL","")
&amp;" "</f>
        <v xml:space="preserve">  </v>
      </c>
    </row>
    <row r="663" spans="1:27" x14ac:dyDescent="0.2">
      <c r="A663" s="1">
        <f ca="1">A662+M662</f>
        <v>704</v>
      </c>
      <c r="B663" s="2" t="str">
        <f t="shared" ca="1" si="192"/>
        <v>stack+632</v>
      </c>
      <c r="C663" s="3" t="str">
        <f ca="1">_xlfn.TEXTJOIN(" ",FALSE,OFFSET(program!$A$1,0,A663,1,M663))</f>
        <v/>
      </c>
      <c r="D663" s="4" t="str">
        <f ca="1">IF($H663="data",".dat "&amp;X663,
IF($H663="str",".str " &amp; _xlfn.TEXTJOIN("",FALSE,OFFSET(program!$A$2,0,A663+1,1,M663-1)),
$L663&amp;" "&amp;_xlfn.TEXTJOIN(", ",TRUE,$X663:$Z663)
))</f>
        <v>.dat 0</v>
      </c>
      <c r="E663" s="19" t="b">
        <f t="shared" ca="1" si="193"/>
        <v>1</v>
      </c>
      <c r="F663" s="5" t="str">
        <f t="shared" ca="1" si="194"/>
        <v>stack</v>
      </c>
      <c r="G663" s="5">
        <f t="shared" ca="1" si="195"/>
        <v>72</v>
      </c>
      <c r="H663" s="5" t="str">
        <f t="shared" si="196"/>
        <v>data</v>
      </c>
      <c r="I663" s="13" t="b">
        <f t="shared" si="197"/>
        <v>1</v>
      </c>
      <c r="J663" s="6">
        <f ca="1">OFFSET(program!$A$1,0,disasm!A663)</f>
        <v>0</v>
      </c>
      <c r="K663" s="7">
        <f t="shared" ca="1" si="198"/>
        <v>0</v>
      </c>
      <c r="L663" s="7" t="e">
        <f t="shared" ca="1" si="199"/>
        <v>#VALUE!</v>
      </c>
      <c r="M663" s="7">
        <f t="shared" si="200"/>
        <v>1</v>
      </c>
      <c r="N663" s="7">
        <f t="shared" si="201"/>
        <v>1</v>
      </c>
      <c r="O663" s="8">
        <f t="shared" si="202"/>
        <v>1</v>
      </c>
      <c r="P663" s="8" t="str">
        <f t="shared" si="203"/>
        <v/>
      </c>
      <c r="Q663" s="8" t="str">
        <f t="shared" si="204"/>
        <v/>
      </c>
      <c r="R663" s="8" t="str">
        <f t="shared" ca="1" si="205"/>
        <v>num</v>
      </c>
      <c r="S663" s="8" t="str">
        <f t="shared" si="206"/>
        <v/>
      </c>
      <c r="T663" s="8" t="str">
        <f t="shared" si="207"/>
        <v/>
      </c>
      <c r="U663" s="7">
        <f ca="1">IF(O663="","",OFFSET(program!$A$1,0,disasm!$A663+COLUMN()-COLUMN($U663)+IF($I663,0,1)))</f>
        <v>0</v>
      </c>
      <c r="V663" s="7" t="str">
        <f ca="1">IF(P663="","",OFFSET(program!$A$1,0,disasm!$A663+COLUMN()-COLUMN($U663)+IF($I663,0,1)))</f>
        <v/>
      </c>
      <c r="W663" s="7" t="str">
        <f ca="1">IF(Q663="","",OFFSET(program!$A$1,0,disasm!$A663+COLUMN()-COLUMN($U663)+IF($I663,0,1)))</f>
        <v/>
      </c>
      <c r="X663" s="3" t="str">
        <f t="shared" ca="1" si="208"/>
        <v>0</v>
      </c>
      <c r="Y663" s="3" t="str">
        <f t="shared" si="209"/>
        <v/>
      </c>
      <c r="Z663" s="3" t="str">
        <f t="shared" si="210"/>
        <v/>
      </c>
      <c r="AA663" s="3" t="str">
        <f ca="1">" "
&amp;AE663
&amp;IF(AND(OR(K663=5,K663=6),MOD(INT(J663/1000),10)=1)," A2","")
&amp;IF(AND(NOT(I663),J663=109,OFFSET(program!$A$1,0,disasm!$A663+1)&gt;0,NOT(ISNUMBER(FIND(" A1 "," "&amp;AE663&amp;" "))))," AUTOLABEL","")
&amp;" "</f>
        <v xml:space="preserve">  </v>
      </c>
    </row>
    <row r="664" spans="1:27" x14ac:dyDescent="0.2">
      <c r="A664" s="1">
        <f ca="1">A663+M663</f>
        <v>705</v>
      </c>
      <c r="B664" s="2" t="str">
        <f t="shared" ca="1" si="192"/>
        <v>stack+633</v>
      </c>
      <c r="C664" s="3" t="str">
        <f ca="1">_xlfn.TEXTJOIN(" ",FALSE,OFFSET(program!$A$1,0,A664,1,M664))</f>
        <v/>
      </c>
      <c r="D664" s="4" t="str">
        <f ca="1">IF($H664="data",".dat "&amp;X664,
IF($H664="str",".str " &amp; _xlfn.TEXTJOIN("",FALSE,OFFSET(program!$A$2,0,A664+1,1,M664-1)),
$L664&amp;" "&amp;_xlfn.TEXTJOIN(", ",TRUE,$X664:$Z664)
))</f>
        <v>.dat 0</v>
      </c>
      <c r="E664" s="19" t="b">
        <f t="shared" ca="1" si="193"/>
        <v>1</v>
      </c>
      <c r="F664" s="5" t="str">
        <f t="shared" ca="1" si="194"/>
        <v>stack</v>
      </c>
      <c r="G664" s="5">
        <f t="shared" ca="1" si="195"/>
        <v>72</v>
      </c>
      <c r="H664" s="5" t="str">
        <f t="shared" si="196"/>
        <v>data</v>
      </c>
      <c r="I664" s="13" t="b">
        <f t="shared" si="197"/>
        <v>1</v>
      </c>
      <c r="J664" s="6">
        <f ca="1">OFFSET(program!$A$1,0,disasm!A664)</f>
        <v>0</v>
      </c>
      <c r="K664" s="7">
        <f t="shared" ca="1" si="198"/>
        <v>0</v>
      </c>
      <c r="L664" s="7" t="e">
        <f t="shared" ca="1" si="199"/>
        <v>#VALUE!</v>
      </c>
      <c r="M664" s="7">
        <f t="shared" si="200"/>
        <v>1</v>
      </c>
      <c r="N664" s="7">
        <f t="shared" si="201"/>
        <v>1</v>
      </c>
      <c r="O664" s="8">
        <f t="shared" si="202"/>
        <v>1</v>
      </c>
      <c r="P664" s="8" t="str">
        <f t="shared" si="203"/>
        <v/>
      </c>
      <c r="Q664" s="8" t="str">
        <f t="shared" si="204"/>
        <v/>
      </c>
      <c r="R664" s="8" t="str">
        <f t="shared" ca="1" si="205"/>
        <v>num</v>
      </c>
      <c r="S664" s="8" t="str">
        <f t="shared" si="206"/>
        <v/>
      </c>
      <c r="T664" s="8" t="str">
        <f t="shared" si="207"/>
        <v/>
      </c>
      <c r="U664" s="7">
        <f ca="1">IF(O664="","",OFFSET(program!$A$1,0,disasm!$A664+COLUMN()-COLUMN($U664)+IF($I664,0,1)))</f>
        <v>0</v>
      </c>
      <c r="V664" s="7" t="str">
        <f ca="1">IF(P664="","",OFFSET(program!$A$1,0,disasm!$A664+COLUMN()-COLUMN($U664)+IF($I664,0,1)))</f>
        <v/>
      </c>
      <c r="W664" s="7" t="str">
        <f ca="1">IF(Q664="","",OFFSET(program!$A$1,0,disasm!$A664+COLUMN()-COLUMN($U664)+IF($I664,0,1)))</f>
        <v/>
      </c>
      <c r="X664" s="3" t="str">
        <f t="shared" ca="1" si="208"/>
        <v>0</v>
      </c>
      <c r="Y664" s="3" t="str">
        <f t="shared" si="209"/>
        <v/>
      </c>
      <c r="Z664" s="3" t="str">
        <f t="shared" si="210"/>
        <v/>
      </c>
      <c r="AA664" s="3" t="str">
        <f ca="1">" "
&amp;AE664
&amp;IF(AND(OR(K664=5,K664=6),MOD(INT(J664/1000),10)=1)," A2","")
&amp;IF(AND(NOT(I664),J664=109,OFFSET(program!$A$1,0,disasm!$A664+1)&gt;0,NOT(ISNUMBER(FIND(" A1 "," "&amp;AE664&amp;" "))))," AUTOLABEL","")
&amp;" "</f>
        <v xml:space="preserve">  </v>
      </c>
    </row>
    <row r="665" spans="1:27" x14ac:dyDescent="0.2">
      <c r="A665" s="1">
        <f ca="1">A664+M664</f>
        <v>706</v>
      </c>
      <c r="B665" s="2" t="str">
        <f t="shared" ca="1" si="192"/>
        <v>stack+634</v>
      </c>
      <c r="C665" s="3" t="str">
        <f ca="1">_xlfn.TEXTJOIN(" ",FALSE,OFFSET(program!$A$1,0,A665,1,M665))</f>
        <v/>
      </c>
      <c r="D665" s="4" t="str">
        <f ca="1">IF($H665="data",".dat "&amp;X665,
IF($H665="str",".str " &amp; _xlfn.TEXTJOIN("",FALSE,OFFSET(program!$A$2,0,A665+1,1,M665-1)),
$L665&amp;" "&amp;_xlfn.TEXTJOIN(", ",TRUE,$X665:$Z665)
))</f>
        <v>.dat 0</v>
      </c>
      <c r="E665" s="19" t="b">
        <f t="shared" ca="1" si="193"/>
        <v>1</v>
      </c>
      <c r="F665" s="5" t="str">
        <f t="shared" ca="1" si="194"/>
        <v>stack</v>
      </c>
      <c r="G665" s="5">
        <f t="shared" ca="1" si="195"/>
        <v>72</v>
      </c>
      <c r="H665" s="5" t="str">
        <f t="shared" si="196"/>
        <v>data</v>
      </c>
      <c r="I665" s="13" t="b">
        <f t="shared" si="197"/>
        <v>1</v>
      </c>
      <c r="J665" s="6">
        <f ca="1">OFFSET(program!$A$1,0,disasm!A665)</f>
        <v>0</v>
      </c>
      <c r="K665" s="7">
        <f t="shared" ca="1" si="198"/>
        <v>0</v>
      </c>
      <c r="L665" s="7" t="e">
        <f t="shared" ca="1" si="199"/>
        <v>#VALUE!</v>
      </c>
      <c r="M665" s="7">
        <f t="shared" si="200"/>
        <v>1</v>
      </c>
      <c r="N665" s="7">
        <f t="shared" si="201"/>
        <v>1</v>
      </c>
      <c r="O665" s="8">
        <f t="shared" si="202"/>
        <v>1</v>
      </c>
      <c r="P665" s="8" t="str">
        <f t="shared" si="203"/>
        <v/>
      </c>
      <c r="Q665" s="8" t="str">
        <f t="shared" si="204"/>
        <v/>
      </c>
      <c r="R665" s="8" t="str">
        <f t="shared" ca="1" si="205"/>
        <v>num</v>
      </c>
      <c r="S665" s="8" t="str">
        <f t="shared" si="206"/>
        <v/>
      </c>
      <c r="T665" s="8" t="str">
        <f t="shared" si="207"/>
        <v/>
      </c>
      <c r="U665" s="7">
        <f ca="1">IF(O665="","",OFFSET(program!$A$1,0,disasm!$A665+COLUMN()-COLUMN($U665)+IF($I665,0,1)))</f>
        <v>0</v>
      </c>
      <c r="V665" s="7" t="str">
        <f ca="1">IF(P665="","",OFFSET(program!$A$1,0,disasm!$A665+COLUMN()-COLUMN($U665)+IF($I665,0,1)))</f>
        <v/>
      </c>
      <c r="W665" s="7" t="str">
        <f ca="1">IF(Q665="","",OFFSET(program!$A$1,0,disasm!$A665+COLUMN()-COLUMN($U665)+IF($I665,0,1)))</f>
        <v/>
      </c>
      <c r="X665" s="3" t="str">
        <f t="shared" ca="1" si="208"/>
        <v>0</v>
      </c>
      <c r="Y665" s="3" t="str">
        <f t="shared" si="209"/>
        <v/>
      </c>
      <c r="Z665" s="3" t="str">
        <f t="shared" si="210"/>
        <v/>
      </c>
      <c r="AA665" s="3" t="str">
        <f ca="1">" "
&amp;AE665
&amp;IF(AND(OR(K665=5,K665=6),MOD(INT(J665/1000),10)=1)," A2","")
&amp;IF(AND(NOT(I665),J665=109,OFFSET(program!$A$1,0,disasm!$A665+1)&gt;0,NOT(ISNUMBER(FIND(" A1 "," "&amp;AE665&amp;" "))))," AUTOLABEL","")
&amp;" "</f>
        <v xml:space="preserve">  </v>
      </c>
    </row>
    <row r="666" spans="1:27" x14ac:dyDescent="0.2">
      <c r="A666" s="1">
        <f ca="1">A665+M665</f>
        <v>707</v>
      </c>
      <c r="B666" s="2" t="str">
        <f t="shared" ca="1" si="192"/>
        <v>stack+635</v>
      </c>
      <c r="C666" s="3" t="str">
        <f ca="1">_xlfn.TEXTJOIN(" ",FALSE,OFFSET(program!$A$1,0,A666,1,M666))</f>
        <v/>
      </c>
      <c r="D666" s="4" t="str">
        <f ca="1">IF($H666="data",".dat "&amp;X666,
IF($H666="str",".str " &amp; _xlfn.TEXTJOIN("",FALSE,OFFSET(program!$A$2,0,A666+1,1,M666-1)),
$L666&amp;" "&amp;_xlfn.TEXTJOIN(", ",TRUE,$X666:$Z666)
))</f>
        <v>.dat 0</v>
      </c>
      <c r="E666" s="19" t="b">
        <f t="shared" ca="1" si="193"/>
        <v>1</v>
      </c>
      <c r="F666" s="5" t="str">
        <f t="shared" ca="1" si="194"/>
        <v>stack</v>
      </c>
      <c r="G666" s="5">
        <f t="shared" ca="1" si="195"/>
        <v>72</v>
      </c>
      <c r="H666" s="5" t="str">
        <f t="shared" si="196"/>
        <v>data</v>
      </c>
      <c r="I666" s="13" t="b">
        <f t="shared" si="197"/>
        <v>1</v>
      </c>
      <c r="J666" s="6">
        <f ca="1">OFFSET(program!$A$1,0,disasm!A666)</f>
        <v>0</v>
      </c>
      <c r="K666" s="7">
        <f t="shared" ca="1" si="198"/>
        <v>0</v>
      </c>
      <c r="L666" s="7" t="e">
        <f t="shared" ca="1" si="199"/>
        <v>#VALUE!</v>
      </c>
      <c r="M666" s="7">
        <f t="shared" si="200"/>
        <v>1</v>
      </c>
      <c r="N666" s="7">
        <f t="shared" si="201"/>
        <v>1</v>
      </c>
      <c r="O666" s="8">
        <f t="shared" si="202"/>
        <v>1</v>
      </c>
      <c r="P666" s="8" t="str">
        <f t="shared" si="203"/>
        <v/>
      </c>
      <c r="Q666" s="8" t="str">
        <f t="shared" si="204"/>
        <v/>
      </c>
      <c r="R666" s="8" t="str">
        <f t="shared" ca="1" si="205"/>
        <v>num</v>
      </c>
      <c r="S666" s="8" t="str">
        <f t="shared" si="206"/>
        <v/>
      </c>
      <c r="T666" s="8" t="str">
        <f t="shared" si="207"/>
        <v/>
      </c>
      <c r="U666" s="7">
        <f ca="1">IF(O666="","",OFFSET(program!$A$1,0,disasm!$A666+COLUMN()-COLUMN($U666)+IF($I666,0,1)))</f>
        <v>0</v>
      </c>
      <c r="V666" s="7" t="str">
        <f ca="1">IF(P666="","",OFFSET(program!$A$1,0,disasm!$A666+COLUMN()-COLUMN($U666)+IF($I666,0,1)))</f>
        <v/>
      </c>
      <c r="W666" s="7" t="str">
        <f ca="1">IF(Q666="","",OFFSET(program!$A$1,0,disasm!$A666+COLUMN()-COLUMN($U666)+IF($I666,0,1)))</f>
        <v/>
      </c>
      <c r="X666" s="3" t="str">
        <f t="shared" ca="1" si="208"/>
        <v>0</v>
      </c>
      <c r="Y666" s="3" t="str">
        <f t="shared" si="209"/>
        <v/>
      </c>
      <c r="Z666" s="3" t="str">
        <f t="shared" si="210"/>
        <v/>
      </c>
      <c r="AA666" s="3" t="str">
        <f ca="1">" "
&amp;AE666
&amp;IF(AND(OR(K666=5,K666=6),MOD(INT(J666/1000),10)=1)," A2","")
&amp;IF(AND(NOT(I666),J666=109,OFFSET(program!$A$1,0,disasm!$A666+1)&gt;0,NOT(ISNUMBER(FIND(" A1 "," "&amp;AE666&amp;" "))))," AUTOLABEL","")
&amp;" "</f>
        <v xml:space="preserve">  </v>
      </c>
    </row>
    <row r="667" spans="1:27" x14ac:dyDescent="0.2">
      <c r="A667" s="1">
        <f ca="1">A666+M666</f>
        <v>708</v>
      </c>
      <c r="B667" s="2" t="str">
        <f t="shared" ca="1" si="192"/>
        <v>stack+636</v>
      </c>
      <c r="C667" s="3" t="str">
        <f ca="1">_xlfn.TEXTJOIN(" ",FALSE,OFFSET(program!$A$1,0,A667,1,M667))</f>
        <v/>
      </c>
      <c r="D667" s="4" t="str">
        <f ca="1">IF($H667="data",".dat "&amp;X667,
IF($H667="str",".str " &amp; _xlfn.TEXTJOIN("",FALSE,OFFSET(program!$A$2,0,A667+1,1,M667-1)),
$L667&amp;" "&amp;_xlfn.TEXTJOIN(", ",TRUE,$X667:$Z667)
))</f>
        <v>.dat 0</v>
      </c>
      <c r="E667" s="19" t="b">
        <f t="shared" ca="1" si="193"/>
        <v>1</v>
      </c>
      <c r="F667" s="5" t="str">
        <f t="shared" ca="1" si="194"/>
        <v>stack</v>
      </c>
      <c r="G667" s="5">
        <f t="shared" ca="1" si="195"/>
        <v>72</v>
      </c>
      <c r="H667" s="5" t="str">
        <f t="shared" si="196"/>
        <v>data</v>
      </c>
      <c r="I667" s="13" t="b">
        <f t="shared" si="197"/>
        <v>1</v>
      </c>
      <c r="J667" s="6">
        <f ca="1">OFFSET(program!$A$1,0,disasm!A667)</f>
        <v>0</v>
      </c>
      <c r="K667" s="7">
        <f t="shared" ca="1" si="198"/>
        <v>0</v>
      </c>
      <c r="L667" s="7" t="e">
        <f t="shared" ca="1" si="199"/>
        <v>#VALUE!</v>
      </c>
      <c r="M667" s="7">
        <f t="shared" si="200"/>
        <v>1</v>
      </c>
      <c r="N667" s="7">
        <f t="shared" si="201"/>
        <v>1</v>
      </c>
      <c r="O667" s="8">
        <f t="shared" si="202"/>
        <v>1</v>
      </c>
      <c r="P667" s="8" t="str">
        <f t="shared" si="203"/>
        <v/>
      </c>
      <c r="Q667" s="8" t="str">
        <f t="shared" si="204"/>
        <v/>
      </c>
      <c r="R667" s="8" t="str">
        <f t="shared" ca="1" si="205"/>
        <v>num</v>
      </c>
      <c r="S667" s="8" t="str">
        <f t="shared" si="206"/>
        <v/>
      </c>
      <c r="T667" s="8" t="str">
        <f t="shared" si="207"/>
        <v/>
      </c>
      <c r="U667" s="7">
        <f ca="1">IF(O667="","",OFFSET(program!$A$1,0,disasm!$A667+COLUMN()-COLUMN($U667)+IF($I667,0,1)))</f>
        <v>0</v>
      </c>
      <c r="V667" s="7" t="str">
        <f ca="1">IF(P667="","",OFFSET(program!$A$1,0,disasm!$A667+COLUMN()-COLUMN($U667)+IF($I667,0,1)))</f>
        <v/>
      </c>
      <c r="W667" s="7" t="str">
        <f ca="1">IF(Q667="","",OFFSET(program!$A$1,0,disasm!$A667+COLUMN()-COLUMN($U667)+IF($I667,0,1)))</f>
        <v/>
      </c>
      <c r="X667" s="3" t="str">
        <f t="shared" ca="1" si="208"/>
        <v>0</v>
      </c>
      <c r="Y667" s="3" t="str">
        <f t="shared" si="209"/>
        <v/>
      </c>
      <c r="Z667" s="3" t="str">
        <f t="shared" si="210"/>
        <v/>
      </c>
      <c r="AA667" s="3" t="str">
        <f ca="1">" "
&amp;AE667
&amp;IF(AND(OR(K667=5,K667=6),MOD(INT(J667/1000),10)=1)," A2","")
&amp;IF(AND(NOT(I667),J667=109,OFFSET(program!$A$1,0,disasm!$A667+1)&gt;0,NOT(ISNUMBER(FIND(" A1 "," "&amp;AE667&amp;" "))))," AUTOLABEL","")
&amp;" "</f>
        <v xml:space="preserve">  </v>
      </c>
    </row>
    <row r="668" spans="1:27" x14ac:dyDescent="0.2">
      <c r="A668" s="1">
        <f ca="1">A667+M667</f>
        <v>709</v>
      </c>
      <c r="B668" s="2" t="str">
        <f t="shared" ca="1" si="192"/>
        <v>stack+637</v>
      </c>
      <c r="C668" s="3" t="str">
        <f ca="1">_xlfn.TEXTJOIN(" ",FALSE,OFFSET(program!$A$1,0,A668,1,M668))</f>
        <v/>
      </c>
      <c r="D668" s="4" t="str">
        <f ca="1">IF($H668="data",".dat "&amp;X668,
IF($H668="str",".str " &amp; _xlfn.TEXTJOIN("",FALSE,OFFSET(program!$A$2,0,A668+1,1,M668-1)),
$L668&amp;" "&amp;_xlfn.TEXTJOIN(", ",TRUE,$X668:$Z668)
))</f>
        <v>.dat 0</v>
      </c>
      <c r="E668" s="19" t="b">
        <f t="shared" ca="1" si="193"/>
        <v>1</v>
      </c>
      <c r="F668" s="5" t="str">
        <f t="shared" ca="1" si="194"/>
        <v>stack</v>
      </c>
      <c r="G668" s="5">
        <f t="shared" ca="1" si="195"/>
        <v>72</v>
      </c>
      <c r="H668" s="5" t="str">
        <f t="shared" si="196"/>
        <v>data</v>
      </c>
      <c r="I668" s="13" t="b">
        <f t="shared" si="197"/>
        <v>1</v>
      </c>
      <c r="J668" s="6">
        <f ca="1">OFFSET(program!$A$1,0,disasm!A668)</f>
        <v>0</v>
      </c>
      <c r="K668" s="7">
        <f t="shared" ca="1" si="198"/>
        <v>0</v>
      </c>
      <c r="L668" s="7" t="e">
        <f t="shared" ca="1" si="199"/>
        <v>#VALUE!</v>
      </c>
      <c r="M668" s="7">
        <f t="shared" si="200"/>
        <v>1</v>
      </c>
      <c r="N668" s="7">
        <f t="shared" si="201"/>
        <v>1</v>
      </c>
      <c r="O668" s="8">
        <f t="shared" si="202"/>
        <v>1</v>
      </c>
      <c r="P668" s="8" t="str">
        <f t="shared" si="203"/>
        <v/>
      </c>
      <c r="Q668" s="8" t="str">
        <f t="shared" si="204"/>
        <v/>
      </c>
      <c r="R668" s="8" t="str">
        <f t="shared" ca="1" si="205"/>
        <v>num</v>
      </c>
      <c r="S668" s="8" t="str">
        <f t="shared" si="206"/>
        <v/>
      </c>
      <c r="T668" s="8" t="str">
        <f t="shared" si="207"/>
        <v/>
      </c>
      <c r="U668" s="7">
        <f ca="1">IF(O668="","",OFFSET(program!$A$1,0,disasm!$A668+COLUMN()-COLUMN($U668)+IF($I668,0,1)))</f>
        <v>0</v>
      </c>
      <c r="V668" s="7" t="str">
        <f ca="1">IF(P668="","",OFFSET(program!$A$1,0,disasm!$A668+COLUMN()-COLUMN($U668)+IF($I668,0,1)))</f>
        <v/>
      </c>
      <c r="W668" s="7" t="str">
        <f ca="1">IF(Q668="","",OFFSET(program!$A$1,0,disasm!$A668+COLUMN()-COLUMN($U668)+IF($I668,0,1)))</f>
        <v/>
      </c>
      <c r="X668" s="3" t="str">
        <f t="shared" ca="1" si="208"/>
        <v>0</v>
      </c>
      <c r="Y668" s="3" t="str">
        <f t="shared" si="209"/>
        <v/>
      </c>
      <c r="Z668" s="3" t="str">
        <f t="shared" si="210"/>
        <v/>
      </c>
      <c r="AA668" s="3" t="str">
        <f ca="1">" "
&amp;AE668
&amp;IF(AND(OR(K668=5,K668=6),MOD(INT(J668/1000),10)=1)," A2","")
&amp;IF(AND(NOT(I668),J668=109,OFFSET(program!$A$1,0,disasm!$A668+1)&gt;0,NOT(ISNUMBER(FIND(" A1 "," "&amp;AE668&amp;" "))))," AUTOLABEL","")
&amp;" "</f>
        <v xml:space="preserve">  </v>
      </c>
    </row>
    <row r="669" spans="1:27" x14ac:dyDescent="0.2">
      <c r="A669" s="1">
        <f ca="1">A668+M668</f>
        <v>710</v>
      </c>
      <c r="B669" s="2" t="str">
        <f t="shared" ca="1" si="192"/>
        <v>stack+638</v>
      </c>
      <c r="C669" s="3" t="str">
        <f ca="1">_xlfn.TEXTJOIN(" ",FALSE,OFFSET(program!$A$1,0,A669,1,M669))</f>
        <v/>
      </c>
      <c r="D669" s="4" t="str">
        <f ca="1">IF($H669="data",".dat "&amp;X669,
IF($H669="str",".str " &amp; _xlfn.TEXTJOIN("",FALSE,OFFSET(program!$A$2,0,A669+1,1,M669-1)),
$L669&amp;" "&amp;_xlfn.TEXTJOIN(", ",TRUE,$X669:$Z669)
))</f>
        <v>.dat 0</v>
      </c>
      <c r="E669" s="19" t="b">
        <f t="shared" ca="1" si="193"/>
        <v>1</v>
      </c>
      <c r="F669" s="5" t="str">
        <f t="shared" ca="1" si="194"/>
        <v>stack</v>
      </c>
      <c r="G669" s="5">
        <f t="shared" ca="1" si="195"/>
        <v>72</v>
      </c>
      <c r="H669" s="5" t="str">
        <f t="shared" si="196"/>
        <v>data</v>
      </c>
      <c r="I669" s="13" t="b">
        <f t="shared" si="197"/>
        <v>1</v>
      </c>
      <c r="J669" s="6">
        <f ca="1">OFFSET(program!$A$1,0,disasm!A669)</f>
        <v>0</v>
      </c>
      <c r="K669" s="7">
        <f t="shared" ca="1" si="198"/>
        <v>0</v>
      </c>
      <c r="L669" s="7" t="e">
        <f t="shared" ca="1" si="199"/>
        <v>#VALUE!</v>
      </c>
      <c r="M669" s="7">
        <f t="shared" si="200"/>
        <v>1</v>
      </c>
      <c r="N669" s="7">
        <f t="shared" si="201"/>
        <v>1</v>
      </c>
      <c r="O669" s="8">
        <f t="shared" si="202"/>
        <v>1</v>
      </c>
      <c r="P669" s="8" t="str">
        <f t="shared" si="203"/>
        <v/>
      </c>
      <c r="Q669" s="8" t="str">
        <f t="shared" si="204"/>
        <v/>
      </c>
      <c r="R669" s="8" t="str">
        <f t="shared" ca="1" si="205"/>
        <v>num</v>
      </c>
      <c r="S669" s="8" t="str">
        <f t="shared" si="206"/>
        <v/>
      </c>
      <c r="T669" s="8" t="str">
        <f t="shared" si="207"/>
        <v/>
      </c>
      <c r="U669" s="7">
        <f ca="1">IF(O669="","",OFFSET(program!$A$1,0,disasm!$A669+COLUMN()-COLUMN($U669)+IF($I669,0,1)))</f>
        <v>0</v>
      </c>
      <c r="V669" s="7" t="str">
        <f ca="1">IF(P669="","",OFFSET(program!$A$1,0,disasm!$A669+COLUMN()-COLUMN($U669)+IF($I669,0,1)))</f>
        <v/>
      </c>
      <c r="W669" s="7" t="str">
        <f ca="1">IF(Q669="","",OFFSET(program!$A$1,0,disasm!$A669+COLUMN()-COLUMN($U669)+IF($I669,0,1)))</f>
        <v/>
      </c>
      <c r="X669" s="3" t="str">
        <f t="shared" ca="1" si="208"/>
        <v>0</v>
      </c>
      <c r="Y669" s="3" t="str">
        <f t="shared" si="209"/>
        <v/>
      </c>
      <c r="Z669" s="3" t="str">
        <f t="shared" si="210"/>
        <v/>
      </c>
      <c r="AA669" s="3" t="str">
        <f ca="1">" "
&amp;AE669
&amp;IF(AND(OR(K669=5,K669=6),MOD(INT(J669/1000),10)=1)," A2","")
&amp;IF(AND(NOT(I669),J669=109,OFFSET(program!$A$1,0,disasm!$A669+1)&gt;0,NOT(ISNUMBER(FIND(" A1 "," "&amp;AE669&amp;" "))))," AUTOLABEL","")
&amp;" "</f>
        <v xml:space="preserve">  </v>
      </c>
    </row>
    <row r="670" spans="1:27" x14ac:dyDescent="0.2">
      <c r="A670" s="1">
        <f ca="1">A669+M669</f>
        <v>711</v>
      </c>
      <c r="B670" s="2" t="str">
        <f t="shared" ca="1" si="192"/>
        <v>stack+639</v>
      </c>
      <c r="C670" s="3" t="str">
        <f ca="1">_xlfn.TEXTJOIN(" ",FALSE,OFFSET(program!$A$1,0,A670,1,M670))</f>
        <v/>
      </c>
      <c r="D670" s="4" t="str">
        <f ca="1">IF($H670="data",".dat "&amp;X670,
IF($H670="str",".str " &amp; _xlfn.TEXTJOIN("",FALSE,OFFSET(program!$A$2,0,A670+1,1,M670-1)),
$L670&amp;" "&amp;_xlfn.TEXTJOIN(", ",TRUE,$X670:$Z670)
))</f>
        <v>.dat 0</v>
      </c>
      <c r="E670" s="19" t="b">
        <f t="shared" ca="1" si="193"/>
        <v>1</v>
      </c>
      <c r="F670" s="5" t="str">
        <f t="shared" ca="1" si="194"/>
        <v>stack</v>
      </c>
      <c r="G670" s="5">
        <f t="shared" ca="1" si="195"/>
        <v>72</v>
      </c>
      <c r="H670" s="5" t="str">
        <f t="shared" si="196"/>
        <v>data</v>
      </c>
      <c r="I670" s="13" t="b">
        <f t="shared" si="197"/>
        <v>1</v>
      </c>
      <c r="J670" s="6">
        <f ca="1">OFFSET(program!$A$1,0,disasm!A670)</f>
        <v>0</v>
      </c>
      <c r="K670" s="7">
        <f t="shared" ca="1" si="198"/>
        <v>0</v>
      </c>
      <c r="L670" s="7" t="e">
        <f t="shared" ca="1" si="199"/>
        <v>#VALUE!</v>
      </c>
      <c r="M670" s="7">
        <f t="shared" si="200"/>
        <v>1</v>
      </c>
      <c r="N670" s="7">
        <f t="shared" si="201"/>
        <v>1</v>
      </c>
      <c r="O670" s="8">
        <f t="shared" si="202"/>
        <v>1</v>
      </c>
      <c r="P670" s="8" t="str">
        <f t="shared" si="203"/>
        <v/>
      </c>
      <c r="Q670" s="8" t="str">
        <f t="shared" si="204"/>
        <v/>
      </c>
      <c r="R670" s="8" t="str">
        <f t="shared" ca="1" si="205"/>
        <v>num</v>
      </c>
      <c r="S670" s="8" t="str">
        <f t="shared" si="206"/>
        <v/>
      </c>
      <c r="T670" s="8" t="str">
        <f t="shared" si="207"/>
        <v/>
      </c>
      <c r="U670" s="7">
        <f ca="1">IF(O670="","",OFFSET(program!$A$1,0,disasm!$A670+COLUMN()-COLUMN($U670)+IF($I670,0,1)))</f>
        <v>0</v>
      </c>
      <c r="V670" s="7" t="str">
        <f ca="1">IF(P670="","",OFFSET(program!$A$1,0,disasm!$A670+COLUMN()-COLUMN($U670)+IF($I670,0,1)))</f>
        <v/>
      </c>
      <c r="W670" s="7" t="str">
        <f ca="1">IF(Q670="","",OFFSET(program!$A$1,0,disasm!$A670+COLUMN()-COLUMN($U670)+IF($I670,0,1)))</f>
        <v/>
      </c>
      <c r="X670" s="3" t="str">
        <f t="shared" ca="1" si="208"/>
        <v>0</v>
      </c>
      <c r="Y670" s="3" t="str">
        <f t="shared" si="209"/>
        <v/>
      </c>
      <c r="Z670" s="3" t="str">
        <f t="shared" si="210"/>
        <v/>
      </c>
      <c r="AA670" s="3" t="str">
        <f ca="1">" "
&amp;AE670
&amp;IF(AND(OR(K670=5,K670=6),MOD(INT(J670/1000),10)=1)," A2","")
&amp;IF(AND(NOT(I670),J670=109,OFFSET(program!$A$1,0,disasm!$A670+1)&gt;0,NOT(ISNUMBER(FIND(" A1 "," "&amp;AE670&amp;" "))))," AUTOLABEL","")
&amp;" "</f>
        <v xml:space="preserve">  </v>
      </c>
    </row>
    <row r="671" spans="1:27" x14ac:dyDescent="0.2">
      <c r="A671" s="1">
        <f ca="1">A670+M670</f>
        <v>712</v>
      </c>
      <c r="B671" s="2" t="str">
        <f t="shared" ca="1" si="192"/>
        <v>stack+640</v>
      </c>
      <c r="C671" s="3" t="str">
        <f ca="1">_xlfn.TEXTJOIN(" ",FALSE,OFFSET(program!$A$1,0,A671,1,M671))</f>
        <v/>
      </c>
      <c r="D671" s="4" t="str">
        <f ca="1">IF($H671="data",".dat "&amp;X671,
IF($H671="str",".str " &amp; _xlfn.TEXTJOIN("",FALSE,OFFSET(program!$A$2,0,A671+1,1,M671-1)),
$L671&amp;" "&amp;_xlfn.TEXTJOIN(", ",TRUE,$X671:$Z671)
))</f>
        <v>.dat 0</v>
      </c>
      <c r="E671" s="19" t="b">
        <f t="shared" ca="1" si="193"/>
        <v>1</v>
      </c>
      <c r="F671" s="5" t="str">
        <f t="shared" ca="1" si="194"/>
        <v>stack</v>
      </c>
      <c r="G671" s="5">
        <f t="shared" ca="1" si="195"/>
        <v>72</v>
      </c>
      <c r="H671" s="5" t="str">
        <f t="shared" si="196"/>
        <v>data</v>
      </c>
      <c r="I671" s="13" t="b">
        <f t="shared" si="197"/>
        <v>1</v>
      </c>
      <c r="J671" s="6">
        <f ca="1">OFFSET(program!$A$1,0,disasm!A671)</f>
        <v>0</v>
      </c>
      <c r="K671" s="7">
        <f t="shared" ca="1" si="198"/>
        <v>0</v>
      </c>
      <c r="L671" s="7" t="e">
        <f t="shared" ca="1" si="199"/>
        <v>#VALUE!</v>
      </c>
      <c r="M671" s="7">
        <f t="shared" si="200"/>
        <v>1</v>
      </c>
      <c r="N671" s="7">
        <f t="shared" si="201"/>
        <v>1</v>
      </c>
      <c r="O671" s="8">
        <f t="shared" si="202"/>
        <v>1</v>
      </c>
      <c r="P671" s="8" t="str">
        <f t="shared" si="203"/>
        <v/>
      </c>
      <c r="Q671" s="8" t="str">
        <f t="shared" si="204"/>
        <v/>
      </c>
      <c r="R671" s="8" t="str">
        <f t="shared" ca="1" si="205"/>
        <v>num</v>
      </c>
      <c r="S671" s="8" t="str">
        <f t="shared" si="206"/>
        <v/>
      </c>
      <c r="T671" s="8" t="str">
        <f t="shared" si="207"/>
        <v/>
      </c>
      <c r="U671" s="7">
        <f ca="1">IF(O671="","",OFFSET(program!$A$1,0,disasm!$A671+COLUMN()-COLUMN($U671)+IF($I671,0,1)))</f>
        <v>0</v>
      </c>
      <c r="V671" s="7" t="str">
        <f ca="1">IF(P671="","",OFFSET(program!$A$1,0,disasm!$A671+COLUMN()-COLUMN($U671)+IF($I671,0,1)))</f>
        <v/>
      </c>
      <c r="W671" s="7" t="str">
        <f ca="1">IF(Q671="","",OFFSET(program!$A$1,0,disasm!$A671+COLUMN()-COLUMN($U671)+IF($I671,0,1)))</f>
        <v/>
      </c>
      <c r="X671" s="3" t="str">
        <f t="shared" ca="1" si="208"/>
        <v>0</v>
      </c>
      <c r="Y671" s="3" t="str">
        <f t="shared" si="209"/>
        <v/>
      </c>
      <c r="Z671" s="3" t="str">
        <f t="shared" si="210"/>
        <v/>
      </c>
      <c r="AA671" s="3" t="str">
        <f ca="1">" "
&amp;AE671
&amp;IF(AND(OR(K671=5,K671=6),MOD(INT(J671/1000),10)=1)," A2","")
&amp;IF(AND(NOT(I671),J671=109,OFFSET(program!$A$1,0,disasm!$A671+1)&gt;0,NOT(ISNUMBER(FIND(" A1 "," "&amp;AE671&amp;" "))))," AUTOLABEL","")
&amp;" "</f>
        <v xml:space="preserve">  </v>
      </c>
    </row>
    <row r="672" spans="1:27" x14ac:dyDescent="0.2">
      <c r="A672" s="1">
        <f ca="1">A671+M671</f>
        <v>713</v>
      </c>
      <c r="B672" s="2" t="str">
        <f t="shared" ca="1" si="192"/>
        <v>stack+641</v>
      </c>
      <c r="C672" s="3" t="str">
        <f ca="1">_xlfn.TEXTJOIN(" ",FALSE,OFFSET(program!$A$1,0,A672,1,M672))</f>
        <v/>
      </c>
      <c r="D672" s="4" t="str">
        <f ca="1">IF($H672="data",".dat "&amp;X672,
IF($H672="str",".str " &amp; _xlfn.TEXTJOIN("",FALSE,OFFSET(program!$A$2,0,A672+1,1,M672-1)),
$L672&amp;" "&amp;_xlfn.TEXTJOIN(", ",TRUE,$X672:$Z672)
))</f>
        <v>.dat 0</v>
      </c>
      <c r="E672" s="19" t="b">
        <f t="shared" ca="1" si="193"/>
        <v>1</v>
      </c>
      <c r="F672" s="5" t="str">
        <f t="shared" ca="1" si="194"/>
        <v>stack</v>
      </c>
      <c r="G672" s="5">
        <f t="shared" ca="1" si="195"/>
        <v>72</v>
      </c>
      <c r="H672" s="5" t="str">
        <f t="shared" si="196"/>
        <v>data</v>
      </c>
      <c r="I672" s="13" t="b">
        <f t="shared" si="197"/>
        <v>1</v>
      </c>
      <c r="J672" s="6">
        <f ca="1">OFFSET(program!$A$1,0,disasm!A672)</f>
        <v>0</v>
      </c>
      <c r="K672" s="7">
        <f t="shared" ca="1" si="198"/>
        <v>0</v>
      </c>
      <c r="L672" s="7" t="e">
        <f t="shared" ca="1" si="199"/>
        <v>#VALUE!</v>
      </c>
      <c r="M672" s="7">
        <f t="shared" si="200"/>
        <v>1</v>
      </c>
      <c r="N672" s="7">
        <f t="shared" si="201"/>
        <v>1</v>
      </c>
      <c r="O672" s="8">
        <f t="shared" si="202"/>
        <v>1</v>
      </c>
      <c r="P672" s="8" t="str">
        <f t="shared" si="203"/>
        <v/>
      </c>
      <c r="Q672" s="8" t="str">
        <f t="shared" si="204"/>
        <v/>
      </c>
      <c r="R672" s="8" t="str">
        <f t="shared" ca="1" si="205"/>
        <v>num</v>
      </c>
      <c r="S672" s="8" t="str">
        <f t="shared" si="206"/>
        <v/>
      </c>
      <c r="T672" s="8" t="str">
        <f t="shared" si="207"/>
        <v/>
      </c>
      <c r="U672" s="7">
        <f ca="1">IF(O672="","",OFFSET(program!$A$1,0,disasm!$A672+COLUMN()-COLUMN($U672)+IF($I672,0,1)))</f>
        <v>0</v>
      </c>
      <c r="V672" s="7" t="str">
        <f ca="1">IF(P672="","",OFFSET(program!$A$1,0,disasm!$A672+COLUMN()-COLUMN($U672)+IF($I672,0,1)))</f>
        <v/>
      </c>
      <c r="W672" s="7" t="str">
        <f ca="1">IF(Q672="","",OFFSET(program!$A$1,0,disasm!$A672+COLUMN()-COLUMN($U672)+IF($I672,0,1)))</f>
        <v/>
      </c>
      <c r="X672" s="3" t="str">
        <f t="shared" ca="1" si="208"/>
        <v>0</v>
      </c>
      <c r="Y672" s="3" t="str">
        <f t="shared" si="209"/>
        <v/>
      </c>
      <c r="Z672" s="3" t="str">
        <f t="shared" si="210"/>
        <v/>
      </c>
      <c r="AA672" s="3" t="str">
        <f ca="1">" "
&amp;AE672
&amp;IF(AND(OR(K672=5,K672=6),MOD(INT(J672/1000),10)=1)," A2","")
&amp;IF(AND(NOT(I672),J672=109,OFFSET(program!$A$1,0,disasm!$A672+1)&gt;0,NOT(ISNUMBER(FIND(" A1 "," "&amp;AE672&amp;" "))))," AUTOLABEL","")
&amp;" "</f>
        <v xml:space="preserve">  </v>
      </c>
    </row>
    <row r="673" spans="1:27" x14ac:dyDescent="0.2">
      <c r="A673" s="1">
        <f ca="1">A672+M672</f>
        <v>714</v>
      </c>
      <c r="B673" s="2" t="str">
        <f t="shared" ca="1" si="192"/>
        <v>stack+642</v>
      </c>
      <c r="C673" s="3" t="str">
        <f ca="1">_xlfn.TEXTJOIN(" ",FALSE,OFFSET(program!$A$1,0,A673,1,M673))</f>
        <v/>
      </c>
      <c r="D673" s="4" t="str">
        <f ca="1">IF($H673="data",".dat "&amp;X673,
IF($H673="str",".str " &amp; _xlfn.TEXTJOIN("",FALSE,OFFSET(program!$A$2,0,A673+1,1,M673-1)),
$L673&amp;" "&amp;_xlfn.TEXTJOIN(", ",TRUE,$X673:$Z673)
))</f>
        <v>.dat 0</v>
      </c>
      <c r="E673" s="19" t="b">
        <f t="shared" ca="1" si="193"/>
        <v>1</v>
      </c>
      <c r="F673" s="5" t="str">
        <f t="shared" ca="1" si="194"/>
        <v>stack</v>
      </c>
      <c r="G673" s="5">
        <f t="shared" ca="1" si="195"/>
        <v>72</v>
      </c>
      <c r="H673" s="5" t="str">
        <f t="shared" si="196"/>
        <v>data</v>
      </c>
      <c r="I673" s="13" t="b">
        <f t="shared" si="197"/>
        <v>1</v>
      </c>
      <c r="J673" s="6">
        <f ca="1">OFFSET(program!$A$1,0,disasm!A673)</f>
        <v>0</v>
      </c>
      <c r="K673" s="7">
        <f t="shared" ca="1" si="198"/>
        <v>0</v>
      </c>
      <c r="L673" s="7" t="e">
        <f t="shared" ca="1" si="199"/>
        <v>#VALUE!</v>
      </c>
      <c r="M673" s="7">
        <f t="shared" si="200"/>
        <v>1</v>
      </c>
      <c r="N673" s="7">
        <f t="shared" si="201"/>
        <v>1</v>
      </c>
      <c r="O673" s="8">
        <f t="shared" si="202"/>
        <v>1</v>
      </c>
      <c r="P673" s="8" t="str">
        <f t="shared" si="203"/>
        <v/>
      </c>
      <c r="Q673" s="8" t="str">
        <f t="shared" si="204"/>
        <v/>
      </c>
      <c r="R673" s="8" t="str">
        <f t="shared" ca="1" si="205"/>
        <v>num</v>
      </c>
      <c r="S673" s="8" t="str">
        <f t="shared" si="206"/>
        <v/>
      </c>
      <c r="T673" s="8" t="str">
        <f t="shared" si="207"/>
        <v/>
      </c>
      <c r="U673" s="7">
        <f ca="1">IF(O673="","",OFFSET(program!$A$1,0,disasm!$A673+COLUMN()-COLUMN($U673)+IF($I673,0,1)))</f>
        <v>0</v>
      </c>
      <c r="V673" s="7" t="str">
        <f ca="1">IF(P673="","",OFFSET(program!$A$1,0,disasm!$A673+COLUMN()-COLUMN($U673)+IF($I673,0,1)))</f>
        <v/>
      </c>
      <c r="W673" s="7" t="str">
        <f ca="1">IF(Q673="","",OFFSET(program!$A$1,0,disasm!$A673+COLUMN()-COLUMN($U673)+IF($I673,0,1)))</f>
        <v/>
      </c>
      <c r="X673" s="3" t="str">
        <f t="shared" ca="1" si="208"/>
        <v>0</v>
      </c>
      <c r="Y673" s="3" t="str">
        <f t="shared" si="209"/>
        <v/>
      </c>
      <c r="Z673" s="3" t="str">
        <f t="shared" si="210"/>
        <v/>
      </c>
      <c r="AA673" s="3" t="str">
        <f ca="1">" "
&amp;AE673
&amp;IF(AND(OR(K673=5,K673=6),MOD(INT(J673/1000),10)=1)," A2","")
&amp;IF(AND(NOT(I673),J673=109,OFFSET(program!$A$1,0,disasm!$A673+1)&gt;0,NOT(ISNUMBER(FIND(" A1 "," "&amp;AE673&amp;" "))))," AUTOLABEL","")
&amp;" "</f>
        <v xml:space="preserve">  </v>
      </c>
    </row>
    <row r="674" spans="1:27" x14ac:dyDescent="0.2">
      <c r="A674" s="1">
        <f ca="1">A673+M673</f>
        <v>715</v>
      </c>
      <c r="B674" s="2" t="str">
        <f t="shared" ca="1" si="192"/>
        <v>stack+643</v>
      </c>
      <c r="C674" s="3" t="str">
        <f ca="1">_xlfn.TEXTJOIN(" ",FALSE,OFFSET(program!$A$1,0,A674,1,M674))</f>
        <v/>
      </c>
      <c r="D674" s="4" t="str">
        <f ca="1">IF($H674="data",".dat "&amp;X674,
IF($H674="str",".str " &amp; _xlfn.TEXTJOIN("",FALSE,OFFSET(program!$A$2,0,A674+1,1,M674-1)),
$L674&amp;" "&amp;_xlfn.TEXTJOIN(", ",TRUE,$X674:$Z674)
))</f>
        <v>.dat 0</v>
      </c>
      <c r="E674" s="19" t="b">
        <f t="shared" ca="1" si="193"/>
        <v>1</v>
      </c>
      <c r="F674" s="5" t="str">
        <f t="shared" ca="1" si="194"/>
        <v>stack</v>
      </c>
      <c r="G674" s="5">
        <f t="shared" ca="1" si="195"/>
        <v>72</v>
      </c>
      <c r="H674" s="5" t="str">
        <f t="shared" si="196"/>
        <v>data</v>
      </c>
      <c r="I674" s="13" t="b">
        <f t="shared" si="197"/>
        <v>1</v>
      </c>
      <c r="J674" s="6">
        <f ca="1">OFFSET(program!$A$1,0,disasm!A674)</f>
        <v>0</v>
      </c>
      <c r="K674" s="7">
        <f t="shared" ca="1" si="198"/>
        <v>0</v>
      </c>
      <c r="L674" s="7" t="e">
        <f t="shared" ca="1" si="199"/>
        <v>#VALUE!</v>
      </c>
      <c r="M674" s="7">
        <f t="shared" si="200"/>
        <v>1</v>
      </c>
      <c r="N674" s="7">
        <f t="shared" si="201"/>
        <v>1</v>
      </c>
      <c r="O674" s="8">
        <f t="shared" si="202"/>
        <v>1</v>
      </c>
      <c r="P674" s="8" t="str">
        <f t="shared" si="203"/>
        <v/>
      </c>
      <c r="Q674" s="8" t="str">
        <f t="shared" si="204"/>
        <v/>
      </c>
      <c r="R674" s="8" t="str">
        <f t="shared" ca="1" si="205"/>
        <v>num</v>
      </c>
      <c r="S674" s="8" t="str">
        <f t="shared" si="206"/>
        <v/>
      </c>
      <c r="T674" s="8" t="str">
        <f t="shared" si="207"/>
        <v/>
      </c>
      <c r="U674" s="7">
        <f ca="1">IF(O674="","",OFFSET(program!$A$1,0,disasm!$A674+COLUMN()-COLUMN($U674)+IF($I674,0,1)))</f>
        <v>0</v>
      </c>
      <c r="V674" s="7" t="str">
        <f ca="1">IF(P674="","",OFFSET(program!$A$1,0,disasm!$A674+COLUMN()-COLUMN($U674)+IF($I674,0,1)))</f>
        <v/>
      </c>
      <c r="W674" s="7" t="str">
        <f ca="1">IF(Q674="","",OFFSET(program!$A$1,0,disasm!$A674+COLUMN()-COLUMN($U674)+IF($I674,0,1)))</f>
        <v/>
      </c>
      <c r="X674" s="3" t="str">
        <f t="shared" ca="1" si="208"/>
        <v>0</v>
      </c>
      <c r="Y674" s="3" t="str">
        <f t="shared" si="209"/>
        <v/>
      </c>
      <c r="Z674" s="3" t="str">
        <f t="shared" si="210"/>
        <v/>
      </c>
      <c r="AA674" s="3" t="str">
        <f ca="1">" "
&amp;AE674
&amp;IF(AND(OR(K674=5,K674=6),MOD(INT(J674/1000),10)=1)," A2","")
&amp;IF(AND(NOT(I674),J674=109,OFFSET(program!$A$1,0,disasm!$A674+1)&gt;0,NOT(ISNUMBER(FIND(" A1 "," "&amp;AE674&amp;" "))))," AUTOLABEL","")
&amp;" "</f>
        <v xml:space="preserve">  </v>
      </c>
    </row>
    <row r="675" spans="1:27" x14ac:dyDescent="0.2">
      <c r="A675" s="1">
        <f ca="1">A674+M674</f>
        <v>716</v>
      </c>
      <c r="B675" s="2" t="str">
        <f t="shared" ca="1" si="192"/>
        <v>stack+644</v>
      </c>
      <c r="C675" s="3" t="str">
        <f ca="1">_xlfn.TEXTJOIN(" ",FALSE,OFFSET(program!$A$1,0,A675,1,M675))</f>
        <v/>
      </c>
      <c r="D675" s="4" t="str">
        <f ca="1">IF($H675="data",".dat "&amp;X675,
IF($H675="str",".str " &amp; _xlfn.TEXTJOIN("",FALSE,OFFSET(program!$A$2,0,A675+1,1,M675-1)),
$L675&amp;" "&amp;_xlfn.TEXTJOIN(", ",TRUE,$X675:$Z675)
))</f>
        <v>.dat 0</v>
      </c>
      <c r="E675" s="19" t="b">
        <f t="shared" ca="1" si="193"/>
        <v>1</v>
      </c>
      <c r="F675" s="5" t="str">
        <f t="shared" ca="1" si="194"/>
        <v>stack</v>
      </c>
      <c r="G675" s="5">
        <f t="shared" ca="1" si="195"/>
        <v>72</v>
      </c>
      <c r="H675" s="5" t="str">
        <f t="shared" si="196"/>
        <v>data</v>
      </c>
      <c r="I675" s="13" t="b">
        <f t="shared" si="197"/>
        <v>1</v>
      </c>
      <c r="J675" s="6">
        <f ca="1">OFFSET(program!$A$1,0,disasm!A675)</f>
        <v>0</v>
      </c>
      <c r="K675" s="7">
        <f t="shared" ca="1" si="198"/>
        <v>0</v>
      </c>
      <c r="L675" s="7" t="e">
        <f t="shared" ca="1" si="199"/>
        <v>#VALUE!</v>
      </c>
      <c r="M675" s="7">
        <f t="shared" si="200"/>
        <v>1</v>
      </c>
      <c r="N675" s="7">
        <f t="shared" si="201"/>
        <v>1</v>
      </c>
      <c r="O675" s="8">
        <f t="shared" si="202"/>
        <v>1</v>
      </c>
      <c r="P675" s="8" t="str">
        <f t="shared" si="203"/>
        <v/>
      </c>
      <c r="Q675" s="8" t="str">
        <f t="shared" si="204"/>
        <v/>
      </c>
      <c r="R675" s="8" t="str">
        <f t="shared" ca="1" si="205"/>
        <v>num</v>
      </c>
      <c r="S675" s="8" t="str">
        <f t="shared" si="206"/>
        <v/>
      </c>
      <c r="T675" s="8" t="str">
        <f t="shared" si="207"/>
        <v/>
      </c>
      <c r="U675" s="7">
        <f ca="1">IF(O675="","",OFFSET(program!$A$1,0,disasm!$A675+COLUMN()-COLUMN($U675)+IF($I675,0,1)))</f>
        <v>0</v>
      </c>
      <c r="V675" s="7" t="str">
        <f ca="1">IF(P675="","",OFFSET(program!$A$1,0,disasm!$A675+COLUMN()-COLUMN($U675)+IF($I675,0,1)))</f>
        <v/>
      </c>
      <c r="W675" s="7" t="str">
        <f ca="1">IF(Q675="","",OFFSET(program!$A$1,0,disasm!$A675+COLUMN()-COLUMN($U675)+IF($I675,0,1)))</f>
        <v/>
      </c>
      <c r="X675" s="3" t="str">
        <f t="shared" ca="1" si="208"/>
        <v>0</v>
      </c>
      <c r="Y675" s="3" t="str">
        <f t="shared" si="209"/>
        <v/>
      </c>
      <c r="Z675" s="3" t="str">
        <f t="shared" si="210"/>
        <v/>
      </c>
      <c r="AA675" s="3" t="str">
        <f ca="1">" "
&amp;AE675
&amp;IF(AND(OR(K675=5,K675=6),MOD(INT(J675/1000),10)=1)," A2","")
&amp;IF(AND(NOT(I675),J675=109,OFFSET(program!$A$1,0,disasm!$A675+1)&gt;0,NOT(ISNUMBER(FIND(" A1 "," "&amp;AE675&amp;" "))))," AUTOLABEL","")
&amp;" "</f>
        <v xml:space="preserve">  </v>
      </c>
    </row>
    <row r="676" spans="1:27" x14ac:dyDescent="0.2">
      <c r="A676" s="1">
        <f ca="1">A675+M675</f>
        <v>717</v>
      </c>
      <c r="B676" s="2" t="str">
        <f t="shared" ca="1" si="192"/>
        <v>stack+645</v>
      </c>
      <c r="C676" s="3" t="str">
        <f ca="1">_xlfn.TEXTJOIN(" ",FALSE,OFFSET(program!$A$1,0,A676,1,M676))</f>
        <v/>
      </c>
      <c r="D676" s="4" t="str">
        <f ca="1">IF($H676="data",".dat "&amp;X676,
IF($H676="str",".str " &amp; _xlfn.TEXTJOIN("",FALSE,OFFSET(program!$A$2,0,A676+1,1,M676-1)),
$L676&amp;" "&amp;_xlfn.TEXTJOIN(", ",TRUE,$X676:$Z676)
))</f>
        <v>.dat 0</v>
      </c>
      <c r="E676" s="19" t="b">
        <f t="shared" ca="1" si="193"/>
        <v>1</v>
      </c>
      <c r="F676" s="5" t="str">
        <f t="shared" ca="1" si="194"/>
        <v>stack</v>
      </c>
      <c r="G676" s="5">
        <f t="shared" ca="1" si="195"/>
        <v>72</v>
      </c>
      <c r="H676" s="5" t="str">
        <f t="shared" si="196"/>
        <v>data</v>
      </c>
      <c r="I676" s="13" t="b">
        <f t="shared" si="197"/>
        <v>1</v>
      </c>
      <c r="J676" s="6">
        <f ca="1">OFFSET(program!$A$1,0,disasm!A676)</f>
        <v>0</v>
      </c>
      <c r="K676" s="7">
        <f t="shared" ca="1" si="198"/>
        <v>0</v>
      </c>
      <c r="L676" s="7" t="e">
        <f t="shared" ca="1" si="199"/>
        <v>#VALUE!</v>
      </c>
      <c r="M676" s="7">
        <f t="shared" si="200"/>
        <v>1</v>
      </c>
      <c r="N676" s="7">
        <f t="shared" si="201"/>
        <v>1</v>
      </c>
      <c r="O676" s="8">
        <f t="shared" si="202"/>
        <v>1</v>
      </c>
      <c r="P676" s="8" t="str">
        <f t="shared" si="203"/>
        <v/>
      </c>
      <c r="Q676" s="8" t="str">
        <f t="shared" si="204"/>
        <v/>
      </c>
      <c r="R676" s="8" t="str">
        <f t="shared" ca="1" si="205"/>
        <v>num</v>
      </c>
      <c r="S676" s="8" t="str">
        <f t="shared" si="206"/>
        <v/>
      </c>
      <c r="T676" s="8" t="str">
        <f t="shared" si="207"/>
        <v/>
      </c>
      <c r="U676" s="7">
        <f ca="1">IF(O676="","",OFFSET(program!$A$1,0,disasm!$A676+COLUMN()-COLUMN($U676)+IF($I676,0,1)))</f>
        <v>0</v>
      </c>
      <c r="V676" s="7" t="str">
        <f ca="1">IF(P676="","",OFFSET(program!$A$1,0,disasm!$A676+COLUMN()-COLUMN($U676)+IF($I676,0,1)))</f>
        <v/>
      </c>
      <c r="W676" s="7" t="str">
        <f ca="1">IF(Q676="","",OFFSET(program!$A$1,0,disasm!$A676+COLUMN()-COLUMN($U676)+IF($I676,0,1)))</f>
        <v/>
      </c>
      <c r="X676" s="3" t="str">
        <f t="shared" ca="1" si="208"/>
        <v>0</v>
      </c>
      <c r="Y676" s="3" t="str">
        <f t="shared" si="209"/>
        <v/>
      </c>
      <c r="Z676" s="3" t="str">
        <f t="shared" si="210"/>
        <v/>
      </c>
      <c r="AA676" s="3" t="str">
        <f ca="1">" "
&amp;AE676
&amp;IF(AND(OR(K676=5,K676=6),MOD(INT(J676/1000),10)=1)," A2","")
&amp;IF(AND(NOT(I676),J676=109,OFFSET(program!$A$1,0,disasm!$A676+1)&gt;0,NOT(ISNUMBER(FIND(" A1 "," "&amp;AE676&amp;" "))))," AUTOLABEL","")
&amp;" "</f>
        <v xml:space="preserve">  </v>
      </c>
    </row>
    <row r="677" spans="1:27" x14ac:dyDescent="0.2">
      <c r="A677" s="1">
        <f ca="1">A676+M676</f>
        <v>718</v>
      </c>
      <c r="B677" s="2" t="str">
        <f t="shared" ca="1" si="192"/>
        <v>stack+646</v>
      </c>
      <c r="C677" s="3" t="str">
        <f ca="1">_xlfn.TEXTJOIN(" ",FALSE,OFFSET(program!$A$1,0,A677,1,M677))</f>
        <v/>
      </c>
      <c r="D677" s="4" t="str">
        <f ca="1">IF($H677="data",".dat "&amp;X677,
IF($H677="str",".str " &amp; _xlfn.TEXTJOIN("",FALSE,OFFSET(program!$A$2,0,A677+1,1,M677-1)),
$L677&amp;" "&amp;_xlfn.TEXTJOIN(", ",TRUE,$X677:$Z677)
))</f>
        <v>.dat 0</v>
      </c>
      <c r="E677" s="19" t="b">
        <f t="shared" ca="1" si="193"/>
        <v>1</v>
      </c>
      <c r="F677" s="5" t="str">
        <f t="shared" ca="1" si="194"/>
        <v>stack</v>
      </c>
      <c r="G677" s="5">
        <f t="shared" ca="1" si="195"/>
        <v>72</v>
      </c>
      <c r="H677" s="5" t="str">
        <f t="shared" si="196"/>
        <v>data</v>
      </c>
      <c r="I677" s="13" t="b">
        <f t="shared" si="197"/>
        <v>1</v>
      </c>
      <c r="J677" s="6">
        <f ca="1">OFFSET(program!$A$1,0,disasm!A677)</f>
        <v>0</v>
      </c>
      <c r="K677" s="7">
        <f t="shared" ca="1" si="198"/>
        <v>0</v>
      </c>
      <c r="L677" s="7" t="e">
        <f t="shared" ca="1" si="199"/>
        <v>#VALUE!</v>
      </c>
      <c r="M677" s="7">
        <f t="shared" si="200"/>
        <v>1</v>
      </c>
      <c r="N677" s="7">
        <f t="shared" si="201"/>
        <v>1</v>
      </c>
      <c r="O677" s="8">
        <f t="shared" si="202"/>
        <v>1</v>
      </c>
      <c r="P677" s="8" t="str">
        <f t="shared" si="203"/>
        <v/>
      </c>
      <c r="Q677" s="8" t="str">
        <f t="shared" si="204"/>
        <v/>
      </c>
      <c r="R677" s="8" t="str">
        <f t="shared" ca="1" si="205"/>
        <v>num</v>
      </c>
      <c r="S677" s="8" t="str">
        <f t="shared" si="206"/>
        <v/>
      </c>
      <c r="T677" s="8" t="str">
        <f t="shared" si="207"/>
        <v/>
      </c>
      <c r="U677" s="7">
        <f ca="1">IF(O677="","",OFFSET(program!$A$1,0,disasm!$A677+COLUMN()-COLUMN($U677)+IF($I677,0,1)))</f>
        <v>0</v>
      </c>
      <c r="V677" s="7" t="str">
        <f ca="1">IF(P677="","",OFFSET(program!$A$1,0,disasm!$A677+COLUMN()-COLUMN($U677)+IF($I677,0,1)))</f>
        <v/>
      </c>
      <c r="W677" s="7" t="str">
        <f ca="1">IF(Q677="","",OFFSET(program!$A$1,0,disasm!$A677+COLUMN()-COLUMN($U677)+IF($I677,0,1)))</f>
        <v/>
      </c>
      <c r="X677" s="3" t="str">
        <f t="shared" ca="1" si="208"/>
        <v>0</v>
      </c>
      <c r="Y677" s="3" t="str">
        <f t="shared" si="209"/>
        <v/>
      </c>
      <c r="Z677" s="3" t="str">
        <f t="shared" si="210"/>
        <v/>
      </c>
      <c r="AA677" s="3" t="str">
        <f ca="1">" "
&amp;AE677
&amp;IF(AND(OR(K677=5,K677=6),MOD(INT(J677/1000),10)=1)," A2","")
&amp;IF(AND(NOT(I677),J677=109,OFFSET(program!$A$1,0,disasm!$A677+1)&gt;0,NOT(ISNUMBER(FIND(" A1 "," "&amp;AE677&amp;" "))))," AUTOLABEL","")
&amp;" "</f>
        <v xml:space="preserve">  </v>
      </c>
    </row>
    <row r="678" spans="1:27" x14ac:dyDescent="0.2">
      <c r="A678" s="1">
        <f ca="1">A677+M677</f>
        <v>719</v>
      </c>
      <c r="B678" s="2" t="str">
        <f t="shared" ca="1" si="192"/>
        <v>stack+647</v>
      </c>
      <c r="C678" s="3" t="str">
        <f ca="1">_xlfn.TEXTJOIN(" ",FALSE,OFFSET(program!$A$1,0,A678,1,M678))</f>
        <v/>
      </c>
      <c r="D678" s="4" t="str">
        <f ca="1">IF($H678="data",".dat "&amp;X678,
IF($H678="str",".str " &amp; _xlfn.TEXTJOIN("",FALSE,OFFSET(program!$A$2,0,A678+1,1,M678-1)),
$L678&amp;" "&amp;_xlfn.TEXTJOIN(", ",TRUE,$X678:$Z678)
))</f>
        <v>.dat 0</v>
      </c>
      <c r="E678" s="19" t="b">
        <f t="shared" ca="1" si="193"/>
        <v>1</v>
      </c>
      <c r="F678" s="5" t="str">
        <f t="shared" ca="1" si="194"/>
        <v>stack</v>
      </c>
      <c r="G678" s="5">
        <f t="shared" ca="1" si="195"/>
        <v>72</v>
      </c>
      <c r="H678" s="5" t="str">
        <f t="shared" si="196"/>
        <v>data</v>
      </c>
      <c r="I678" s="13" t="b">
        <f t="shared" si="197"/>
        <v>1</v>
      </c>
      <c r="J678" s="6">
        <f ca="1">OFFSET(program!$A$1,0,disasm!A678)</f>
        <v>0</v>
      </c>
      <c r="K678" s="7">
        <f t="shared" ca="1" si="198"/>
        <v>0</v>
      </c>
      <c r="L678" s="7" t="e">
        <f t="shared" ca="1" si="199"/>
        <v>#VALUE!</v>
      </c>
      <c r="M678" s="7">
        <f t="shared" si="200"/>
        <v>1</v>
      </c>
      <c r="N678" s="7">
        <f t="shared" si="201"/>
        <v>1</v>
      </c>
      <c r="O678" s="8">
        <f t="shared" si="202"/>
        <v>1</v>
      </c>
      <c r="P678" s="8" t="str">
        <f t="shared" si="203"/>
        <v/>
      </c>
      <c r="Q678" s="8" t="str">
        <f t="shared" si="204"/>
        <v/>
      </c>
      <c r="R678" s="8" t="str">
        <f t="shared" ca="1" si="205"/>
        <v>num</v>
      </c>
      <c r="S678" s="8" t="str">
        <f t="shared" si="206"/>
        <v/>
      </c>
      <c r="T678" s="8" t="str">
        <f t="shared" si="207"/>
        <v/>
      </c>
      <c r="U678" s="7">
        <f ca="1">IF(O678="","",OFFSET(program!$A$1,0,disasm!$A678+COLUMN()-COLUMN($U678)+IF($I678,0,1)))</f>
        <v>0</v>
      </c>
      <c r="V678" s="7" t="str">
        <f ca="1">IF(P678="","",OFFSET(program!$A$1,0,disasm!$A678+COLUMN()-COLUMN($U678)+IF($I678,0,1)))</f>
        <v/>
      </c>
      <c r="W678" s="7" t="str">
        <f ca="1">IF(Q678="","",OFFSET(program!$A$1,0,disasm!$A678+COLUMN()-COLUMN($U678)+IF($I678,0,1)))</f>
        <v/>
      </c>
      <c r="X678" s="3" t="str">
        <f t="shared" ca="1" si="208"/>
        <v>0</v>
      </c>
      <c r="Y678" s="3" t="str">
        <f t="shared" si="209"/>
        <v/>
      </c>
      <c r="Z678" s="3" t="str">
        <f t="shared" si="210"/>
        <v/>
      </c>
      <c r="AA678" s="3" t="str">
        <f ca="1">" "
&amp;AE678
&amp;IF(AND(OR(K678=5,K678=6),MOD(INT(J678/1000),10)=1)," A2","")
&amp;IF(AND(NOT(I678),J678=109,OFFSET(program!$A$1,0,disasm!$A678+1)&gt;0,NOT(ISNUMBER(FIND(" A1 "," "&amp;AE678&amp;" "))))," AUTOLABEL","")
&amp;" "</f>
        <v xml:space="preserve">  </v>
      </c>
    </row>
    <row r="679" spans="1:27" x14ac:dyDescent="0.2">
      <c r="A679" s="1">
        <f ca="1">A678+M678</f>
        <v>720</v>
      </c>
      <c r="B679" s="2" t="str">
        <f t="shared" ca="1" si="192"/>
        <v>stack+648</v>
      </c>
      <c r="C679" s="3" t="str">
        <f ca="1">_xlfn.TEXTJOIN(" ",FALSE,OFFSET(program!$A$1,0,A679,1,M679))</f>
        <v/>
      </c>
      <c r="D679" s="4" t="str">
        <f ca="1">IF($H679="data",".dat "&amp;X679,
IF($H679="str",".str " &amp; _xlfn.TEXTJOIN("",FALSE,OFFSET(program!$A$2,0,A679+1,1,M679-1)),
$L679&amp;" "&amp;_xlfn.TEXTJOIN(", ",TRUE,$X679:$Z679)
))</f>
        <v>.dat 0</v>
      </c>
      <c r="E679" s="19" t="b">
        <f t="shared" ca="1" si="193"/>
        <v>1</v>
      </c>
      <c r="F679" s="5" t="str">
        <f t="shared" ca="1" si="194"/>
        <v>stack</v>
      </c>
      <c r="G679" s="5">
        <f t="shared" ca="1" si="195"/>
        <v>72</v>
      </c>
      <c r="H679" s="5" t="str">
        <f t="shared" si="196"/>
        <v>data</v>
      </c>
      <c r="I679" s="13" t="b">
        <f t="shared" si="197"/>
        <v>1</v>
      </c>
      <c r="J679" s="6">
        <f ca="1">OFFSET(program!$A$1,0,disasm!A679)</f>
        <v>0</v>
      </c>
      <c r="K679" s="7">
        <f t="shared" ca="1" si="198"/>
        <v>0</v>
      </c>
      <c r="L679" s="7" t="e">
        <f t="shared" ca="1" si="199"/>
        <v>#VALUE!</v>
      </c>
      <c r="M679" s="7">
        <f t="shared" si="200"/>
        <v>1</v>
      </c>
      <c r="N679" s="7">
        <f t="shared" si="201"/>
        <v>1</v>
      </c>
      <c r="O679" s="8">
        <f t="shared" si="202"/>
        <v>1</v>
      </c>
      <c r="P679" s="8" t="str">
        <f t="shared" si="203"/>
        <v/>
      </c>
      <c r="Q679" s="8" t="str">
        <f t="shared" si="204"/>
        <v/>
      </c>
      <c r="R679" s="8" t="str">
        <f t="shared" ca="1" si="205"/>
        <v>num</v>
      </c>
      <c r="S679" s="8" t="str">
        <f t="shared" si="206"/>
        <v/>
      </c>
      <c r="T679" s="8" t="str">
        <f t="shared" si="207"/>
        <v/>
      </c>
      <c r="U679" s="7">
        <f ca="1">IF(O679="","",OFFSET(program!$A$1,0,disasm!$A679+COLUMN()-COLUMN($U679)+IF($I679,0,1)))</f>
        <v>0</v>
      </c>
      <c r="V679" s="7" t="str">
        <f ca="1">IF(P679="","",OFFSET(program!$A$1,0,disasm!$A679+COLUMN()-COLUMN($U679)+IF($I679,0,1)))</f>
        <v/>
      </c>
      <c r="W679" s="7" t="str">
        <f ca="1">IF(Q679="","",OFFSET(program!$A$1,0,disasm!$A679+COLUMN()-COLUMN($U679)+IF($I679,0,1)))</f>
        <v/>
      </c>
      <c r="X679" s="3" t="str">
        <f t="shared" ca="1" si="208"/>
        <v>0</v>
      </c>
      <c r="Y679" s="3" t="str">
        <f t="shared" si="209"/>
        <v/>
      </c>
      <c r="Z679" s="3" t="str">
        <f t="shared" si="210"/>
        <v/>
      </c>
      <c r="AA679" s="3" t="str">
        <f ca="1">" "
&amp;AE679
&amp;IF(AND(OR(K679=5,K679=6),MOD(INT(J679/1000),10)=1)," A2","")
&amp;IF(AND(NOT(I679),J679=109,OFFSET(program!$A$1,0,disasm!$A679+1)&gt;0,NOT(ISNUMBER(FIND(" A1 "," "&amp;AE679&amp;" "))))," AUTOLABEL","")
&amp;" "</f>
        <v xml:space="preserve">  </v>
      </c>
    </row>
    <row r="680" spans="1:27" x14ac:dyDescent="0.2">
      <c r="A680" s="1">
        <f ca="1">A679+M679</f>
        <v>721</v>
      </c>
      <c r="B680" s="2" t="str">
        <f t="shared" ca="1" si="192"/>
        <v>stack+649</v>
      </c>
      <c r="C680" s="3" t="str">
        <f ca="1">_xlfn.TEXTJOIN(" ",FALSE,OFFSET(program!$A$1,0,A680,1,M680))</f>
        <v/>
      </c>
      <c r="D680" s="4" t="str">
        <f ca="1">IF($H680="data",".dat "&amp;X680,
IF($H680="str",".str " &amp; _xlfn.TEXTJOIN("",FALSE,OFFSET(program!$A$2,0,A680+1,1,M680-1)),
$L680&amp;" "&amp;_xlfn.TEXTJOIN(", ",TRUE,$X680:$Z680)
))</f>
        <v>.dat 0</v>
      </c>
      <c r="E680" s="19" t="b">
        <f t="shared" ca="1" si="193"/>
        <v>1</v>
      </c>
      <c r="F680" s="5" t="str">
        <f t="shared" ca="1" si="194"/>
        <v>stack</v>
      </c>
      <c r="G680" s="5">
        <f t="shared" ca="1" si="195"/>
        <v>72</v>
      </c>
      <c r="H680" s="5" t="str">
        <f t="shared" si="196"/>
        <v>data</v>
      </c>
      <c r="I680" s="13" t="b">
        <f t="shared" si="197"/>
        <v>1</v>
      </c>
      <c r="J680" s="6">
        <f ca="1">OFFSET(program!$A$1,0,disasm!A680)</f>
        <v>0</v>
      </c>
      <c r="K680" s="7">
        <f t="shared" ca="1" si="198"/>
        <v>0</v>
      </c>
      <c r="L680" s="7" t="e">
        <f t="shared" ca="1" si="199"/>
        <v>#VALUE!</v>
      </c>
      <c r="M680" s="7">
        <f t="shared" si="200"/>
        <v>1</v>
      </c>
      <c r="N680" s="7">
        <f t="shared" si="201"/>
        <v>1</v>
      </c>
      <c r="O680" s="8">
        <f t="shared" si="202"/>
        <v>1</v>
      </c>
      <c r="P680" s="8" t="str">
        <f t="shared" si="203"/>
        <v/>
      </c>
      <c r="Q680" s="8" t="str">
        <f t="shared" si="204"/>
        <v/>
      </c>
      <c r="R680" s="8" t="str">
        <f t="shared" ca="1" si="205"/>
        <v>num</v>
      </c>
      <c r="S680" s="8" t="str">
        <f t="shared" si="206"/>
        <v/>
      </c>
      <c r="T680" s="8" t="str">
        <f t="shared" si="207"/>
        <v/>
      </c>
      <c r="U680" s="7">
        <f ca="1">IF(O680="","",OFFSET(program!$A$1,0,disasm!$A680+COLUMN()-COLUMN($U680)+IF($I680,0,1)))</f>
        <v>0</v>
      </c>
      <c r="V680" s="7" t="str">
        <f ca="1">IF(P680="","",OFFSET(program!$A$1,0,disasm!$A680+COLUMN()-COLUMN($U680)+IF($I680,0,1)))</f>
        <v/>
      </c>
      <c r="W680" s="7" t="str">
        <f ca="1">IF(Q680="","",OFFSET(program!$A$1,0,disasm!$A680+COLUMN()-COLUMN($U680)+IF($I680,0,1)))</f>
        <v/>
      </c>
      <c r="X680" s="3" t="str">
        <f t="shared" ca="1" si="208"/>
        <v>0</v>
      </c>
      <c r="Y680" s="3" t="str">
        <f t="shared" si="209"/>
        <v/>
      </c>
      <c r="Z680" s="3" t="str">
        <f t="shared" si="210"/>
        <v/>
      </c>
      <c r="AA680" s="3" t="str">
        <f ca="1">" "
&amp;AE680
&amp;IF(AND(OR(K680=5,K680=6),MOD(INT(J680/1000),10)=1)," A2","")
&amp;IF(AND(NOT(I680),J680=109,OFFSET(program!$A$1,0,disasm!$A680+1)&gt;0,NOT(ISNUMBER(FIND(" A1 "," "&amp;AE680&amp;" "))))," AUTOLABEL","")
&amp;" "</f>
        <v xml:space="preserve">  </v>
      </c>
    </row>
    <row r="681" spans="1:27" x14ac:dyDescent="0.2">
      <c r="A681" s="1">
        <f ca="1">A680+M680</f>
        <v>722</v>
      </c>
      <c r="B681" s="2" t="str">
        <f t="shared" ca="1" si="192"/>
        <v>stack+650</v>
      </c>
      <c r="C681" s="3" t="str">
        <f ca="1">_xlfn.TEXTJOIN(" ",FALSE,OFFSET(program!$A$1,0,A681,1,M681))</f>
        <v/>
      </c>
      <c r="D681" s="4" t="str">
        <f ca="1">IF($H681="data",".dat "&amp;X681,
IF($H681="str",".str " &amp; _xlfn.TEXTJOIN("",FALSE,OFFSET(program!$A$2,0,A681+1,1,M681-1)),
$L681&amp;" "&amp;_xlfn.TEXTJOIN(", ",TRUE,$X681:$Z681)
))</f>
        <v>.dat 0</v>
      </c>
      <c r="E681" s="19" t="b">
        <f t="shared" ca="1" si="193"/>
        <v>1</v>
      </c>
      <c r="F681" s="5" t="str">
        <f t="shared" ca="1" si="194"/>
        <v>stack</v>
      </c>
      <c r="G681" s="5">
        <f t="shared" ca="1" si="195"/>
        <v>72</v>
      </c>
      <c r="H681" s="5" t="str">
        <f t="shared" si="196"/>
        <v>data</v>
      </c>
      <c r="I681" s="13" t="b">
        <f t="shared" si="197"/>
        <v>1</v>
      </c>
      <c r="J681" s="6">
        <f ca="1">OFFSET(program!$A$1,0,disasm!A681)</f>
        <v>0</v>
      </c>
      <c r="K681" s="7">
        <f t="shared" ca="1" si="198"/>
        <v>0</v>
      </c>
      <c r="L681" s="7" t="e">
        <f t="shared" ca="1" si="199"/>
        <v>#VALUE!</v>
      </c>
      <c r="M681" s="7">
        <f t="shared" si="200"/>
        <v>1</v>
      </c>
      <c r="N681" s="7">
        <f t="shared" si="201"/>
        <v>1</v>
      </c>
      <c r="O681" s="8">
        <f t="shared" si="202"/>
        <v>1</v>
      </c>
      <c r="P681" s="8" t="str">
        <f t="shared" si="203"/>
        <v/>
      </c>
      <c r="Q681" s="8" t="str">
        <f t="shared" si="204"/>
        <v/>
      </c>
      <c r="R681" s="8" t="str">
        <f t="shared" ca="1" si="205"/>
        <v>num</v>
      </c>
      <c r="S681" s="8" t="str">
        <f t="shared" si="206"/>
        <v/>
      </c>
      <c r="T681" s="8" t="str">
        <f t="shared" si="207"/>
        <v/>
      </c>
      <c r="U681" s="7">
        <f ca="1">IF(O681="","",OFFSET(program!$A$1,0,disasm!$A681+COLUMN()-COLUMN($U681)+IF($I681,0,1)))</f>
        <v>0</v>
      </c>
      <c r="V681" s="7" t="str">
        <f ca="1">IF(P681="","",OFFSET(program!$A$1,0,disasm!$A681+COLUMN()-COLUMN($U681)+IF($I681,0,1)))</f>
        <v/>
      </c>
      <c r="W681" s="7" t="str">
        <f ca="1">IF(Q681="","",OFFSET(program!$A$1,0,disasm!$A681+COLUMN()-COLUMN($U681)+IF($I681,0,1)))</f>
        <v/>
      </c>
      <c r="X681" s="3" t="str">
        <f t="shared" ca="1" si="208"/>
        <v>0</v>
      </c>
      <c r="Y681" s="3" t="str">
        <f t="shared" si="209"/>
        <v/>
      </c>
      <c r="Z681" s="3" t="str">
        <f t="shared" si="210"/>
        <v/>
      </c>
      <c r="AA681" s="3" t="str">
        <f ca="1">" "
&amp;AE681
&amp;IF(AND(OR(K681=5,K681=6),MOD(INT(J681/1000),10)=1)," A2","")
&amp;IF(AND(NOT(I681),J681=109,OFFSET(program!$A$1,0,disasm!$A681+1)&gt;0,NOT(ISNUMBER(FIND(" A1 "," "&amp;AE681&amp;" "))))," AUTOLABEL","")
&amp;" "</f>
        <v xml:space="preserve">  </v>
      </c>
    </row>
    <row r="682" spans="1:27" x14ac:dyDescent="0.2">
      <c r="A682" s="1">
        <f ca="1">A681+M681</f>
        <v>723</v>
      </c>
      <c r="B682" s="2" t="str">
        <f t="shared" ca="1" si="192"/>
        <v>stack+651</v>
      </c>
      <c r="C682" s="3" t="str">
        <f ca="1">_xlfn.TEXTJOIN(" ",FALSE,OFFSET(program!$A$1,0,A682,1,M682))</f>
        <v/>
      </c>
      <c r="D682" s="4" t="str">
        <f ca="1">IF($H682="data",".dat "&amp;X682,
IF($H682="str",".str " &amp; _xlfn.TEXTJOIN("",FALSE,OFFSET(program!$A$2,0,A682+1,1,M682-1)),
$L682&amp;" "&amp;_xlfn.TEXTJOIN(", ",TRUE,$X682:$Z682)
))</f>
        <v>.dat 0</v>
      </c>
      <c r="E682" s="19" t="b">
        <f t="shared" ca="1" si="193"/>
        <v>1</v>
      </c>
      <c r="F682" s="5" t="str">
        <f t="shared" ca="1" si="194"/>
        <v>stack</v>
      </c>
      <c r="G682" s="5">
        <f t="shared" ca="1" si="195"/>
        <v>72</v>
      </c>
      <c r="H682" s="5" t="str">
        <f t="shared" si="196"/>
        <v>data</v>
      </c>
      <c r="I682" s="13" t="b">
        <f t="shared" si="197"/>
        <v>1</v>
      </c>
      <c r="J682" s="6">
        <f ca="1">OFFSET(program!$A$1,0,disasm!A682)</f>
        <v>0</v>
      </c>
      <c r="K682" s="7">
        <f t="shared" ca="1" si="198"/>
        <v>0</v>
      </c>
      <c r="L682" s="7" t="e">
        <f t="shared" ca="1" si="199"/>
        <v>#VALUE!</v>
      </c>
      <c r="M682" s="7">
        <f t="shared" si="200"/>
        <v>1</v>
      </c>
      <c r="N682" s="7">
        <f t="shared" si="201"/>
        <v>1</v>
      </c>
      <c r="O682" s="8">
        <f t="shared" si="202"/>
        <v>1</v>
      </c>
      <c r="P682" s="8" t="str">
        <f t="shared" si="203"/>
        <v/>
      </c>
      <c r="Q682" s="8" t="str">
        <f t="shared" si="204"/>
        <v/>
      </c>
      <c r="R682" s="8" t="str">
        <f t="shared" ca="1" si="205"/>
        <v>num</v>
      </c>
      <c r="S682" s="8" t="str">
        <f t="shared" si="206"/>
        <v/>
      </c>
      <c r="T682" s="8" t="str">
        <f t="shared" si="207"/>
        <v/>
      </c>
      <c r="U682" s="7">
        <f ca="1">IF(O682="","",OFFSET(program!$A$1,0,disasm!$A682+COLUMN()-COLUMN($U682)+IF($I682,0,1)))</f>
        <v>0</v>
      </c>
      <c r="V682" s="7" t="str">
        <f ca="1">IF(P682="","",OFFSET(program!$A$1,0,disasm!$A682+COLUMN()-COLUMN($U682)+IF($I682,0,1)))</f>
        <v/>
      </c>
      <c r="W682" s="7" t="str">
        <f ca="1">IF(Q682="","",OFFSET(program!$A$1,0,disasm!$A682+COLUMN()-COLUMN($U682)+IF($I682,0,1)))</f>
        <v/>
      </c>
      <c r="X682" s="3" t="str">
        <f t="shared" ca="1" si="208"/>
        <v>0</v>
      </c>
      <c r="Y682" s="3" t="str">
        <f t="shared" si="209"/>
        <v/>
      </c>
      <c r="Z682" s="3" t="str">
        <f t="shared" si="210"/>
        <v/>
      </c>
      <c r="AA682" s="3" t="str">
        <f ca="1">" "
&amp;AE682
&amp;IF(AND(OR(K682=5,K682=6),MOD(INT(J682/1000),10)=1)," A2","")
&amp;IF(AND(NOT(I682),J682=109,OFFSET(program!$A$1,0,disasm!$A682+1)&gt;0,NOT(ISNUMBER(FIND(" A1 "," "&amp;AE682&amp;" "))))," AUTOLABEL","")
&amp;" "</f>
        <v xml:space="preserve">  </v>
      </c>
    </row>
    <row r="683" spans="1:27" x14ac:dyDescent="0.2">
      <c r="A683" s="1">
        <f ca="1">A682+M682</f>
        <v>724</v>
      </c>
      <c r="B683" s="2" t="str">
        <f t="shared" ca="1" si="192"/>
        <v>stack+652</v>
      </c>
      <c r="C683" s="3" t="str">
        <f ca="1">_xlfn.TEXTJOIN(" ",FALSE,OFFSET(program!$A$1,0,A683,1,M683))</f>
        <v/>
      </c>
      <c r="D683" s="4" t="str">
        <f ca="1">IF($H683="data",".dat "&amp;X683,
IF($H683="str",".str " &amp; _xlfn.TEXTJOIN("",FALSE,OFFSET(program!$A$2,0,A683+1,1,M683-1)),
$L683&amp;" "&amp;_xlfn.TEXTJOIN(", ",TRUE,$X683:$Z683)
))</f>
        <v>.dat 0</v>
      </c>
      <c r="E683" s="19" t="b">
        <f t="shared" ca="1" si="193"/>
        <v>1</v>
      </c>
      <c r="F683" s="5" t="str">
        <f t="shared" ca="1" si="194"/>
        <v>stack</v>
      </c>
      <c r="G683" s="5">
        <f t="shared" ca="1" si="195"/>
        <v>72</v>
      </c>
      <c r="H683" s="5" t="str">
        <f t="shared" si="196"/>
        <v>data</v>
      </c>
      <c r="I683" s="13" t="b">
        <f t="shared" si="197"/>
        <v>1</v>
      </c>
      <c r="J683" s="6">
        <f ca="1">OFFSET(program!$A$1,0,disasm!A683)</f>
        <v>0</v>
      </c>
      <c r="K683" s="7">
        <f t="shared" ca="1" si="198"/>
        <v>0</v>
      </c>
      <c r="L683" s="7" t="e">
        <f t="shared" ca="1" si="199"/>
        <v>#VALUE!</v>
      </c>
      <c r="M683" s="7">
        <f t="shared" si="200"/>
        <v>1</v>
      </c>
      <c r="N683" s="7">
        <f t="shared" si="201"/>
        <v>1</v>
      </c>
      <c r="O683" s="8">
        <f t="shared" si="202"/>
        <v>1</v>
      </c>
      <c r="P683" s="8" t="str">
        <f t="shared" si="203"/>
        <v/>
      </c>
      <c r="Q683" s="8" t="str">
        <f t="shared" si="204"/>
        <v/>
      </c>
      <c r="R683" s="8" t="str">
        <f t="shared" ca="1" si="205"/>
        <v>num</v>
      </c>
      <c r="S683" s="8" t="str">
        <f t="shared" si="206"/>
        <v/>
      </c>
      <c r="T683" s="8" t="str">
        <f t="shared" si="207"/>
        <v/>
      </c>
      <c r="U683" s="7">
        <f ca="1">IF(O683="","",OFFSET(program!$A$1,0,disasm!$A683+COLUMN()-COLUMN($U683)+IF($I683,0,1)))</f>
        <v>0</v>
      </c>
      <c r="V683" s="7" t="str">
        <f ca="1">IF(P683="","",OFFSET(program!$A$1,0,disasm!$A683+COLUMN()-COLUMN($U683)+IF($I683,0,1)))</f>
        <v/>
      </c>
      <c r="W683" s="7" t="str">
        <f ca="1">IF(Q683="","",OFFSET(program!$A$1,0,disasm!$A683+COLUMN()-COLUMN($U683)+IF($I683,0,1)))</f>
        <v/>
      </c>
      <c r="X683" s="3" t="str">
        <f t="shared" ca="1" si="208"/>
        <v>0</v>
      </c>
      <c r="Y683" s="3" t="str">
        <f t="shared" si="209"/>
        <v/>
      </c>
      <c r="Z683" s="3" t="str">
        <f t="shared" si="210"/>
        <v/>
      </c>
      <c r="AA683" s="3" t="str">
        <f ca="1">" "
&amp;AE683
&amp;IF(AND(OR(K683=5,K683=6),MOD(INT(J683/1000),10)=1)," A2","")
&amp;IF(AND(NOT(I683),J683=109,OFFSET(program!$A$1,0,disasm!$A683+1)&gt;0,NOT(ISNUMBER(FIND(" A1 "," "&amp;AE683&amp;" "))))," AUTOLABEL","")
&amp;" "</f>
        <v xml:space="preserve">  </v>
      </c>
    </row>
    <row r="684" spans="1:27" x14ac:dyDescent="0.2">
      <c r="A684" s="1">
        <f ca="1">A683+M683</f>
        <v>725</v>
      </c>
      <c r="B684" s="2" t="str">
        <f t="shared" ca="1" si="192"/>
        <v>stack+653</v>
      </c>
      <c r="C684" s="3" t="str">
        <f ca="1">_xlfn.TEXTJOIN(" ",FALSE,OFFSET(program!$A$1,0,A684,1,M684))</f>
        <v/>
      </c>
      <c r="D684" s="4" t="str">
        <f ca="1">IF($H684="data",".dat "&amp;X684,
IF($H684="str",".str " &amp; _xlfn.TEXTJOIN("",FALSE,OFFSET(program!$A$2,0,A684+1,1,M684-1)),
$L684&amp;" "&amp;_xlfn.TEXTJOIN(", ",TRUE,$X684:$Z684)
))</f>
        <v>.dat 0</v>
      </c>
      <c r="E684" s="19" t="b">
        <f t="shared" ca="1" si="193"/>
        <v>1</v>
      </c>
      <c r="F684" s="5" t="str">
        <f t="shared" ca="1" si="194"/>
        <v>stack</v>
      </c>
      <c r="G684" s="5">
        <f t="shared" ca="1" si="195"/>
        <v>72</v>
      </c>
      <c r="H684" s="5" t="str">
        <f t="shared" si="196"/>
        <v>data</v>
      </c>
      <c r="I684" s="13" t="b">
        <f t="shared" si="197"/>
        <v>1</v>
      </c>
      <c r="J684" s="6">
        <f ca="1">OFFSET(program!$A$1,0,disasm!A684)</f>
        <v>0</v>
      </c>
      <c r="K684" s="7">
        <f t="shared" ca="1" si="198"/>
        <v>0</v>
      </c>
      <c r="L684" s="7" t="e">
        <f t="shared" ca="1" si="199"/>
        <v>#VALUE!</v>
      </c>
      <c r="M684" s="7">
        <f t="shared" si="200"/>
        <v>1</v>
      </c>
      <c r="N684" s="7">
        <f t="shared" si="201"/>
        <v>1</v>
      </c>
      <c r="O684" s="8">
        <f t="shared" si="202"/>
        <v>1</v>
      </c>
      <c r="P684" s="8" t="str">
        <f t="shared" si="203"/>
        <v/>
      </c>
      <c r="Q684" s="8" t="str">
        <f t="shared" si="204"/>
        <v/>
      </c>
      <c r="R684" s="8" t="str">
        <f t="shared" ca="1" si="205"/>
        <v>num</v>
      </c>
      <c r="S684" s="8" t="str">
        <f t="shared" si="206"/>
        <v/>
      </c>
      <c r="T684" s="8" t="str">
        <f t="shared" si="207"/>
        <v/>
      </c>
      <c r="U684" s="7">
        <f ca="1">IF(O684="","",OFFSET(program!$A$1,0,disasm!$A684+COLUMN()-COLUMN($U684)+IF($I684,0,1)))</f>
        <v>0</v>
      </c>
      <c r="V684" s="7" t="str">
        <f ca="1">IF(P684="","",OFFSET(program!$A$1,0,disasm!$A684+COLUMN()-COLUMN($U684)+IF($I684,0,1)))</f>
        <v/>
      </c>
      <c r="W684" s="7" t="str">
        <f ca="1">IF(Q684="","",OFFSET(program!$A$1,0,disasm!$A684+COLUMN()-COLUMN($U684)+IF($I684,0,1)))</f>
        <v/>
      </c>
      <c r="X684" s="3" t="str">
        <f t="shared" ca="1" si="208"/>
        <v>0</v>
      </c>
      <c r="Y684" s="3" t="str">
        <f t="shared" si="209"/>
        <v/>
      </c>
      <c r="Z684" s="3" t="str">
        <f t="shared" si="210"/>
        <v/>
      </c>
      <c r="AA684" s="3" t="str">
        <f ca="1">" "
&amp;AE684
&amp;IF(AND(OR(K684=5,K684=6),MOD(INT(J684/1000),10)=1)," A2","")
&amp;IF(AND(NOT(I684),J684=109,OFFSET(program!$A$1,0,disasm!$A684+1)&gt;0,NOT(ISNUMBER(FIND(" A1 "," "&amp;AE684&amp;" "))))," AUTOLABEL","")
&amp;" "</f>
        <v xml:space="preserve">  </v>
      </c>
    </row>
    <row r="685" spans="1:27" x14ac:dyDescent="0.2">
      <c r="A685" s="1">
        <f ca="1">A684+M684</f>
        <v>726</v>
      </c>
      <c r="B685" s="2" t="str">
        <f t="shared" ca="1" si="192"/>
        <v>stack+654</v>
      </c>
      <c r="C685" s="3" t="str">
        <f ca="1">_xlfn.TEXTJOIN(" ",FALSE,OFFSET(program!$A$1,0,A685,1,M685))</f>
        <v/>
      </c>
      <c r="D685" s="4" t="str">
        <f ca="1">IF($H685="data",".dat "&amp;X685,
IF($H685="str",".str " &amp; _xlfn.TEXTJOIN("",FALSE,OFFSET(program!$A$2,0,A685+1,1,M685-1)),
$L685&amp;" "&amp;_xlfn.TEXTJOIN(", ",TRUE,$X685:$Z685)
))</f>
        <v>.dat 0</v>
      </c>
      <c r="E685" s="19" t="b">
        <f t="shared" ca="1" si="193"/>
        <v>1</v>
      </c>
      <c r="F685" s="5" t="str">
        <f t="shared" ca="1" si="194"/>
        <v>stack</v>
      </c>
      <c r="G685" s="5">
        <f t="shared" ca="1" si="195"/>
        <v>72</v>
      </c>
      <c r="H685" s="5" t="str">
        <f t="shared" si="196"/>
        <v>data</v>
      </c>
      <c r="I685" s="13" t="b">
        <f t="shared" si="197"/>
        <v>1</v>
      </c>
      <c r="J685" s="6">
        <f ca="1">OFFSET(program!$A$1,0,disasm!A685)</f>
        <v>0</v>
      </c>
      <c r="K685" s="7">
        <f t="shared" ca="1" si="198"/>
        <v>0</v>
      </c>
      <c r="L685" s="7" t="e">
        <f t="shared" ca="1" si="199"/>
        <v>#VALUE!</v>
      </c>
      <c r="M685" s="7">
        <f t="shared" si="200"/>
        <v>1</v>
      </c>
      <c r="N685" s="7">
        <f t="shared" si="201"/>
        <v>1</v>
      </c>
      <c r="O685" s="8">
        <f t="shared" si="202"/>
        <v>1</v>
      </c>
      <c r="P685" s="8" t="str">
        <f t="shared" si="203"/>
        <v/>
      </c>
      <c r="Q685" s="8" t="str">
        <f t="shared" si="204"/>
        <v/>
      </c>
      <c r="R685" s="8" t="str">
        <f t="shared" ca="1" si="205"/>
        <v>num</v>
      </c>
      <c r="S685" s="8" t="str">
        <f t="shared" si="206"/>
        <v/>
      </c>
      <c r="T685" s="8" t="str">
        <f t="shared" si="207"/>
        <v/>
      </c>
      <c r="U685" s="7">
        <f ca="1">IF(O685="","",OFFSET(program!$A$1,0,disasm!$A685+COLUMN()-COLUMN($U685)+IF($I685,0,1)))</f>
        <v>0</v>
      </c>
      <c r="V685" s="7" t="str">
        <f ca="1">IF(P685="","",OFFSET(program!$A$1,0,disasm!$A685+COLUMN()-COLUMN($U685)+IF($I685,0,1)))</f>
        <v/>
      </c>
      <c r="W685" s="7" t="str">
        <f ca="1">IF(Q685="","",OFFSET(program!$A$1,0,disasm!$A685+COLUMN()-COLUMN($U685)+IF($I685,0,1)))</f>
        <v/>
      </c>
      <c r="X685" s="3" t="str">
        <f t="shared" ca="1" si="208"/>
        <v>0</v>
      </c>
      <c r="Y685" s="3" t="str">
        <f t="shared" si="209"/>
        <v/>
      </c>
      <c r="Z685" s="3" t="str">
        <f t="shared" si="210"/>
        <v/>
      </c>
      <c r="AA685" s="3" t="str">
        <f ca="1">" "
&amp;AE685
&amp;IF(AND(OR(K685=5,K685=6),MOD(INT(J685/1000),10)=1)," A2","")
&amp;IF(AND(NOT(I685),J685=109,OFFSET(program!$A$1,0,disasm!$A685+1)&gt;0,NOT(ISNUMBER(FIND(" A1 "," "&amp;AE685&amp;" "))))," AUTOLABEL","")
&amp;" "</f>
        <v xml:space="preserve">  </v>
      </c>
    </row>
    <row r="686" spans="1:27" x14ac:dyDescent="0.2">
      <c r="A686" s="1">
        <f ca="1">A685+M685</f>
        <v>727</v>
      </c>
      <c r="B686" s="2" t="str">
        <f t="shared" ca="1" si="192"/>
        <v>stack+655</v>
      </c>
      <c r="C686" s="3" t="str">
        <f ca="1">_xlfn.TEXTJOIN(" ",FALSE,OFFSET(program!$A$1,0,A686,1,M686))</f>
        <v/>
      </c>
      <c r="D686" s="4" t="str">
        <f ca="1">IF($H686="data",".dat "&amp;X686,
IF($H686="str",".str " &amp; _xlfn.TEXTJOIN("",FALSE,OFFSET(program!$A$2,0,A686+1,1,M686-1)),
$L686&amp;" "&amp;_xlfn.TEXTJOIN(", ",TRUE,$X686:$Z686)
))</f>
        <v>.dat 0</v>
      </c>
      <c r="E686" s="19" t="b">
        <f t="shared" ca="1" si="193"/>
        <v>1</v>
      </c>
      <c r="F686" s="5" t="str">
        <f t="shared" ca="1" si="194"/>
        <v>stack</v>
      </c>
      <c r="G686" s="5">
        <f t="shared" ca="1" si="195"/>
        <v>72</v>
      </c>
      <c r="H686" s="5" t="str">
        <f t="shared" si="196"/>
        <v>data</v>
      </c>
      <c r="I686" s="13" t="b">
        <f t="shared" si="197"/>
        <v>1</v>
      </c>
      <c r="J686" s="6">
        <f ca="1">OFFSET(program!$A$1,0,disasm!A686)</f>
        <v>0</v>
      </c>
      <c r="K686" s="7">
        <f t="shared" ca="1" si="198"/>
        <v>0</v>
      </c>
      <c r="L686" s="7" t="e">
        <f t="shared" ca="1" si="199"/>
        <v>#VALUE!</v>
      </c>
      <c r="M686" s="7">
        <f t="shared" si="200"/>
        <v>1</v>
      </c>
      <c r="N686" s="7">
        <f t="shared" si="201"/>
        <v>1</v>
      </c>
      <c r="O686" s="8">
        <f t="shared" si="202"/>
        <v>1</v>
      </c>
      <c r="P686" s="8" t="str">
        <f t="shared" si="203"/>
        <v/>
      </c>
      <c r="Q686" s="8" t="str">
        <f t="shared" si="204"/>
        <v/>
      </c>
      <c r="R686" s="8" t="str">
        <f t="shared" ca="1" si="205"/>
        <v>num</v>
      </c>
      <c r="S686" s="8" t="str">
        <f t="shared" si="206"/>
        <v/>
      </c>
      <c r="T686" s="8" t="str">
        <f t="shared" si="207"/>
        <v/>
      </c>
      <c r="U686" s="7">
        <f ca="1">IF(O686="","",OFFSET(program!$A$1,0,disasm!$A686+COLUMN()-COLUMN($U686)+IF($I686,0,1)))</f>
        <v>0</v>
      </c>
      <c r="V686" s="7" t="str">
        <f ca="1">IF(P686="","",OFFSET(program!$A$1,0,disasm!$A686+COLUMN()-COLUMN($U686)+IF($I686,0,1)))</f>
        <v/>
      </c>
      <c r="W686" s="7" t="str">
        <f ca="1">IF(Q686="","",OFFSET(program!$A$1,0,disasm!$A686+COLUMN()-COLUMN($U686)+IF($I686,0,1)))</f>
        <v/>
      </c>
      <c r="X686" s="3" t="str">
        <f t="shared" ca="1" si="208"/>
        <v>0</v>
      </c>
      <c r="Y686" s="3" t="str">
        <f t="shared" si="209"/>
        <v/>
      </c>
      <c r="Z686" s="3" t="str">
        <f t="shared" si="210"/>
        <v/>
      </c>
      <c r="AA686" s="3" t="str">
        <f ca="1">" "
&amp;AE686
&amp;IF(AND(OR(K686=5,K686=6),MOD(INT(J686/1000),10)=1)," A2","")
&amp;IF(AND(NOT(I686),J686=109,OFFSET(program!$A$1,0,disasm!$A686+1)&gt;0,NOT(ISNUMBER(FIND(" A1 "," "&amp;AE686&amp;" "))))," AUTOLABEL","")
&amp;" "</f>
        <v xml:space="preserve">  </v>
      </c>
    </row>
    <row r="687" spans="1:27" x14ac:dyDescent="0.2">
      <c r="A687" s="1">
        <f ca="1">A686+M686</f>
        <v>728</v>
      </c>
      <c r="B687" s="2" t="str">
        <f t="shared" ca="1" si="192"/>
        <v>stack+656</v>
      </c>
      <c r="C687" s="3" t="str">
        <f ca="1">_xlfn.TEXTJOIN(" ",FALSE,OFFSET(program!$A$1,0,A687,1,M687))</f>
        <v/>
      </c>
      <c r="D687" s="4" t="str">
        <f ca="1">IF($H687="data",".dat "&amp;X687,
IF($H687="str",".str " &amp; _xlfn.TEXTJOIN("",FALSE,OFFSET(program!$A$2,0,A687+1,1,M687-1)),
$L687&amp;" "&amp;_xlfn.TEXTJOIN(", ",TRUE,$X687:$Z687)
))</f>
        <v>.dat 0</v>
      </c>
      <c r="E687" s="19" t="b">
        <f t="shared" ca="1" si="193"/>
        <v>1</v>
      </c>
      <c r="F687" s="5" t="str">
        <f t="shared" ca="1" si="194"/>
        <v>stack</v>
      </c>
      <c r="G687" s="5">
        <f t="shared" ca="1" si="195"/>
        <v>72</v>
      </c>
      <c r="H687" s="5" t="str">
        <f t="shared" si="196"/>
        <v>data</v>
      </c>
      <c r="I687" s="13" t="b">
        <f t="shared" si="197"/>
        <v>1</v>
      </c>
      <c r="J687" s="6">
        <f ca="1">OFFSET(program!$A$1,0,disasm!A687)</f>
        <v>0</v>
      </c>
      <c r="K687" s="7">
        <f t="shared" ca="1" si="198"/>
        <v>0</v>
      </c>
      <c r="L687" s="7" t="e">
        <f t="shared" ca="1" si="199"/>
        <v>#VALUE!</v>
      </c>
      <c r="M687" s="7">
        <f t="shared" si="200"/>
        <v>1</v>
      </c>
      <c r="N687" s="7">
        <f t="shared" si="201"/>
        <v>1</v>
      </c>
      <c r="O687" s="8">
        <f t="shared" si="202"/>
        <v>1</v>
      </c>
      <c r="P687" s="8" t="str">
        <f t="shared" si="203"/>
        <v/>
      </c>
      <c r="Q687" s="8" t="str">
        <f t="shared" si="204"/>
        <v/>
      </c>
      <c r="R687" s="8" t="str">
        <f t="shared" ca="1" si="205"/>
        <v>num</v>
      </c>
      <c r="S687" s="8" t="str">
        <f t="shared" si="206"/>
        <v/>
      </c>
      <c r="T687" s="8" t="str">
        <f t="shared" si="207"/>
        <v/>
      </c>
      <c r="U687" s="7">
        <f ca="1">IF(O687="","",OFFSET(program!$A$1,0,disasm!$A687+COLUMN()-COLUMN($U687)+IF($I687,0,1)))</f>
        <v>0</v>
      </c>
      <c r="V687" s="7" t="str">
        <f ca="1">IF(P687="","",OFFSET(program!$A$1,0,disasm!$A687+COLUMN()-COLUMN($U687)+IF($I687,0,1)))</f>
        <v/>
      </c>
      <c r="W687" s="7" t="str">
        <f ca="1">IF(Q687="","",OFFSET(program!$A$1,0,disasm!$A687+COLUMN()-COLUMN($U687)+IF($I687,0,1)))</f>
        <v/>
      </c>
      <c r="X687" s="3" t="str">
        <f t="shared" ca="1" si="208"/>
        <v>0</v>
      </c>
      <c r="Y687" s="3" t="str">
        <f t="shared" si="209"/>
        <v/>
      </c>
      <c r="Z687" s="3" t="str">
        <f t="shared" si="210"/>
        <v/>
      </c>
      <c r="AA687" s="3" t="str">
        <f ca="1">" "
&amp;AE687
&amp;IF(AND(OR(K687=5,K687=6),MOD(INT(J687/1000),10)=1)," A2","")
&amp;IF(AND(NOT(I687),J687=109,OFFSET(program!$A$1,0,disasm!$A687+1)&gt;0,NOT(ISNUMBER(FIND(" A1 "," "&amp;AE687&amp;" "))))," AUTOLABEL","")
&amp;" "</f>
        <v xml:space="preserve">  </v>
      </c>
    </row>
    <row r="688" spans="1:27" x14ac:dyDescent="0.2">
      <c r="A688" s="1">
        <f ca="1">A687+M687</f>
        <v>729</v>
      </c>
      <c r="B688" s="2" t="str">
        <f t="shared" ca="1" si="192"/>
        <v>stack+657</v>
      </c>
      <c r="C688" s="3" t="str">
        <f ca="1">_xlfn.TEXTJOIN(" ",FALSE,OFFSET(program!$A$1,0,A688,1,M688))</f>
        <v/>
      </c>
      <c r="D688" s="4" t="str">
        <f ca="1">IF($H688="data",".dat "&amp;X688,
IF($H688="str",".str " &amp; _xlfn.TEXTJOIN("",FALSE,OFFSET(program!$A$2,0,A688+1,1,M688-1)),
$L688&amp;" "&amp;_xlfn.TEXTJOIN(", ",TRUE,$X688:$Z688)
))</f>
        <v>.dat 0</v>
      </c>
      <c r="E688" s="19" t="b">
        <f t="shared" ca="1" si="193"/>
        <v>1</v>
      </c>
      <c r="F688" s="5" t="str">
        <f t="shared" ca="1" si="194"/>
        <v>stack</v>
      </c>
      <c r="G688" s="5">
        <f t="shared" ca="1" si="195"/>
        <v>72</v>
      </c>
      <c r="H688" s="5" t="str">
        <f t="shared" si="196"/>
        <v>data</v>
      </c>
      <c r="I688" s="13" t="b">
        <f t="shared" si="197"/>
        <v>1</v>
      </c>
      <c r="J688" s="6">
        <f ca="1">OFFSET(program!$A$1,0,disasm!A688)</f>
        <v>0</v>
      </c>
      <c r="K688" s="7">
        <f t="shared" ca="1" si="198"/>
        <v>0</v>
      </c>
      <c r="L688" s="7" t="e">
        <f t="shared" ca="1" si="199"/>
        <v>#VALUE!</v>
      </c>
      <c r="M688" s="7">
        <f t="shared" si="200"/>
        <v>1</v>
      </c>
      <c r="N688" s="7">
        <f t="shared" si="201"/>
        <v>1</v>
      </c>
      <c r="O688" s="8">
        <f t="shared" si="202"/>
        <v>1</v>
      </c>
      <c r="P688" s="8" t="str">
        <f t="shared" si="203"/>
        <v/>
      </c>
      <c r="Q688" s="8" t="str">
        <f t="shared" si="204"/>
        <v/>
      </c>
      <c r="R688" s="8" t="str">
        <f t="shared" ca="1" si="205"/>
        <v>num</v>
      </c>
      <c r="S688" s="8" t="str">
        <f t="shared" si="206"/>
        <v/>
      </c>
      <c r="T688" s="8" t="str">
        <f t="shared" si="207"/>
        <v/>
      </c>
      <c r="U688" s="7">
        <f ca="1">IF(O688="","",OFFSET(program!$A$1,0,disasm!$A688+COLUMN()-COLUMN($U688)+IF($I688,0,1)))</f>
        <v>0</v>
      </c>
      <c r="V688" s="7" t="str">
        <f ca="1">IF(P688="","",OFFSET(program!$A$1,0,disasm!$A688+COLUMN()-COLUMN($U688)+IF($I688,0,1)))</f>
        <v/>
      </c>
      <c r="W688" s="7" t="str">
        <f ca="1">IF(Q688="","",OFFSET(program!$A$1,0,disasm!$A688+COLUMN()-COLUMN($U688)+IF($I688,0,1)))</f>
        <v/>
      </c>
      <c r="X688" s="3" t="str">
        <f t="shared" ca="1" si="208"/>
        <v>0</v>
      </c>
      <c r="Y688" s="3" t="str">
        <f t="shared" si="209"/>
        <v/>
      </c>
      <c r="Z688" s="3" t="str">
        <f t="shared" si="210"/>
        <v/>
      </c>
      <c r="AA688" s="3" t="str">
        <f ca="1">" "
&amp;AE688
&amp;IF(AND(OR(K688=5,K688=6),MOD(INT(J688/1000),10)=1)," A2","")
&amp;IF(AND(NOT(I688),J688=109,OFFSET(program!$A$1,0,disasm!$A688+1)&gt;0,NOT(ISNUMBER(FIND(" A1 "," "&amp;AE688&amp;" "))))," AUTOLABEL","")
&amp;" "</f>
        <v xml:space="preserve">  </v>
      </c>
    </row>
    <row r="689" spans="1:27" x14ac:dyDescent="0.2">
      <c r="A689" s="1">
        <f ca="1">A688+M688</f>
        <v>730</v>
      </c>
      <c r="B689" s="2" t="str">
        <f t="shared" ca="1" si="192"/>
        <v>stack+658</v>
      </c>
      <c r="C689" s="3" t="str">
        <f ca="1">_xlfn.TEXTJOIN(" ",FALSE,OFFSET(program!$A$1,0,A689,1,M689))</f>
        <v/>
      </c>
      <c r="D689" s="4" t="str">
        <f ca="1">IF($H689="data",".dat "&amp;X689,
IF($H689="str",".str " &amp; _xlfn.TEXTJOIN("",FALSE,OFFSET(program!$A$2,0,A689+1,1,M689-1)),
$L689&amp;" "&amp;_xlfn.TEXTJOIN(", ",TRUE,$X689:$Z689)
))</f>
        <v>.dat 0</v>
      </c>
      <c r="E689" s="19" t="b">
        <f t="shared" ca="1" si="193"/>
        <v>1</v>
      </c>
      <c r="F689" s="5" t="str">
        <f t="shared" ca="1" si="194"/>
        <v>stack</v>
      </c>
      <c r="G689" s="5">
        <f t="shared" ca="1" si="195"/>
        <v>72</v>
      </c>
      <c r="H689" s="5" t="str">
        <f t="shared" si="196"/>
        <v>data</v>
      </c>
      <c r="I689" s="13" t="b">
        <f t="shared" si="197"/>
        <v>1</v>
      </c>
      <c r="J689" s="6">
        <f ca="1">OFFSET(program!$A$1,0,disasm!A689)</f>
        <v>0</v>
      </c>
      <c r="K689" s="7">
        <f t="shared" ca="1" si="198"/>
        <v>0</v>
      </c>
      <c r="L689" s="7" t="e">
        <f t="shared" ca="1" si="199"/>
        <v>#VALUE!</v>
      </c>
      <c r="M689" s="7">
        <f t="shared" si="200"/>
        <v>1</v>
      </c>
      <c r="N689" s="7">
        <f t="shared" si="201"/>
        <v>1</v>
      </c>
      <c r="O689" s="8">
        <f t="shared" si="202"/>
        <v>1</v>
      </c>
      <c r="P689" s="8" t="str">
        <f t="shared" si="203"/>
        <v/>
      </c>
      <c r="Q689" s="8" t="str">
        <f t="shared" si="204"/>
        <v/>
      </c>
      <c r="R689" s="8" t="str">
        <f t="shared" ca="1" si="205"/>
        <v>num</v>
      </c>
      <c r="S689" s="8" t="str">
        <f t="shared" si="206"/>
        <v/>
      </c>
      <c r="T689" s="8" t="str">
        <f t="shared" si="207"/>
        <v/>
      </c>
      <c r="U689" s="7">
        <f ca="1">IF(O689="","",OFFSET(program!$A$1,0,disasm!$A689+COLUMN()-COLUMN($U689)+IF($I689,0,1)))</f>
        <v>0</v>
      </c>
      <c r="V689" s="7" t="str">
        <f ca="1">IF(P689="","",OFFSET(program!$A$1,0,disasm!$A689+COLUMN()-COLUMN($U689)+IF($I689,0,1)))</f>
        <v/>
      </c>
      <c r="W689" s="7" t="str">
        <f ca="1">IF(Q689="","",OFFSET(program!$A$1,0,disasm!$A689+COLUMN()-COLUMN($U689)+IF($I689,0,1)))</f>
        <v/>
      </c>
      <c r="X689" s="3" t="str">
        <f t="shared" ca="1" si="208"/>
        <v>0</v>
      </c>
      <c r="Y689" s="3" t="str">
        <f t="shared" si="209"/>
        <v/>
      </c>
      <c r="Z689" s="3" t="str">
        <f t="shared" si="210"/>
        <v/>
      </c>
      <c r="AA689" s="3" t="str">
        <f ca="1">" "
&amp;AE689
&amp;IF(AND(OR(K689=5,K689=6),MOD(INT(J689/1000),10)=1)," A2","")
&amp;IF(AND(NOT(I689),J689=109,OFFSET(program!$A$1,0,disasm!$A689+1)&gt;0,NOT(ISNUMBER(FIND(" A1 "," "&amp;AE689&amp;" "))))," AUTOLABEL","")
&amp;" "</f>
        <v xml:space="preserve">  </v>
      </c>
    </row>
    <row r="690" spans="1:27" x14ac:dyDescent="0.2">
      <c r="A690" s="1">
        <f ca="1">A689+M689</f>
        <v>731</v>
      </c>
      <c r="B690" s="2" t="str">
        <f t="shared" ca="1" si="192"/>
        <v>stack+659</v>
      </c>
      <c r="C690" s="3" t="str">
        <f ca="1">_xlfn.TEXTJOIN(" ",FALSE,OFFSET(program!$A$1,0,A690,1,M690))</f>
        <v/>
      </c>
      <c r="D690" s="4" t="str">
        <f ca="1">IF($H690="data",".dat "&amp;X690,
IF($H690="str",".str " &amp; _xlfn.TEXTJOIN("",FALSE,OFFSET(program!$A$2,0,A690+1,1,M690-1)),
$L690&amp;" "&amp;_xlfn.TEXTJOIN(", ",TRUE,$X690:$Z690)
))</f>
        <v>.dat 0</v>
      </c>
      <c r="E690" s="19" t="b">
        <f t="shared" ca="1" si="193"/>
        <v>1</v>
      </c>
      <c r="F690" s="5" t="str">
        <f t="shared" ca="1" si="194"/>
        <v>stack</v>
      </c>
      <c r="G690" s="5">
        <f t="shared" ca="1" si="195"/>
        <v>72</v>
      </c>
      <c r="H690" s="5" t="str">
        <f t="shared" si="196"/>
        <v>data</v>
      </c>
      <c r="I690" s="13" t="b">
        <f t="shared" si="197"/>
        <v>1</v>
      </c>
      <c r="J690" s="6">
        <f ca="1">OFFSET(program!$A$1,0,disasm!A690)</f>
        <v>0</v>
      </c>
      <c r="K690" s="7">
        <f t="shared" ca="1" si="198"/>
        <v>0</v>
      </c>
      <c r="L690" s="7" t="e">
        <f t="shared" ca="1" si="199"/>
        <v>#VALUE!</v>
      </c>
      <c r="M690" s="7">
        <f t="shared" si="200"/>
        <v>1</v>
      </c>
      <c r="N690" s="7">
        <f t="shared" si="201"/>
        <v>1</v>
      </c>
      <c r="O690" s="8">
        <f t="shared" si="202"/>
        <v>1</v>
      </c>
      <c r="P690" s="8" t="str">
        <f t="shared" si="203"/>
        <v/>
      </c>
      <c r="Q690" s="8" t="str">
        <f t="shared" si="204"/>
        <v/>
      </c>
      <c r="R690" s="8" t="str">
        <f t="shared" ca="1" si="205"/>
        <v>num</v>
      </c>
      <c r="S690" s="8" t="str">
        <f t="shared" si="206"/>
        <v/>
      </c>
      <c r="T690" s="8" t="str">
        <f t="shared" si="207"/>
        <v/>
      </c>
      <c r="U690" s="7">
        <f ca="1">IF(O690="","",OFFSET(program!$A$1,0,disasm!$A690+COLUMN()-COLUMN($U690)+IF($I690,0,1)))</f>
        <v>0</v>
      </c>
      <c r="V690" s="7" t="str">
        <f ca="1">IF(P690="","",OFFSET(program!$A$1,0,disasm!$A690+COLUMN()-COLUMN($U690)+IF($I690,0,1)))</f>
        <v/>
      </c>
      <c r="W690" s="7" t="str">
        <f ca="1">IF(Q690="","",OFFSET(program!$A$1,0,disasm!$A690+COLUMN()-COLUMN($U690)+IF($I690,0,1)))</f>
        <v/>
      </c>
      <c r="X690" s="3" t="str">
        <f t="shared" ca="1" si="208"/>
        <v>0</v>
      </c>
      <c r="Y690" s="3" t="str">
        <f t="shared" si="209"/>
        <v/>
      </c>
      <c r="Z690" s="3" t="str">
        <f t="shared" si="210"/>
        <v/>
      </c>
      <c r="AA690" s="3" t="str">
        <f ca="1">" "
&amp;AE690
&amp;IF(AND(OR(K690=5,K690=6),MOD(INT(J690/1000),10)=1)," A2","")
&amp;IF(AND(NOT(I690),J690=109,OFFSET(program!$A$1,0,disasm!$A690+1)&gt;0,NOT(ISNUMBER(FIND(" A1 "," "&amp;AE690&amp;" "))))," AUTOLABEL","")
&amp;" "</f>
        <v xml:space="preserve">  </v>
      </c>
    </row>
    <row r="691" spans="1:27" x14ac:dyDescent="0.2">
      <c r="A691" s="1">
        <f ca="1">A690+M690</f>
        <v>732</v>
      </c>
      <c r="B691" s="2" t="str">
        <f t="shared" ca="1" si="192"/>
        <v>stack+660</v>
      </c>
      <c r="C691" s="3" t="str">
        <f ca="1">_xlfn.TEXTJOIN(" ",FALSE,OFFSET(program!$A$1,0,A691,1,M691))</f>
        <v/>
      </c>
      <c r="D691" s="4" t="str">
        <f ca="1">IF($H691="data",".dat "&amp;X691,
IF($H691="str",".str " &amp; _xlfn.TEXTJOIN("",FALSE,OFFSET(program!$A$2,0,A691+1,1,M691-1)),
$L691&amp;" "&amp;_xlfn.TEXTJOIN(", ",TRUE,$X691:$Z691)
))</f>
        <v>.dat 0</v>
      </c>
      <c r="E691" s="19" t="b">
        <f t="shared" ca="1" si="193"/>
        <v>1</v>
      </c>
      <c r="F691" s="5" t="str">
        <f t="shared" ca="1" si="194"/>
        <v>stack</v>
      </c>
      <c r="G691" s="5">
        <f t="shared" ca="1" si="195"/>
        <v>72</v>
      </c>
      <c r="H691" s="5" t="str">
        <f t="shared" si="196"/>
        <v>data</v>
      </c>
      <c r="I691" s="13" t="b">
        <f t="shared" si="197"/>
        <v>1</v>
      </c>
      <c r="J691" s="6">
        <f ca="1">OFFSET(program!$A$1,0,disasm!A691)</f>
        <v>0</v>
      </c>
      <c r="K691" s="7">
        <f t="shared" ca="1" si="198"/>
        <v>0</v>
      </c>
      <c r="L691" s="7" t="e">
        <f t="shared" ca="1" si="199"/>
        <v>#VALUE!</v>
      </c>
      <c r="M691" s="7">
        <f t="shared" si="200"/>
        <v>1</v>
      </c>
      <c r="N691" s="7">
        <f t="shared" si="201"/>
        <v>1</v>
      </c>
      <c r="O691" s="8">
        <f t="shared" si="202"/>
        <v>1</v>
      </c>
      <c r="P691" s="8" t="str">
        <f t="shared" si="203"/>
        <v/>
      </c>
      <c r="Q691" s="8" t="str">
        <f t="shared" si="204"/>
        <v/>
      </c>
      <c r="R691" s="8" t="str">
        <f t="shared" ca="1" si="205"/>
        <v>num</v>
      </c>
      <c r="S691" s="8" t="str">
        <f t="shared" si="206"/>
        <v/>
      </c>
      <c r="T691" s="8" t="str">
        <f t="shared" si="207"/>
        <v/>
      </c>
      <c r="U691" s="7">
        <f ca="1">IF(O691="","",OFFSET(program!$A$1,0,disasm!$A691+COLUMN()-COLUMN($U691)+IF($I691,0,1)))</f>
        <v>0</v>
      </c>
      <c r="V691" s="7" t="str">
        <f ca="1">IF(P691="","",OFFSET(program!$A$1,0,disasm!$A691+COLUMN()-COLUMN($U691)+IF($I691,0,1)))</f>
        <v/>
      </c>
      <c r="W691" s="7" t="str">
        <f ca="1">IF(Q691="","",OFFSET(program!$A$1,0,disasm!$A691+COLUMN()-COLUMN($U691)+IF($I691,0,1)))</f>
        <v/>
      </c>
      <c r="X691" s="3" t="str">
        <f t="shared" ca="1" si="208"/>
        <v>0</v>
      </c>
      <c r="Y691" s="3" t="str">
        <f t="shared" si="209"/>
        <v/>
      </c>
      <c r="Z691" s="3" t="str">
        <f t="shared" si="210"/>
        <v/>
      </c>
      <c r="AA691" s="3" t="str">
        <f ca="1">" "
&amp;AE691
&amp;IF(AND(OR(K691=5,K691=6),MOD(INT(J691/1000),10)=1)," A2","")
&amp;IF(AND(NOT(I691),J691=109,OFFSET(program!$A$1,0,disasm!$A691+1)&gt;0,NOT(ISNUMBER(FIND(" A1 "," "&amp;AE691&amp;" "))))," AUTOLABEL","")
&amp;" "</f>
        <v xml:space="preserve">  </v>
      </c>
    </row>
    <row r="692" spans="1:27" x14ac:dyDescent="0.2">
      <c r="A692" s="1">
        <f ca="1">A691+M691</f>
        <v>733</v>
      </c>
      <c r="B692" s="2" t="str">
        <f t="shared" ca="1" si="192"/>
        <v>stack+661</v>
      </c>
      <c r="C692" s="3" t="str">
        <f ca="1">_xlfn.TEXTJOIN(" ",FALSE,OFFSET(program!$A$1,0,A692,1,M692))</f>
        <v/>
      </c>
      <c r="D692" s="4" t="str">
        <f ca="1">IF($H692="data",".dat "&amp;X692,
IF($H692="str",".str " &amp; _xlfn.TEXTJOIN("",FALSE,OFFSET(program!$A$2,0,A692+1,1,M692-1)),
$L692&amp;" "&amp;_xlfn.TEXTJOIN(", ",TRUE,$X692:$Z692)
))</f>
        <v>.dat 0</v>
      </c>
      <c r="E692" s="19" t="b">
        <f t="shared" ca="1" si="193"/>
        <v>1</v>
      </c>
      <c r="F692" s="5" t="str">
        <f t="shared" ca="1" si="194"/>
        <v>stack</v>
      </c>
      <c r="G692" s="5">
        <f t="shared" ca="1" si="195"/>
        <v>72</v>
      </c>
      <c r="H692" s="5" t="str">
        <f t="shared" si="196"/>
        <v>data</v>
      </c>
      <c r="I692" s="13" t="b">
        <f t="shared" si="197"/>
        <v>1</v>
      </c>
      <c r="J692" s="6">
        <f ca="1">OFFSET(program!$A$1,0,disasm!A692)</f>
        <v>0</v>
      </c>
      <c r="K692" s="7">
        <f t="shared" ca="1" si="198"/>
        <v>0</v>
      </c>
      <c r="L692" s="7" t="e">
        <f t="shared" ca="1" si="199"/>
        <v>#VALUE!</v>
      </c>
      <c r="M692" s="7">
        <f t="shared" si="200"/>
        <v>1</v>
      </c>
      <c r="N692" s="7">
        <f t="shared" si="201"/>
        <v>1</v>
      </c>
      <c r="O692" s="8">
        <f t="shared" si="202"/>
        <v>1</v>
      </c>
      <c r="P692" s="8" t="str">
        <f t="shared" si="203"/>
        <v/>
      </c>
      <c r="Q692" s="8" t="str">
        <f t="shared" si="204"/>
        <v/>
      </c>
      <c r="R692" s="8" t="str">
        <f t="shared" ca="1" si="205"/>
        <v>num</v>
      </c>
      <c r="S692" s="8" t="str">
        <f t="shared" si="206"/>
        <v/>
      </c>
      <c r="T692" s="8" t="str">
        <f t="shared" si="207"/>
        <v/>
      </c>
      <c r="U692" s="7">
        <f ca="1">IF(O692="","",OFFSET(program!$A$1,0,disasm!$A692+COLUMN()-COLUMN($U692)+IF($I692,0,1)))</f>
        <v>0</v>
      </c>
      <c r="V692" s="7" t="str">
        <f ca="1">IF(P692="","",OFFSET(program!$A$1,0,disasm!$A692+COLUMN()-COLUMN($U692)+IF($I692,0,1)))</f>
        <v/>
      </c>
      <c r="W692" s="7" t="str">
        <f ca="1">IF(Q692="","",OFFSET(program!$A$1,0,disasm!$A692+COLUMN()-COLUMN($U692)+IF($I692,0,1)))</f>
        <v/>
      </c>
      <c r="X692" s="3" t="str">
        <f t="shared" ca="1" si="208"/>
        <v>0</v>
      </c>
      <c r="Y692" s="3" t="str">
        <f t="shared" si="209"/>
        <v/>
      </c>
      <c r="Z692" s="3" t="str">
        <f t="shared" si="210"/>
        <v/>
      </c>
      <c r="AA692" s="3" t="str">
        <f ca="1">" "
&amp;AE692
&amp;IF(AND(OR(K692=5,K692=6),MOD(INT(J692/1000),10)=1)," A2","")
&amp;IF(AND(NOT(I692),J692=109,OFFSET(program!$A$1,0,disasm!$A692+1)&gt;0,NOT(ISNUMBER(FIND(" A1 "," "&amp;AE692&amp;" "))))," AUTOLABEL","")
&amp;" "</f>
        <v xml:space="preserve">  </v>
      </c>
    </row>
    <row r="693" spans="1:27" x14ac:dyDescent="0.2">
      <c r="A693" s="1">
        <f ca="1">A692+M692</f>
        <v>734</v>
      </c>
      <c r="B693" s="2" t="str">
        <f t="shared" ca="1" si="192"/>
        <v>stack+662</v>
      </c>
      <c r="C693" s="3" t="str">
        <f ca="1">_xlfn.TEXTJOIN(" ",FALSE,OFFSET(program!$A$1,0,A693,1,M693))</f>
        <v/>
      </c>
      <c r="D693" s="4" t="str">
        <f ca="1">IF($H693="data",".dat "&amp;X693,
IF($H693="str",".str " &amp; _xlfn.TEXTJOIN("",FALSE,OFFSET(program!$A$2,0,A693+1,1,M693-1)),
$L693&amp;" "&amp;_xlfn.TEXTJOIN(", ",TRUE,$X693:$Z693)
))</f>
        <v>.dat 0</v>
      </c>
      <c r="E693" s="19" t="b">
        <f t="shared" ca="1" si="193"/>
        <v>1</v>
      </c>
      <c r="F693" s="5" t="str">
        <f t="shared" ca="1" si="194"/>
        <v>stack</v>
      </c>
      <c r="G693" s="5">
        <f t="shared" ca="1" si="195"/>
        <v>72</v>
      </c>
      <c r="H693" s="5" t="str">
        <f t="shared" si="196"/>
        <v>data</v>
      </c>
      <c r="I693" s="13" t="b">
        <f t="shared" si="197"/>
        <v>1</v>
      </c>
      <c r="J693" s="6">
        <f ca="1">OFFSET(program!$A$1,0,disasm!A693)</f>
        <v>0</v>
      </c>
      <c r="K693" s="7">
        <f t="shared" ca="1" si="198"/>
        <v>0</v>
      </c>
      <c r="L693" s="7" t="e">
        <f t="shared" ca="1" si="199"/>
        <v>#VALUE!</v>
      </c>
      <c r="M693" s="7">
        <f t="shared" si="200"/>
        <v>1</v>
      </c>
      <c r="N693" s="7">
        <f t="shared" si="201"/>
        <v>1</v>
      </c>
      <c r="O693" s="8">
        <f t="shared" si="202"/>
        <v>1</v>
      </c>
      <c r="P693" s="8" t="str">
        <f t="shared" si="203"/>
        <v/>
      </c>
      <c r="Q693" s="8" t="str">
        <f t="shared" si="204"/>
        <v/>
      </c>
      <c r="R693" s="8" t="str">
        <f t="shared" ca="1" si="205"/>
        <v>num</v>
      </c>
      <c r="S693" s="8" t="str">
        <f t="shared" si="206"/>
        <v/>
      </c>
      <c r="T693" s="8" t="str">
        <f t="shared" si="207"/>
        <v/>
      </c>
      <c r="U693" s="7">
        <f ca="1">IF(O693="","",OFFSET(program!$A$1,0,disasm!$A693+COLUMN()-COLUMN($U693)+IF($I693,0,1)))</f>
        <v>0</v>
      </c>
      <c r="V693" s="7" t="str">
        <f ca="1">IF(P693="","",OFFSET(program!$A$1,0,disasm!$A693+COLUMN()-COLUMN($U693)+IF($I693,0,1)))</f>
        <v/>
      </c>
      <c r="W693" s="7" t="str">
        <f ca="1">IF(Q693="","",OFFSET(program!$A$1,0,disasm!$A693+COLUMN()-COLUMN($U693)+IF($I693,0,1)))</f>
        <v/>
      </c>
      <c r="X693" s="3" t="str">
        <f t="shared" ca="1" si="208"/>
        <v>0</v>
      </c>
      <c r="Y693" s="3" t="str">
        <f t="shared" si="209"/>
        <v/>
      </c>
      <c r="Z693" s="3" t="str">
        <f t="shared" si="210"/>
        <v/>
      </c>
      <c r="AA693" s="3" t="str">
        <f ca="1">" "
&amp;AE693
&amp;IF(AND(OR(K693=5,K693=6),MOD(INT(J693/1000),10)=1)," A2","")
&amp;IF(AND(NOT(I693),J693=109,OFFSET(program!$A$1,0,disasm!$A693+1)&gt;0,NOT(ISNUMBER(FIND(" A1 "," "&amp;AE693&amp;" "))))," AUTOLABEL","")
&amp;" "</f>
        <v xml:space="preserve">  </v>
      </c>
    </row>
    <row r="694" spans="1:27" x14ac:dyDescent="0.2">
      <c r="A694" s="1">
        <f ca="1">A693+M693</f>
        <v>735</v>
      </c>
      <c r="B694" s="2" t="str">
        <f t="shared" ca="1" si="192"/>
        <v>stack+663</v>
      </c>
      <c r="C694" s="3" t="str">
        <f ca="1">_xlfn.TEXTJOIN(" ",FALSE,OFFSET(program!$A$1,0,A694,1,M694))</f>
        <v/>
      </c>
      <c r="D694" s="4" t="str">
        <f ca="1">IF($H694="data",".dat "&amp;X694,
IF($H694="str",".str " &amp; _xlfn.TEXTJOIN("",FALSE,OFFSET(program!$A$2,0,A694+1,1,M694-1)),
$L694&amp;" "&amp;_xlfn.TEXTJOIN(", ",TRUE,$X694:$Z694)
))</f>
        <v>.dat 0</v>
      </c>
      <c r="E694" s="19" t="b">
        <f t="shared" ca="1" si="193"/>
        <v>1</v>
      </c>
      <c r="F694" s="5" t="str">
        <f t="shared" ca="1" si="194"/>
        <v>stack</v>
      </c>
      <c r="G694" s="5">
        <f t="shared" ca="1" si="195"/>
        <v>72</v>
      </c>
      <c r="H694" s="5" t="str">
        <f t="shared" si="196"/>
        <v>data</v>
      </c>
      <c r="I694" s="13" t="b">
        <f t="shared" si="197"/>
        <v>1</v>
      </c>
      <c r="J694" s="6">
        <f ca="1">OFFSET(program!$A$1,0,disasm!A694)</f>
        <v>0</v>
      </c>
      <c r="K694" s="7">
        <f t="shared" ca="1" si="198"/>
        <v>0</v>
      </c>
      <c r="L694" s="7" t="e">
        <f t="shared" ca="1" si="199"/>
        <v>#VALUE!</v>
      </c>
      <c r="M694" s="7">
        <f t="shared" si="200"/>
        <v>1</v>
      </c>
      <c r="N694" s="7">
        <f t="shared" si="201"/>
        <v>1</v>
      </c>
      <c r="O694" s="8">
        <f t="shared" si="202"/>
        <v>1</v>
      </c>
      <c r="P694" s="8" t="str">
        <f t="shared" si="203"/>
        <v/>
      </c>
      <c r="Q694" s="8" t="str">
        <f t="shared" si="204"/>
        <v/>
      </c>
      <c r="R694" s="8" t="str">
        <f t="shared" ca="1" si="205"/>
        <v>num</v>
      </c>
      <c r="S694" s="8" t="str">
        <f t="shared" si="206"/>
        <v/>
      </c>
      <c r="T694" s="8" t="str">
        <f t="shared" si="207"/>
        <v/>
      </c>
      <c r="U694" s="7">
        <f ca="1">IF(O694="","",OFFSET(program!$A$1,0,disasm!$A694+COLUMN()-COLUMN($U694)+IF($I694,0,1)))</f>
        <v>0</v>
      </c>
      <c r="V694" s="7" t="str">
        <f ca="1">IF(P694="","",OFFSET(program!$A$1,0,disasm!$A694+COLUMN()-COLUMN($U694)+IF($I694,0,1)))</f>
        <v/>
      </c>
      <c r="W694" s="7" t="str">
        <f ca="1">IF(Q694="","",OFFSET(program!$A$1,0,disasm!$A694+COLUMN()-COLUMN($U694)+IF($I694,0,1)))</f>
        <v/>
      </c>
      <c r="X694" s="3" t="str">
        <f t="shared" ca="1" si="208"/>
        <v>0</v>
      </c>
      <c r="Y694" s="3" t="str">
        <f t="shared" si="209"/>
        <v/>
      </c>
      <c r="Z694" s="3" t="str">
        <f t="shared" si="210"/>
        <v/>
      </c>
      <c r="AA694" s="3" t="str">
        <f ca="1">" "
&amp;AE694
&amp;IF(AND(OR(K694=5,K694=6),MOD(INT(J694/1000),10)=1)," A2","")
&amp;IF(AND(NOT(I694),J694=109,OFFSET(program!$A$1,0,disasm!$A694+1)&gt;0,NOT(ISNUMBER(FIND(" A1 "," "&amp;AE694&amp;" "))))," AUTOLABEL","")
&amp;" "</f>
        <v xml:space="preserve">  </v>
      </c>
    </row>
    <row r="695" spans="1:27" x14ac:dyDescent="0.2">
      <c r="A695" s="1">
        <f ca="1">A694+M694</f>
        <v>736</v>
      </c>
      <c r="B695" s="2" t="str">
        <f t="shared" ca="1" si="192"/>
        <v>stack+664</v>
      </c>
      <c r="C695" s="3" t="str">
        <f ca="1">_xlfn.TEXTJOIN(" ",FALSE,OFFSET(program!$A$1,0,A695,1,M695))</f>
        <v/>
      </c>
      <c r="D695" s="4" t="str">
        <f ca="1">IF($H695="data",".dat "&amp;X695,
IF($H695="str",".str " &amp; _xlfn.TEXTJOIN("",FALSE,OFFSET(program!$A$2,0,A695+1,1,M695-1)),
$L695&amp;" "&amp;_xlfn.TEXTJOIN(", ",TRUE,$X695:$Z695)
))</f>
        <v>.dat 0</v>
      </c>
      <c r="E695" s="19" t="b">
        <f t="shared" ca="1" si="193"/>
        <v>1</v>
      </c>
      <c r="F695" s="5" t="str">
        <f t="shared" ca="1" si="194"/>
        <v>stack</v>
      </c>
      <c r="G695" s="5">
        <f t="shared" ca="1" si="195"/>
        <v>72</v>
      </c>
      <c r="H695" s="5" t="str">
        <f t="shared" si="196"/>
        <v>data</v>
      </c>
      <c r="I695" s="13" t="b">
        <f t="shared" si="197"/>
        <v>1</v>
      </c>
      <c r="J695" s="6">
        <f ca="1">OFFSET(program!$A$1,0,disasm!A695)</f>
        <v>0</v>
      </c>
      <c r="K695" s="7">
        <f t="shared" ca="1" si="198"/>
        <v>0</v>
      </c>
      <c r="L695" s="7" t="e">
        <f t="shared" ca="1" si="199"/>
        <v>#VALUE!</v>
      </c>
      <c r="M695" s="7">
        <f t="shared" si="200"/>
        <v>1</v>
      </c>
      <c r="N695" s="7">
        <f t="shared" si="201"/>
        <v>1</v>
      </c>
      <c r="O695" s="8">
        <f t="shared" si="202"/>
        <v>1</v>
      </c>
      <c r="P695" s="8" t="str">
        <f t="shared" si="203"/>
        <v/>
      </c>
      <c r="Q695" s="8" t="str">
        <f t="shared" si="204"/>
        <v/>
      </c>
      <c r="R695" s="8" t="str">
        <f t="shared" ca="1" si="205"/>
        <v>num</v>
      </c>
      <c r="S695" s="8" t="str">
        <f t="shared" si="206"/>
        <v/>
      </c>
      <c r="T695" s="8" t="str">
        <f t="shared" si="207"/>
        <v/>
      </c>
      <c r="U695" s="7">
        <f ca="1">IF(O695="","",OFFSET(program!$A$1,0,disasm!$A695+COLUMN()-COLUMN($U695)+IF($I695,0,1)))</f>
        <v>0</v>
      </c>
      <c r="V695" s="7" t="str">
        <f ca="1">IF(P695="","",OFFSET(program!$A$1,0,disasm!$A695+COLUMN()-COLUMN($U695)+IF($I695,0,1)))</f>
        <v/>
      </c>
      <c r="W695" s="7" t="str">
        <f ca="1">IF(Q695="","",OFFSET(program!$A$1,0,disasm!$A695+COLUMN()-COLUMN($U695)+IF($I695,0,1)))</f>
        <v/>
      </c>
      <c r="X695" s="3" t="str">
        <f t="shared" ca="1" si="208"/>
        <v>0</v>
      </c>
      <c r="Y695" s="3" t="str">
        <f t="shared" si="209"/>
        <v/>
      </c>
      <c r="Z695" s="3" t="str">
        <f t="shared" si="210"/>
        <v/>
      </c>
      <c r="AA695" s="3" t="str">
        <f ca="1">" "
&amp;AE695
&amp;IF(AND(OR(K695=5,K695=6),MOD(INT(J695/1000),10)=1)," A2","")
&amp;IF(AND(NOT(I695),J695=109,OFFSET(program!$A$1,0,disasm!$A695+1)&gt;0,NOT(ISNUMBER(FIND(" A1 "," "&amp;AE695&amp;" "))))," AUTOLABEL","")
&amp;" "</f>
        <v xml:space="preserve">  </v>
      </c>
    </row>
    <row r="696" spans="1:27" x14ac:dyDescent="0.2">
      <c r="A696" s="1">
        <f ca="1">A695+M695</f>
        <v>737</v>
      </c>
      <c r="B696" s="2" t="str">
        <f t="shared" ca="1" si="192"/>
        <v>stack+665</v>
      </c>
      <c r="C696" s="3" t="str">
        <f ca="1">_xlfn.TEXTJOIN(" ",FALSE,OFFSET(program!$A$1,0,A696,1,M696))</f>
        <v/>
      </c>
      <c r="D696" s="4" t="str">
        <f ca="1">IF($H696="data",".dat "&amp;X696,
IF($H696="str",".str " &amp; _xlfn.TEXTJOIN("",FALSE,OFFSET(program!$A$2,0,A696+1,1,M696-1)),
$L696&amp;" "&amp;_xlfn.TEXTJOIN(", ",TRUE,$X696:$Z696)
))</f>
        <v>.dat 0</v>
      </c>
      <c r="E696" s="19" t="b">
        <f t="shared" ca="1" si="193"/>
        <v>1</v>
      </c>
      <c r="F696" s="5" t="str">
        <f t="shared" ca="1" si="194"/>
        <v>stack</v>
      </c>
      <c r="G696" s="5">
        <f t="shared" ca="1" si="195"/>
        <v>72</v>
      </c>
      <c r="H696" s="5" t="str">
        <f t="shared" si="196"/>
        <v>data</v>
      </c>
      <c r="I696" s="13" t="b">
        <f t="shared" si="197"/>
        <v>1</v>
      </c>
      <c r="J696" s="6">
        <f ca="1">OFFSET(program!$A$1,0,disasm!A696)</f>
        <v>0</v>
      </c>
      <c r="K696" s="7">
        <f t="shared" ca="1" si="198"/>
        <v>0</v>
      </c>
      <c r="L696" s="7" t="e">
        <f t="shared" ca="1" si="199"/>
        <v>#VALUE!</v>
      </c>
      <c r="M696" s="7">
        <f t="shared" si="200"/>
        <v>1</v>
      </c>
      <c r="N696" s="7">
        <f t="shared" si="201"/>
        <v>1</v>
      </c>
      <c r="O696" s="8">
        <f t="shared" si="202"/>
        <v>1</v>
      </c>
      <c r="P696" s="8" t="str">
        <f t="shared" si="203"/>
        <v/>
      </c>
      <c r="Q696" s="8" t="str">
        <f t="shared" si="204"/>
        <v/>
      </c>
      <c r="R696" s="8" t="str">
        <f t="shared" ca="1" si="205"/>
        <v>num</v>
      </c>
      <c r="S696" s="8" t="str">
        <f t="shared" si="206"/>
        <v/>
      </c>
      <c r="T696" s="8" t="str">
        <f t="shared" si="207"/>
        <v/>
      </c>
      <c r="U696" s="7">
        <f ca="1">IF(O696="","",OFFSET(program!$A$1,0,disasm!$A696+COLUMN()-COLUMN($U696)+IF($I696,0,1)))</f>
        <v>0</v>
      </c>
      <c r="V696" s="7" t="str">
        <f ca="1">IF(P696="","",OFFSET(program!$A$1,0,disasm!$A696+COLUMN()-COLUMN($U696)+IF($I696,0,1)))</f>
        <v/>
      </c>
      <c r="W696" s="7" t="str">
        <f ca="1">IF(Q696="","",OFFSET(program!$A$1,0,disasm!$A696+COLUMN()-COLUMN($U696)+IF($I696,0,1)))</f>
        <v/>
      </c>
      <c r="X696" s="3" t="str">
        <f t="shared" ca="1" si="208"/>
        <v>0</v>
      </c>
      <c r="Y696" s="3" t="str">
        <f t="shared" si="209"/>
        <v/>
      </c>
      <c r="Z696" s="3" t="str">
        <f t="shared" si="210"/>
        <v/>
      </c>
      <c r="AA696" s="3" t="str">
        <f ca="1">" "
&amp;AE696
&amp;IF(AND(OR(K696=5,K696=6),MOD(INT(J696/1000),10)=1)," A2","")
&amp;IF(AND(NOT(I696),J696=109,OFFSET(program!$A$1,0,disasm!$A696+1)&gt;0,NOT(ISNUMBER(FIND(" A1 "," "&amp;AE696&amp;" "))))," AUTOLABEL","")
&amp;" "</f>
        <v xml:space="preserve">  </v>
      </c>
    </row>
    <row r="697" spans="1:27" x14ac:dyDescent="0.2">
      <c r="A697" s="1">
        <f ca="1">A696+M696</f>
        <v>738</v>
      </c>
      <c r="B697" s="2" t="str">
        <f t="shared" ca="1" si="192"/>
        <v>stack+666</v>
      </c>
      <c r="C697" s="3" t="str">
        <f ca="1">_xlfn.TEXTJOIN(" ",FALSE,OFFSET(program!$A$1,0,A697,1,M697))</f>
        <v/>
      </c>
      <c r="D697" s="4" t="str">
        <f ca="1">IF($H697="data",".dat "&amp;X697,
IF($H697="str",".str " &amp; _xlfn.TEXTJOIN("",FALSE,OFFSET(program!$A$2,0,A697+1,1,M697-1)),
$L697&amp;" "&amp;_xlfn.TEXTJOIN(", ",TRUE,$X697:$Z697)
))</f>
        <v>.dat 0</v>
      </c>
      <c r="E697" s="19" t="b">
        <f t="shared" ca="1" si="193"/>
        <v>1</v>
      </c>
      <c r="F697" s="5" t="str">
        <f t="shared" ca="1" si="194"/>
        <v>stack</v>
      </c>
      <c r="G697" s="5">
        <f t="shared" ca="1" si="195"/>
        <v>72</v>
      </c>
      <c r="H697" s="5" t="str">
        <f t="shared" si="196"/>
        <v>data</v>
      </c>
      <c r="I697" s="13" t="b">
        <f t="shared" si="197"/>
        <v>1</v>
      </c>
      <c r="J697" s="6">
        <f ca="1">OFFSET(program!$A$1,0,disasm!A697)</f>
        <v>0</v>
      </c>
      <c r="K697" s="7">
        <f t="shared" ca="1" si="198"/>
        <v>0</v>
      </c>
      <c r="L697" s="7" t="e">
        <f t="shared" ca="1" si="199"/>
        <v>#VALUE!</v>
      </c>
      <c r="M697" s="7">
        <f t="shared" si="200"/>
        <v>1</v>
      </c>
      <c r="N697" s="7">
        <f t="shared" si="201"/>
        <v>1</v>
      </c>
      <c r="O697" s="8">
        <f t="shared" si="202"/>
        <v>1</v>
      </c>
      <c r="P697" s="8" t="str">
        <f t="shared" si="203"/>
        <v/>
      </c>
      <c r="Q697" s="8" t="str">
        <f t="shared" si="204"/>
        <v/>
      </c>
      <c r="R697" s="8" t="str">
        <f t="shared" ca="1" si="205"/>
        <v>num</v>
      </c>
      <c r="S697" s="8" t="str">
        <f t="shared" si="206"/>
        <v/>
      </c>
      <c r="T697" s="8" t="str">
        <f t="shared" si="207"/>
        <v/>
      </c>
      <c r="U697" s="7">
        <f ca="1">IF(O697="","",OFFSET(program!$A$1,0,disasm!$A697+COLUMN()-COLUMN($U697)+IF($I697,0,1)))</f>
        <v>0</v>
      </c>
      <c r="V697" s="7" t="str">
        <f ca="1">IF(P697="","",OFFSET(program!$A$1,0,disasm!$A697+COLUMN()-COLUMN($U697)+IF($I697,0,1)))</f>
        <v/>
      </c>
      <c r="W697" s="7" t="str">
        <f ca="1">IF(Q697="","",OFFSET(program!$A$1,0,disasm!$A697+COLUMN()-COLUMN($U697)+IF($I697,0,1)))</f>
        <v/>
      </c>
      <c r="X697" s="3" t="str">
        <f t="shared" ca="1" si="208"/>
        <v>0</v>
      </c>
      <c r="Y697" s="3" t="str">
        <f t="shared" si="209"/>
        <v/>
      </c>
      <c r="Z697" s="3" t="str">
        <f t="shared" si="210"/>
        <v/>
      </c>
      <c r="AA697" s="3" t="str">
        <f ca="1">" "
&amp;AE697
&amp;IF(AND(OR(K697=5,K697=6),MOD(INT(J697/1000),10)=1)," A2","")
&amp;IF(AND(NOT(I697),J697=109,OFFSET(program!$A$1,0,disasm!$A697+1)&gt;0,NOT(ISNUMBER(FIND(" A1 "," "&amp;AE697&amp;" "))))," AUTOLABEL","")
&amp;" "</f>
        <v xml:space="preserve">  </v>
      </c>
    </row>
    <row r="698" spans="1:27" x14ac:dyDescent="0.2">
      <c r="A698" s="1">
        <f ca="1">A697+M697</f>
        <v>739</v>
      </c>
      <c r="B698" s="2" t="str">
        <f t="shared" ca="1" si="192"/>
        <v>stack+667</v>
      </c>
      <c r="C698" s="3" t="str">
        <f ca="1">_xlfn.TEXTJOIN(" ",FALSE,OFFSET(program!$A$1,0,A698,1,M698))</f>
        <v/>
      </c>
      <c r="D698" s="4" t="str">
        <f ca="1">IF($H698="data",".dat "&amp;X698,
IF($H698="str",".str " &amp; _xlfn.TEXTJOIN("",FALSE,OFFSET(program!$A$2,0,A698+1,1,M698-1)),
$L698&amp;" "&amp;_xlfn.TEXTJOIN(", ",TRUE,$X698:$Z698)
))</f>
        <v>.dat 0</v>
      </c>
      <c r="E698" s="19" t="b">
        <f t="shared" ca="1" si="193"/>
        <v>1</v>
      </c>
      <c r="F698" s="5" t="str">
        <f t="shared" ca="1" si="194"/>
        <v>stack</v>
      </c>
      <c r="G698" s="5">
        <f t="shared" ca="1" si="195"/>
        <v>72</v>
      </c>
      <c r="H698" s="5" t="str">
        <f t="shared" si="196"/>
        <v>data</v>
      </c>
      <c r="I698" s="13" t="b">
        <f t="shared" si="197"/>
        <v>1</v>
      </c>
      <c r="J698" s="6">
        <f ca="1">OFFSET(program!$A$1,0,disasm!A698)</f>
        <v>0</v>
      </c>
      <c r="K698" s="7">
        <f t="shared" ca="1" si="198"/>
        <v>0</v>
      </c>
      <c r="L698" s="7" t="e">
        <f t="shared" ca="1" si="199"/>
        <v>#VALUE!</v>
      </c>
      <c r="M698" s="7">
        <f t="shared" si="200"/>
        <v>1</v>
      </c>
      <c r="N698" s="7">
        <f t="shared" si="201"/>
        <v>1</v>
      </c>
      <c r="O698" s="8">
        <f t="shared" si="202"/>
        <v>1</v>
      </c>
      <c r="P698" s="8" t="str">
        <f t="shared" si="203"/>
        <v/>
      </c>
      <c r="Q698" s="8" t="str">
        <f t="shared" si="204"/>
        <v/>
      </c>
      <c r="R698" s="8" t="str">
        <f t="shared" ca="1" si="205"/>
        <v>num</v>
      </c>
      <c r="S698" s="8" t="str">
        <f t="shared" si="206"/>
        <v/>
      </c>
      <c r="T698" s="8" t="str">
        <f t="shared" si="207"/>
        <v/>
      </c>
      <c r="U698" s="7">
        <f ca="1">IF(O698="","",OFFSET(program!$A$1,0,disasm!$A698+COLUMN()-COLUMN($U698)+IF($I698,0,1)))</f>
        <v>0</v>
      </c>
      <c r="V698" s="7" t="str">
        <f ca="1">IF(P698="","",OFFSET(program!$A$1,0,disasm!$A698+COLUMN()-COLUMN($U698)+IF($I698,0,1)))</f>
        <v/>
      </c>
      <c r="W698" s="7" t="str">
        <f ca="1">IF(Q698="","",OFFSET(program!$A$1,0,disasm!$A698+COLUMN()-COLUMN($U698)+IF($I698,0,1)))</f>
        <v/>
      </c>
      <c r="X698" s="3" t="str">
        <f t="shared" ca="1" si="208"/>
        <v>0</v>
      </c>
      <c r="Y698" s="3" t="str">
        <f t="shared" si="209"/>
        <v/>
      </c>
      <c r="Z698" s="3" t="str">
        <f t="shared" si="210"/>
        <v/>
      </c>
      <c r="AA698" s="3" t="str">
        <f ca="1">" "
&amp;AE698
&amp;IF(AND(OR(K698=5,K698=6),MOD(INT(J698/1000),10)=1)," A2","")
&amp;IF(AND(NOT(I698),J698=109,OFFSET(program!$A$1,0,disasm!$A698+1)&gt;0,NOT(ISNUMBER(FIND(" A1 "," "&amp;AE698&amp;" "))))," AUTOLABEL","")
&amp;" "</f>
        <v xml:space="preserve">  </v>
      </c>
    </row>
    <row r="699" spans="1:27" x14ac:dyDescent="0.2">
      <c r="A699" s="1">
        <f ca="1">A698+M698</f>
        <v>740</v>
      </c>
      <c r="B699" s="2" t="str">
        <f t="shared" ca="1" si="192"/>
        <v>stack+668</v>
      </c>
      <c r="C699" s="3" t="str">
        <f ca="1">_xlfn.TEXTJOIN(" ",FALSE,OFFSET(program!$A$1,0,A699,1,M699))</f>
        <v/>
      </c>
      <c r="D699" s="4" t="str">
        <f ca="1">IF($H699="data",".dat "&amp;X699,
IF($H699="str",".str " &amp; _xlfn.TEXTJOIN("",FALSE,OFFSET(program!$A$2,0,A699+1,1,M699-1)),
$L699&amp;" "&amp;_xlfn.TEXTJOIN(", ",TRUE,$X699:$Z699)
))</f>
        <v>.dat 0</v>
      </c>
      <c r="E699" s="19" t="b">
        <f t="shared" ca="1" si="193"/>
        <v>1</v>
      </c>
      <c r="F699" s="5" t="str">
        <f t="shared" ca="1" si="194"/>
        <v>stack</v>
      </c>
      <c r="G699" s="5">
        <f t="shared" ca="1" si="195"/>
        <v>72</v>
      </c>
      <c r="H699" s="5" t="str">
        <f t="shared" si="196"/>
        <v>data</v>
      </c>
      <c r="I699" s="13" t="b">
        <f t="shared" si="197"/>
        <v>1</v>
      </c>
      <c r="J699" s="6">
        <f ca="1">OFFSET(program!$A$1,0,disasm!A699)</f>
        <v>0</v>
      </c>
      <c r="K699" s="7">
        <f t="shared" ca="1" si="198"/>
        <v>0</v>
      </c>
      <c r="L699" s="7" t="e">
        <f t="shared" ca="1" si="199"/>
        <v>#VALUE!</v>
      </c>
      <c r="M699" s="7">
        <f t="shared" si="200"/>
        <v>1</v>
      </c>
      <c r="N699" s="7">
        <f t="shared" si="201"/>
        <v>1</v>
      </c>
      <c r="O699" s="8">
        <f t="shared" si="202"/>
        <v>1</v>
      </c>
      <c r="P699" s="8" t="str">
        <f t="shared" si="203"/>
        <v/>
      </c>
      <c r="Q699" s="8" t="str">
        <f t="shared" si="204"/>
        <v/>
      </c>
      <c r="R699" s="8" t="str">
        <f t="shared" ca="1" si="205"/>
        <v>num</v>
      </c>
      <c r="S699" s="8" t="str">
        <f t="shared" si="206"/>
        <v/>
      </c>
      <c r="T699" s="8" t="str">
        <f t="shared" si="207"/>
        <v/>
      </c>
      <c r="U699" s="7">
        <f ca="1">IF(O699="","",OFFSET(program!$A$1,0,disasm!$A699+COLUMN()-COLUMN($U699)+IF($I699,0,1)))</f>
        <v>0</v>
      </c>
      <c r="V699" s="7" t="str">
        <f ca="1">IF(P699="","",OFFSET(program!$A$1,0,disasm!$A699+COLUMN()-COLUMN($U699)+IF($I699,0,1)))</f>
        <v/>
      </c>
      <c r="W699" s="7" t="str">
        <f ca="1">IF(Q699="","",OFFSET(program!$A$1,0,disasm!$A699+COLUMN()-COLUMN($U699)+IF($I699,0,1)))</f>
        <v/>
      </c>
      <c r="X699" s="3" t="str">
        <f t="shared" ca="1" si="208"/>
        <v>0</v>
      </c>
      <c r="Y699" s="3" t="str">
        <f t="shared" si="209"/>
        <v/>
      </c>
      <c r="Z699" s="3" t="str">
        <f t="shared" si="210"/>
        <v/>
      </c>
      <c r="AA699" s="3" t="str">
        <f ca="1">" "
&amp;AE699
&amp;IF(AND(OR(K699=5,K699=6),MOD(INT(J699/1000),10)=1)," A2","")
&amp;IF(AND(NOT(I699),J699=109,OFFSET(program!$A$1,0,disasm!$A699+1)&gt;0,NOT(ISNUMBER(FIND(" A1 "," "&amp;AE699&amp;" "))))," AUTOLABEL","")
&amp;" "</f>
        <v xml:space="preserve">  </v>
      </c>
    </row>
    <row r="700" spans="1:27" x14ac:dyDescent="0.2">
      <c r="A700" s="1">
        <f ca="1">A699+M699</f>
        <v>741</v>
      </c>
      <c r="B700" s="2" t="str">
        <f t="shared" ca="1" si="192"/>
        <v>stack+669</v>
      </c>
      <c r="C700" s="3" t="str">
        <f ca="1">_xlfn.TEXTJOIN(" ",FALSE,OFFSET(program!$A$1,0,A700,1,M700))</f>
        <v/>
      </c>
      <c r="D700" s="4" t="str">
        <f ca="1">IF($H700="data",".dat "&amp;X700,
IF($H700="str",".str " &amp; _xlfn.TEXTJOIN("",FALSE,OFFSET(program!$A$2,0,A700+1,1,M700-1)),
$L700&amp;" "&amp;_xlfn.TEXTJOIN(", ",TRUE,$X700:$Z700)
))</f>
        <v>.dat 0</v>
      </c>
      <c r="E700" s="19" t="b">
        <f t="shared" ca="1" si="193"/>
        <v>1</v>
      </c>
      <c r="F700" s="5" t="str">
        <f t="shared" ca="1" si="194"/>
        <v>stack</v>
      </c>
      <c r="G700" s="5">
        <f t="shared" ca="1" si="195"/>
        <v>72</v>
      </c>
      <c r="H700" s="5" t="str">
        <f t="shared" si="196"/>
        <v>data</v>
      </c>
      <c r="I700" s="13" t="b">
        <f t="shared" si="197"/>
        <v>1</v>
      </c>
      <c r="J700" s="6">
        <f ca="1">OFFSET(program!$A$1,0,disasm!A700)</f>
        <v>0</v>
      </c>
      <c r="K700" s="7">
        <f t="shared" ca="1" si="198"/>
        <v>0</v>
      </c>
      <c r="L700" s="7" t="e">
        <f t="shared" ca="1" si="199"/>
        <v>#VALUE!</v>
      </c>
      <c r="M700" s="7">
        <f t="shared" si="200"/>
        <v>1</v>
      </c>
      <c r="N700" s="7">
        <f t="shared" si="201"/>
        <v>1</v>
      </c>
      <c r="O700" s="8">
        <f t="shared" si="202"/>
        <v>1</v>
      </c>
      <c r="P700" s="8" t="str">
        <f t="shared" si="203"/>
        <v/>
      </c>
      <c r="Q700" s="8" t="str">
        <f t="shared" si="204"/>
        <v/>
      </c>
      <c r="R700" s="8" t="str">
        <f t="shared" ca="1" si="205"/>
        <v>num</v>
      </c>
      <c r="S700" s="8" t="str">
        <f t="shared" si="206"/>
        <v/>
      </c>
      <c r="T700" s="8" t="str">
        <f t="shared" si="207"/>
        <v/>
      </c>
      <c r="U700" s="7">
        <f ca="1">IF(O700="","",OFFSET(program!$A$1,0,disasm!$A700+COLUMN()-COLUMN($U700)+IF($I700,0,1)))</f>
        <v>0</v>
      </c>
      <c r="V700" s="7" t="str">
        <f ca="1">IF(P700="","",OFFSET(program!$A$1,0,disasm!$A700+COLUMN()-COLUMN($U700)+IF($I700,0,1)))</f>
        <v/>
      </c>
      <c r="W700" s="7" t="str">
        <f ca="1">IF(Q700="","",OFFSET(program!$A$1,0,disasm!$A700+COLUMN()-COLUMN($U700)+IF($I700,0,1)))</f>
        <v/>
      </c>
      <c r="X700" s="3" t="str">
        <f t="shared" ca="1" si="208"/>
        <v>0</v>
      </c>
      <c r="Y700" s="3" t="str">
        <f t="shared" si="209"/>
        <v/>
      </c>
      <c r="Z700" s="3" t="str">
        <f t="shared" si="210"/>
        <v/>
      </c>
      <c r="AA700" s="3" t="str">
        <f ca="1">" "
&amp;AE700
&amp;IF(AND(OR(K700=5,K700=6),MOD(INT(J700/1000),10)=1)," A2","")
&amp;IF(AND(NOT(I700),J700=109,OFFSET(program!$A$1,0,disasm!$A700+1)&gt;0,NOT(ISNUMBER(FIND(" A1 "," "&amp;AE700&amp;" "))))," AUTOLABEL","")
&amp;" "</f>
        <v xml:space="preserve">  </v>
      </c>
    </row>
    <row r="701" spans="1:27" x14ac:dyDescent="0.2">
      <c r="A701" s="1">
        <f ca="1">A700+M700</f>
        <v>742</v>
      </c>
      <c r="B701" s="2" t="str">
        <f t="shared" ca="1" si="192"/>
        <v>stack+670</v>
      </c>
      <c r="C701" s="3" t="str">
        <f ca="1">_xlfn.TEXTJOIN(" ",FALSE,OFFSET(program!$A$1,0,A701,1,M701))</f>
        <v/>
      </c>
      <c r="D701" s="4" t="str">
        <f ca="1">IF($H701="data",".dat "&amp;X701,
IF($H701="str",".str " &amp; _xlfn.TEXTJOIN("",FALSE,OFFSET(program!$A$2,0,A701+1,1,M701-1)),
$L701&amp;" "&amp;_xlfn.TEXTJOIN(", ",TRUE,$X701:$Z701)
))</f>
        <v>.dat 0</v>
      </c>
      <c r="E701" s="19" t="b">
        <f t="shared" ca="1" si="193"/>
        <v>1</v>
      </c>
      <c r="F701" s="5" t="str">
        <f t="shared" ca="1" si="194"/>
        <v>stack</v>
      </c>
      <c r="G701" s="5">
        <f t="shared" ca="1" si="195"/>
        <v>72</v>
      </c>
      <c r="H701" s="5" t="str">
        <f t="shared" si="196"/>
        <v>data</v>
      </c>
      <c r="I701" s="13" t="b">
        <f t="shared" si="197"/>
        <v>1</v>
      </c>
      <c r="J701" s="6">
        <f ca="1">OFFSET(program!$A$1,0,disasm!A701)</f>
        <v>0</v>
      </c>
      <c r="K701" s="7">
        <f t="shared" ca="1" si="198"/>
        <v>0</v>
      </c>
      <c r="L701" s="7" t="e">
        <f t="shared" ca="1" si="199"/>
        <v>#VALUE!</v>
      </c>
      <c r="M701" s="7">
        <f t="shared" si="200"/>
        <v>1</v>
      </c>
      <c r="N701" s="7">
        <f t="shared" si="201"/>
        <v>1</v>
      </c>
      <c r="O701" s="8">
        <f t="shared" si="202"/>
        <v>1</v>
      </c>
      <c r="P701" s="8" t="str">
        <f t="shared" si="203"/>
        <v/>
      </c>
      <c r="Q701" s="8" t="str">
        <f t="shared" si="204"/>
        <v/>
      </c>
      <c r="R701" s="8" t="str">
        <f t="shared" ca="1" si="205"/>
        <v>num</v>
      </c>
      <c r="S701" s="8" t="str">
        <f t="shared" si="206"/>
        <v/>
      </c>
      <c r="T701" s="8" t="str">
        <f t="shared" si="207"/>
        <v/>
      </c>
      <c r="U701" s="7">
        <f ca="1">IF(O701="","",OFFSET(program!$A$1,0,disasm!$A701+COLUMN()-COLUMN($U701)+IF($I701,0,1)))</f>
        <v>0</v>
      </c>
      <c r="V701" s="7" t="str">
        <f ca="1">IF(P701="","",OFFSET(program!$A$1,0,disasm!$A701+COLUMN()-COLUMN($U701)+IF($I701,0,1)))</f>
        <v/>
      </c>
      <c r="W701" s="7" t="str">
        <f ca="1">IF(Q701="","",OFFSET(program!$A$1,0,disasm!$A701+COLUMN()-COLUMN($U701)+IF($I701,0,1)))</f>
        <v/>
      </c>
      <c r="X701" s="3" t="str">
        <f t="shared" ca="1" si="208"/>
        <v>0</v>
      </c>
      <c r="Y701" s="3" t="str">
        <f t="shared" si="209"/>
        <v/>
      </c>
      <c r="Z701" s="3" t="str">
        <f t="shared" si="210"/>
        <v/>
      </c>
      <c r="AA701" s="3" t="str">
        <f ca="1">" "
&amp;AE701
&amp;IF(AND(OR(K701=5,K701=6),MOD(INT(J701/1000),10)=1)," A2","")
&amp;IF(AND(NOT(I701),J701=109,OFFSET(program!$A$1,0,disasm!$A701+1)&gt;0,NOT(ISNUMBER(FIND(" A1 "," "&amp;AE701&amp;" "))))," AUTOLABEL","")
&amp;" "</f>
        <v xml:space="preserve">  </v>
      </c>
    </row>
    <row r="702" spans="1:27" x14ac:dyDescent="0.2">
      <c r="A702" s="1">
        <f ca="1">A701+M701</f>
        <v>743</v>
      </c>
      <c r="B702" s="2" t="str">
        <f t="shared" ca="1" si="192"/>
        <v>stack+671</v>
      </c>
      <c r="C702" s="3" t="str">
        <f ca="1">_xlfn.TEXTJOIN(" ",FALSE,OFFSET(program!$A$1,0,A702,1,M702))</f>
        <v/>
      </c>
      <c r="D702" s="4" t="str">
        <f ca="1">IF($H702="data",".dat "&amp;X702,
IF($H702="str",".str " &amp; _xlfn.TEXTJOIN("",FALSE,OFFSET(program!$A$2,0,A702+1,1,M702-1)),
$L702&amp;" "&amp;_xlfn.TEXTJOIN(", ",TRUE,$X702:$Z702)
))</f>
        <v>.dat 0</v>
      </c>
      <c r="E702" s="19" t="b">
        <f t="shared" ca="1" si="193"/>
        <v>1</v>
      </c>
      <c r="F702" s="5" t="str">
        <f t="shared" ca="1" si="194"/>
        <v>stack</v>
      </c>
      <c r="G702" s="5">
        <f t="shared" ca="1" si="195"/>
        <v>72</v>
      </c>
      <c r="H702" s="5" t="str">
        <f t="shared" si="196"/>
        <v>data</v>
      </c>
      <c r="I702" s="13" t="b">
        <f t="shared" si="197"/>
        <v>1</v>
      </c>
      <c r="J702" s="6">
        <f ca="1">OFFSET(program!$A$1,0,disasm!A702)</f>
        <v>0</v>
      </c>
      <c r="K702" s="7">
        <f t="shared" ca="1" si="198"/>
        <v>0</v>
      </c>
      <c r="L702" s="7" t="e">
        <f t="shared" ca="1" si="199"/>
        <v>#VALUE!</v>
      </c>
      <c r="M702" s="7">
        <f t="shared" si="200"/>
        <v>1</v>
      </c>
      <c r="N702" s="7">
        <f t="shared" si="201"/>
        <v>1</v>
      </c>
      <c r="O702" s="8">
        <f t="shared" si="202"/>
        <v>1</v>
      </c>
      <c r="P702" s="8" t="str">
        <f t="shared" si="203"/>
        <v/>
      </c>
      <c r="Q702" s="8" t="str">
        <f t="shared" si="204"/>
        <v/>
      </c>
      <c r="R702" s="8" t="str">
        <f t="shared" ca="1" si="205"/>
        <v>num</v>
      </c>
      <c r="S702" s="8" t="str">
        <f t="shared" si="206"/>
        <v/>
      </c>
      <c r="T702" s="8" t="str">
        <f t="shared" si="207"/>
        <v/>
      </c>
      <c r="U702" s="7">
        <f ca="1">IF(O702="","",OFFSET(program!$A$1,0,disasm!$A702+COLUMN()-COLUMN($U702)+IF($I702,0,1)))</f>
        <v>0</v>
      </c>
      <c r="V702" s="7" t="str">
        <f ca="1">IF(P702="","",OFFSET(program!$A$1,0,disasm!$A702+COLUMN()-COLUMN($U702)+IF($I702,0,1)))</f>
        <v/>
      </c>
      <c r="W702" s="7" t="str">
        <f ca="1">IF(Q702="","",OFFSET(program!$A$1,0,disasm!$A702+COLUMN()-COLUMN($U702)+IF($I702,0,1)))</f>
        <v/>
      </c>
      <c r="X702" s="3" t="str">
        <f t="shared" ca="1" si="208"/>
        <v>0</v>
      </c>
      <c r="Y702" s="3" t="str">
        <f t="shared" si="209"/>
        <v/>
      </c>
      <c r="Z702" s="3" t="str">
        <f t="shared" si="210"/>
        <v/>
      </c>
      <c r="AA702" s="3" t="str">
        <f ca="1">" "
&amp;AE702
&amp;IF(AND(OR(K702=5,K702=6),MOD(INT(J702/1000),10)=1)," A2","")
&amp;IF(AND(NOT(I702),J702=109,OFFSET(program!$A$1,0,disasm!$A702+1)&gt;0,NOT(ISNUMBER(FIND(" A1 "," "&amp;AE702&amp;" "))))," AUTOLABEL","")
&amp;" "</f>
        <v xml:space="preserve">  </v>
      </c>
    </row>
    <row r="703" spans="1:27" x14ac:dyDescent="0.2">
      <c r="A703" s="1">
        <f ca="1">A702+M702</f>
        <v>744</v>
      </c>
      <c r="B703" s="2" t="str">
        <f t="shared" ca="1" si="192"/>
        <v>stack+672</v>
      </c>
      <c r="C703" s="3" t="str">
        <f ca="1">_xlfn.TEXTJOIN(" ",FALSE,OFFSET(program!$A$1,0,A703,1,M703))</f>
        <v/>
      </c>
      <c r="D703" s="4" t="str">
        <f ca="1">IF($H703="data",".dat "&amp;X703,
IF($H703="str",".str " &amp; _xlfn.TEXTJOIN("",FALSE,OFFSET(program!$A$2,0,A703+1,1,M703-1)),
$L703&amp;" "&amp;_xlfn.TEXTJOIN(", ",TRUE,$X703:$Z703)
))</f>
        <v>.dat 0</v>
      </c>
      <c r="E703" s="19" t="b">
        <f t="shared" ca="1" si="193"/>
        <v>1</v>
      </c>
      <c r="F703" s="5" t="str">
        <f t="shared" ca="1" si="194"/>
        <v>stack</v>
      </c>
      <c r="G703" s="5">
        <f t="shared" ca="1" si="195"/>
        <v>72</v>
      </c>
      <c r="H703" s="5" t="str">
        <f t="shared" si="196"/>
        <v>data</v>
      </c>
      <c r="I703" s="13" t="b">
        <f t="shared" si="197"/>
        <v>1</v>
      </c>
      <c r="J703" s="6">
        <f ca="1">OFFSET(program!$A$1,0,disasm!A703)</f>
        <v>0</v>
      </c>
      <c r="K703" s="7">
        <f t="shared" ca="1" si="198"/>
        <v>0</v>
      </c>
      <c r="L703" s="7" t="e">
        <f t="shared" ca="1" si="199"/>
        <v>#VALUE!</v>
      </c>
      <c r="M703" s="7">
        <f t="shared" si="200"/>
        <v>1</v>
      </c>
      <c r="N703" s="7">
        <f t="shared" si="201"/>
        <v>1</v>
      </c>
      <c r="O703" s="8">
        <f t="shared" si="202"/>
        <v>1</v>
      </c>
      <c r="P703" s="8" t="str">
        <f t="shared" si="203"/>
        <v/>
      </c>
      <c r="Q703" s="8" t="str">
        <f t="shared" si="204"/>
        <v/>
      </c>
      <c r="R703" s="8" t="str">
        <f t="shared" ca="1" si="205"/>
        <v>num</v>
      </c>
      <c r="S703" s="8" t="str">
        <f t="shared" si="206"/>
        <v/>
      </c>
      <c r="T703" s="8" t="str">
        <f t="shared" si="207"/>
        <v/>
      </c>
      <c r="U703" s="7">
        <f ca="1">IF(O703="","",OFFSET(program!$A$1,0,disasm!$A703+COLUMN()-COLUMN($U703)+IF($I703,0,1)))</f>
        <v>0</v>
      </c>
      <c r="V703" s="7" t="str">
        <f ca="1">IF(P703="","",OFFSET(program!$A$1,0,disasm!$A703+COLUMN()-COLUMN($U703)+IF($I703,0,1)))</f>
        <v/>
      </c>
      <c r="W703" s="7" t="str">
        <f ca="1">IF(Q703="","",OFFSET(program!$A$1,0,disasm!$A703+COLUMN()-COLUMN($U703)+IF($I703,0,1)))</f>
        <v/>
      </c>
      <c r="X703" s="3" t="str">
        <f t="shared" ca="1" si="208"/>
        <v>0</v>
      </c>
      <c r="Y703" s="3" t="str">
        <f t="shared" si="209"/>
        <v/>
      </c>
      <c r="Z703" s="3" t="str">
        <f t="shared" si="210"/>
        <v/>
      </c>
      <c r="AA703" s="3" t="str">
        <f ca="1">" "
&amp;AE703
&amp;IF(AND(OR(K703=5,K703=6),MOD(INT(J703/1000),10)=1)," A2","")
&amp;IF(AND(NOT(I703),J703=109,OFFSET(program!$A$1,0,disasm!$A703+1)&gt;0,NOT(ISNUMBER(FIND(" A1 "," "&amp;AE703&amp;" "))))," AUTOLABEL","")
&amp;" "</f>
        <v xml:space="preserve">  </v>
      </c>
    </row>
    <row r="704" spans="1:27" x14ac:dyDescent="0.2">
      <c r="A704" s="1">
        <f ca="1">A703+M703</f>
        <v>745</v>
      </c>
      <c r="B704" s="2" t="str">
        <f t="shared" ca="1" si="192"/>
        <v>stack+673</v>
      </c>
      <c r="C704" s="3" t="str">
        <f ca="1">_xlfn.TEXTJOIN(" ",FALSE,OFFSET(program!$A$1,0,A704,1,M704))</f>
        <v/>
      </c>
      <c r="D704" s="4" t="str">
        <f ca="1">IF($H704="data",".dat "&amp;X704,
IF($H704="str",".str " &amp; _xlfn.TEXTJOIN("",FALSE,OFFSET(program!$A$2,0,A704+1,1,M704-1)),
$L704&amp;" "&amp;_xlfn.TEXTJOIN(", ",TRUE,$X704:$Z704)
))</f>
        <v>.dat 0</v>
      </c>
      <c r="E704" s="19" t="b">
        <f t="shared" ca="1" si="193"/>
        <v>1</v>
      </c>
      <c r="F704" s="5" t="str">
        <f t="shared" ca="1" si="194"/>
        <v>stack</v>
      </c>
      <c r="G704" s="5">
        <f t="shared" ca="1" si="195"/>
        <v>72</v>
      </c>
      <c r="H704" s="5" t="str">
        <f t="shared" si="196"/>
        <v>data</v>
      </c>
      <c r="I704" s="13" t="b">
        <f t="shared" si="197"/>
        <v>1</v>
      </c>
      <c r="J704" s="6">
        <f ca="1">OFFSET(program!$A$1,0,disasm!A704)</f>
        <v>0</v>
      </c>
      <c r="K704" s="7">
        <f t="shared" ca="1" si="198"/>
        <v>0</v>
      </c>
      <c r="L704" s="7" t="e">
        <f t="shared" ca="1" si="199"/>
        <v>#VALUE!</v>
      </c>
      <c r="M704" s="7">
        <f t="shared" si="200"/>
        <v>1</v>
      </c>
      <c r="N704" s="7">
        <f t="shared" si="201"/>
        <v>1</v>
      </c>
      <c r="O704" s="8">
        <f t="shared" si="202"/>
        <v>1</v>
      </c>
      <c r="P704" s="8" t="str">
        <f t="shared" si="203"/>
        <v/>
      </c>
      <c r="Q704" s="8" t="str">
        <f t="shared" si="204"/>
        <v/>
      </c>
      <c r="R704" s="8" t="str">
        <f t="shared" ca="1" si="205"/>
        <v>num</v>
      </c>
      <c r="S704" s="8" t="str">
        <f t="shared" si="206"/>
        <v/>
      </c>
      <c r="T704" s="8" t="str">
        <f t="shared" si="207"/>
        <v/>
      </c>
      <c r="U704" s="7">
        <f ca="1">IF(O704="","",OFFSET(program!$A$1,0,disasm!$A704+COLUMN()-COLUMN($U704)+IF($I704,0,1)))</f>
        <v>0</v>
      </c>
      <c r="V704" s="7" t="str">
        <f ca="1">IF(P704="","",OFFSET(program!$A$1,0,disasm!$A704+COLUMN()-COLUMN($U704)+IF($I704,0,1)))</f>
        <v/>
      </c>
      <c r="W704" s="7" t="str">
        <f ca="1">IF(Q704="","",OFFSET(program!$A$1,0,disasm!$A704+COLUMN()-COLUMN($U704)+IF($I704,0,1)))</f>
        <v/>
      </c>
      <c r="X704" s="3" t="str">
        <f t="shared" ca="1" si="208"/>
        <v>0</v>
      </c>
      <c r="Y704" s="3" t="str">
        <f t="shared" si="209"/>
        <v/>
      </c>
      <c r="Z704" s="3" t="str">
        <f t="shared" si="210"/>
        <v/>
      </c>
      <c r="AA704" s="3" t="str">
        <f ca="1">" "
&amp;AE704
&amp;IF(AND(OR(K704=5,K704=6),MOD(INT(J704/1000),10)=1)," A2","")
&amp;IF(AND(NOT(I704),J704=109,OFFSET(program!$A$1,0,disasm!$A704+1)&gt;0,NOT(ISNUMBER(FIND(" A1 "," "&amp;AE704&amp;" "))))," AUTOLABEL","")
&amp;" "</f>
        <v xml:space="preserve">  </v>
      </c>
    </row>
    <row r="705" spans="1:27" x14ac:dyDescent="0.2">
      <c r="A705" s="1">
        <f ca="1">A704+M704</f>
        <v>746</v>
      </c>
      <c r="B705" s="2" t="str">
        <f t="shared" ca="1" si="192"/>
        <v>stack+674</v>
      </c>
      <c r="C705" s="3" t="str">
        <f ca="1">_xlfn.TEXTJOIN(" ",FALSE,OFFSET(program!$A$1,0,A705,1,M705))</f>
        <v/>
      </c>
      <c r="D705" s="4" t="str">
        <f ca="1">IF($H705="data",".dat "&amp;X705,
IF($H705="str",".str " &amp; _xlfn.TEXTJOIN("",FALSE,OFFSET(program!$A$2,0,A705+1,1,M705-1)),
$L705&amp;" "&amp;_xlfn.TEXTJOIN(", ",TRUE,$X705:$Z705)
))</f>
        <v>.dat 0</v>
      </c>
      <c r="E705" s="19" t="b">
        <f t="shared" ca="1" si="193"/>
        <v>1</v>
      </c>
      <c r="F705" s="5" t="str">
        <f t="shared" ca="1" si="194"/>
        <v>stack</v>
      </c>
      <c r="G705" s="5">
        <f t="shared" ca="1" si="195"/>
        <v>72</v>
      </c>
      <c r="H705" s="5" t="str">
        <f t="shared" si="196"/>
        <v>data</v>
      </c>
      <c r="I705" s="13" t="b">
        <f t="shared" si="197"/>
        <v>1</v>
      </c>
      <c r="J705" s="6">
        <f ca="1">OFFSET(program!$A$1,0,disasm!A705)</f>
        <v>0</v>
      </c>
      <c r="K705" s="7">
        <f t="shared" ca="1" si="198"/>
        <v>0</v>
      </c>
      <c r="L705" s="7" t="e">
        <f t="shared" ca="1" si="199"/>
        <v>#VALUE!</v>
      </c>
      <c r="M705" s="7">
        <f t="shared" si="200"/>
        <v>1</v>
      </c>
      <c r="N705" s="7">
        <f t="shared" si="201"/>
        <v>1</v>
      </c>
      <c r="O705" s="8">
        <f t="shared" si="202"/>
        <v>1</v>
      </c>
      <c r="P705" s="8" t="str">
        <f t="shared" si="203"/>
        <v/>
      </c>
      <c r="Q705" s="8" t="str">
        <f t="shared" si="204"/>
        <v/>
      </c>
      <c r="R705" s="8" t="str">
        <f t="shared" ca="1" si="205"/>
        <v>num</v>
      </c>
      <c r="S705" s="8" t="str">
        <f t="shared" si="206"/>
        <v/>
      </c>
      <c r="T705" s="8" t="str">
        <f t="shared" si="207"/>
        <v/>
      </c>
      <c r="U705" s="7">
        <f ca="1">IF(O705="","",OFFSET(program!$A$1,0,disasm!$A705+COLUMN()-COLUMN($U705)+IF($I705,0,1)))</f>
        <v>0</v>
      </c>
      <c r="V705" s="7" t="str">
        <f ca="1">IF(P705="","",OFFSET(program!$A$1,0,disasm!$A705+COLUMN()-COLUMN($U705)+IF($I705,0,1)))</f>
        <v/>
      </c>
      <c r="W705" s="7" t="str">
        <f ca="1">IF(Q705="","",OFFSET(program!$A$1,0,disasm!$A705+COLUMN()-COLUMN($U705)+IF($I705,0,1)))</f>
        <v/>
      </c>
      <c r="X705" s="3" t="str">
        <f t="shared" ca="1" si="208"/>
        <v>0</v>
      </c>
      <c r="Y705" s="3" t="str">
        <f t="shared" si="209"/>
        <v/>
      </c>
      <c r="Z705" s="3" t="str">
        <f t="shared" si="210"/>
        <v/>
      </c>
      <c r="AA705" s="3" t="str">
        <f ca="1">" "
&amp;AE705
&amp;IF(AND(OR(K705=5,K705=6),MOD(INT(J705/1000),10)=1)," A2","")
&amp;IF(AND(NOT(I705),J705=109,OFFSET(program!$A$1,0,disasm!$A705+1)&gt;0,NOT(ISNUMBER(FIND(" A1 "," "&amp;AE705&amp;" "))))," AUTOLABEL","")
&amp;" "</f>
        <v xml:space="preserve">  </v>
      </c>
    </row>
    <row r="706" spans="1:27" x14ac:dyDescent="0.2">
      <c r="A706" s="1">
        <f ca="1">A705+M705</f>
        <v>747</v>
      </c>
      <c r="B706" s="2" t="str">
        <f t="shared" ca="1" si="192"/>
        <v>stack+675</v>
      </c>
      <c r="C706" s="3" t="str">
        <f ca="1">_xlfn.TEXTJOIN(" ",FALSE,OFFSET(program!$A$1,0,A706,1,M706))</f>
        <v/>
      </c>
      <c r="D706" s="4" t="str">
        <f ca="1">IF($H706="data",".dat "&amp;X706,
IF($H706="str",".str " &amp; _xlfn.TEXTJOIN("",FALSE,OFFSET(program!$A$2,0,A706+1,1,M706-1)),
$L706&amp;" "&amp;_xlfn.TEXTJOIN(", ",TRUE,$X706:$Z706)
))</f>
        <v>.dat 0</v>
      </c>
      <c r="E706" s="19" t="b">
        <f t="shared" ca="1" si="193"/>
        <v>1</v>
      </c>
      <c r="F706" s="5" t="str">
        <f t="shared" ca="1" si="194"/>
        <v>stack</v>
      </c>
      <c r="G706" s="5">
        <f t="shared" ca="1" si="195"/>
        <v>72</v>
      </c>
      <c r="H706" s="5" t="str">
        <f t="shared" si="196"/>
        <v>data</v>
      </c>
      <c r="I706" s="13" t="b">
        <f t="shared" si="197"/>
        <v>1</v>
      </c>
      <c r="J706" s="6">
        <f ca="1">OFFSET(program!$A$1,0,disasm!A706)</f>
        <v>0</v>
      </c>
      <c r="K706" s="7">
        <f t="shared" ca="1" si="198"/>
        <v>0</v>
      </c>
      <c r="L706" s="7" t="e">
        <f t="shared" ca="1" si="199"/>
        <v>#VALUE!</v>
      </c>
      <c r="M706" s="7">
        <f t="shared" si="200"/>
        <v>1</v>
      </c>
      <c r="N706" s="7">
        <f t="shared" si="201"/>
        <v>1</v>
      </c>
      <c r="O706" s="8">
        <f t="shared" si="202"/>
        <v>1</v>
      </c>
      <c r="P706" s="8" t="str">
        <f t="shared" si="203"/>
        <v/>
      </c>
      <c r="Q706" s="8" t="str">
        <f t="shared" si="204"/>
        <v/>
      </c>
      <c r="R706" s="8" t="str">
        <f t="shared" ca="1" si="205"/>
        <v>num</v>
      </c>
      <c r="S706" s="8" t="str">
        <f t="shared" si="206"/>
        <v/>
      </c>
      <c r="T706" s="8" t="str">
        <f t="shared" si="207"/>
        <v/>
      </c>
      <c r="U706" s="7">
        <f ca="1">IF(O706="","",OFFSET(program!$A$1,0,disasm!$A706+COLUMN()-COLUMN($U706)+IF($I706,0,1)))</f>
        <v>0</v>
      </c>
      <c r="V706" s="7" t="str">
        <f ca="1">IF(P706="","",OFFSET(program!$A$1,0,disasm!$A706+COLUMN()-COLUMN($U706)+IF($I706,0,1)))</f>
        <v/>
      </c>
      <c r="W706" s="7" t="str">
        <f ca="1">IF(Q706="","",OFFSET(program!$A$1,0,disasm!$A706+COLUMN()-COLUMN($U706)+IF($I706,0,1)))</f>
        <v/>
      </c>
      <c r="X706" s="3" t="str">
        <f t="shared" ca="1" si="208"/>
        <v>0</v>
      </c>
      <c r="Y706" s="3" t="str">
        <f t="shared" si="209"/>
        <v/>
      </c>
      <c r="Z706" s="3" t="str">
        <f t="shared" si="210"/>
        <v/>
      </c>
      <c r="AA706" s="3" t="str">
        <f ca="1">" "
&amp;AE706
&amp;IF(AND(OR(K706=5,K706=6),MOD(INT(J706/1000),10)=1)," A2","")
&amp;IF(AND(NOT(I706),J706=109,OFFSET(program!$A$1,0,disasm!$A706+1)&gt;0,NOT(ISNUMBER(FIND(" A1 "," "&amp;AE706&amp;" "))))," AUTOLABEL","")
&amp;" "</f>
        <v xml:space="preserve">  </v>
      </c>
    </row>
    <row r="707" spans="1:27" x14ac:dyDescent="0.2">
      <c r="A707" s="1">
        <f ca="1">A706+M706</f>
        <v>748</v>
      </c>
      <c r="B707" s="2" t="str">
        <f t="shared" ref="B707:B770" ca="1" si="211">$F707
&amp;IF(ISBLANK(AB707),
    IF($A707=$G707,
        "",
        "+"&amp;$A707-$G707
    ),
    "."&amp;AB707
)</f>
        <v>stack+676</v>
      </c>
      <c r="C707" s="3" t="str">
        <f ca="1">_xlfn.TEXTJOIN(" ",FALSE,OFFSET(program!$A$1,0,A707,1,M707))</f>
        <v/>
      </c>
      <c r="D707" s="4" t="str">
        <f ca="1">IF($H707="data",".dat "&amp;X707,
IF($H707="str",".str " &amp; _xlfn.TEXTJOIN("",FALSE,OFFSET(program!$A$2,0,A707+1,1,M707-1)),
$L707&amp;" "&amp;_xlfn.TEXTJOIN(", ",TRUE,$X707:$Z707)
))</f>
        <v>.dat 0</v>
      </c>
      <c r="E707" s="19" t="b">
        <f t="shared" ref="E707:E770" ca="1" si="212">IF(G707&lt;&gt;G706,NOT(E706),E706)</f>
        <v>1</v>
      </c>
      <c r="F707" s="5" t="str">
        <f t="shared" ref="F707:F770" ca="1" si="213">IF(ISBLANK($AD707),
    IF(ISNUMBER(FIND(" AUTOLABEL ",AA707)),IF(I707,"data","fun")&amp;A707,F706),
    $AD707
)</f>
        <v>stack</v>
      </c>
      <c r="G707" s="5">
        <f t="shared" ref="G707:G770" ca="1" si="214">IF(AND(ISBLANK($AD707),NOT(ISNUMBER(FIND(" AUTOLABEL ",AA707)))),G706,$A707)</f>
        <v>72</v>
      </c>
      <c r="H707" s="5" t="str">
        <f t="shared" ref="H707:H770" si="215">IF(ISNUMBER(FIND(" STR "," "&amp;AE707&amp;" ")),"str",
IF(ISNUMBER(FIND(" CODE "," "&amp;AE707&amp;" ")),"code",
IF(ISNUMBER(FIND(" DATA "," "&amp;AE707&amp;" ")),"data",
$H706
)))</f>
        <v>data</v>
      </c>
      <c r="I707" s="13" t="b">
        <f t="shared" ref="I707:I770" si="216">H707&lt;&gt;"code"</f>
        <v>1</v>
      </c>
      <c r="J707" s="6">
        <f ca="1">OFFSET(program!$A$1,0,disasm!A707)</f>
        <v>0</v>
      </c>
      <c r="K707" s="7">
        <f t="shared" ref="K707:K770" ca="1" si="217">MOD($J707,100)</f>
        <v>0</v>
      </c>
      <c r="L707" s="7" t="e">
        <f t="shared" ref="L707:L770" ca="1" si="218">IF(K707=99,"END",CHOOSE(K707,"ADD ","MUL ","IN  ","OUT ","J!=0","J=0 ","CMP&lt;","CMP=","SP+ "))</f>
        <v>#VALUE!</v>
      </c>
      <c r="M707" s="7">
        <f t="shared" ref="M707:M770" si="219">IF($H707="data",1,IF($H707="str",$J707+1,N707+1))</f>
        <v>1</v>
      </c>
      <c r="N707" s="7">
        <f t="shared" ref="N707:N770" si="220">IF($I707,1,IFERROR(CHOOSE($K707,3,3,1,1,2,2,3,3,1),0))</f>
        <v>1</v>
      </c>
      <c r="O707" s="8">
        <f t="shared" ref="O707:O770" si="221">IF(I707,1,IF($N707&gt;=1,MOD(INT($J707/100),10),""))</f>
        <v>1</v>
      </c>
      <c r="P707" s="8" t="str">
        <f t="shared" ref="P707:P770" si="222">IF($N707&gt;=2,MOD(INT($J707/1000),10),"")</f>
        <v/>
      </c>
      <c r="Q707" s="8" t="str">
        <f t="shared" ref="Q707:Q770" si="223">IF($N707&gt;=3,MOD(INT($J707/10000),10),"")</f>
        <v/>
      </c>
      <c r="R707" s="8" t="str">
        <f t="shared" ref="R707:R770" ca="1" si="224">IF(O707="","",
    IF(ISNUMBER(FIND(" A"&amp;R$1&amp;" ",$AA707)),"addr",
        IF(ISNUMBER(FIND(" C"&amp;R$1&amp;" ",$AA707)),"char",
            CHOOSE(O707+1,"addr","num","num")
        )
    )
)</f>
        <v>num</v>
      </c>
      <c r="S707" s="8" t="str">
        <f t="shared" ref="S707:S770" si="225">IF(P707="","",
    IF(ISNUMBER(FIND(" A"&amp;S$1&amp;" ",$AA707)),"addr",
        IF(ISNUMBER(FIND(" C"&amp;S$1&amp;" ",$AA707)),"char",
            CHOOSE(P707+1,"addr","num","num")
        )
    )
)</f>
        <v/>
      </c>
      <c r="T707" s="8" t="str">
        <f t="shared" ref="T707:T770" si="226">IF(Q707="","",
    IF(ISNUMBER(FIND(" A"&amp;T$1&amp;" ",$AA707)),"addr",
        IF(ISNUMBER(FIND(" C"&amp;T$1&amp;" ",$AA707)),"char",
            CHOOSE(Q707+1,"addr","num","num")
        )
    )
)</f>
        <v/>
      </c>
      <c r="U707" s="7">
        <f ca="1">IF(O707="","",OFFSET(program!$A$1,0,disasm!$A707+COLUMN()-COLUMN($U707)+IF($I707,0,1)))</f>
        <v>0</v>
      </c>
      <c r="V707" s="7" t="str">
        <f ca="1">IF(P707="","",OFFSET(program!$A$1,0,disasm!$A707+COLUMN()-COLUMN($U707)+IF($I707,0,1)))</f>
        <v/>
      </c>
      <c r="W707" s="7" t="str">
        <f ca="1">IF(Q707="","",OFFSET(program!$A$1,0,disasm!$A707+COLUMN()-COLUMN($U707)+IF($I707,0,1)))</f>
        <v/>
      </c>
      <c r="X707" s="3" t="str">
        <f t="shared" ref="X707:X770" ca="1" si="227">IF(O707="","",
  SUBSTITUTE(SUBSTITUTE(
    CHOOSE(1+O707,"[val]","val","[SP+val]"),
    "val",
    IF(R707="char","'"&amp;CHAR(U707)&amp;"'",
      IF(R707="addr",
        INDEX($B:$B,MATCH(U707,$A:$A,1))
          &amp; IF(INDEX($A:$A,MATCH(U707,$A:$A,1)) &lt; U707, ".a"&amp;(U707 - INDEX($A:$A,MATCH(U707,$A:$A,1))),""),
        U707
       )
    )
  ),"+-","-")
)</f>
        <v>0</v>
      </c>
      <c r="Y707" s="3" t="str">
        <f t="shared" ref="Y707:Y770" si="228">IF(P707="","",
  SUBSTITUTE(SUBSTITUTE(
    CHOOSE(1+P707,"[val]","val","[SP+val]"),
    "val",
    IF(S707="char","'"&amp;CHAR(V707)&amp;"'",
      IF(S707="addr",
        INDEX($B:$B,MATCH(V707,$A:$A,1))
          &amp; IF(INDEX($A:$A,MATCH(V707,$A:$A,1)) &lt; V707, ".a"&amp;(V707 - INDEX($A:$A,MATCH(V707,$A:$A,1))),""),
        V707
       )
    )
  ),"+-","-")
)</f>
        <v/>
      </c>
      <c r="Z707" s="3" t="str">
        <f t="shared" ref="Z707:Z770" si="229">IF(Q707="","",
  SUBSTITUTE(SUBSTITUTE(
    CHOOSE(1+Q707,"[val]","val","[SP+val]"),
    "val",
    IF(T707="char","'"&amp;CHAR(W707)&amp;"'",
      IF(T707="addr",
        INDEX($B:$B,MATCH(W707,$A:$A,1))
          &amp; IF(INDEX($A:$A,MATCH(W707,$A:$A,1)) &lt; W707, ".a"&amp;(W707 - INDEX($A:$A,MATCH(W707,$A:$A,1))),""),
        W707
       )
    )
  ),"+-","-")
)</f>
        <v/>
      </c>
      <c r="AA707" s="3" t="str">
        <f ca="1">" "
&amp;AE707
&amp;IF(AND(OR(K707=5,K707=6),MOD(INT(J707/1000),10)=1)," A2","")
&amp;IF(AND(NOT(I707),J707=109,OFFSET(program!$A$1,0,disasm!$A707+1)&gt;0,NOT(ISNUMBER(FIND(" A1 "," "&amp;AE707&amp;" "))))," AUTOLABEL","")
&amp;" "</f>
        <v xml:space="preserve">  </v>
      </c>
    </row>
    <row r="708" spans="1:27" x14ac:dyDescent="0.2">
      <c r="A708" s="1">
        <f ca="1">A707+M707</f>
        <v>749</v>
      </c>
      <c r="B708" s="2" t="str">
        <f t="shared" ca="1" si="211"/>
        <v>stack+677</v>
      </c>
      <c r="C708" s="3" t="str">
        <f ca="1">_xlfn.TEXTJOIN(" ",FALSE,OFFSET(program!$A$1,0,A708,1,M708))</f>
        <v/>
      </c>
      <c r="D708" s="4" t="str">
        <f ca="1">IF($H708="data",".dat "&amp;X708,
IF($H708="str",".str " &amp; _xlfn.TEXTJOIN("",FALSE,OFFSET(program!$A$2,0,A708+1,1,M708-1)),
$L708&amp;" "&amp;_xlfn.TEXTJOIN(", ",TRUE,$X708:$Z708)
))</f>
        <v>.dat 0</v>
      </c>
      <c r="E708" s="19" t="b">
        <f t="shared" ca="1" si="212"/>
        <v>1</v>
      </c>
      <c r="F708" s="5" t="str">
        <f t="shared" ca="1" si="213"/>
        <v>stack</v>
      </c>
      <c r="G708" s="5">
        <f t="shared" ca="1" si="214"/>
        <v>72</v>
      </c>
      <c r="H708" s="5" t="str">
        <f t="shared" si="215"/>
        <v>data</v>
      </c>
      <c r="I708" s="13" t="b">
        <f t="shared" si="216"/>
        <v>1</v>
      </c>
      <c r="J708" s="6">
        <f ca="1">OFFSET(program!$A$1,0,disasm!A708)</f>
        <v>0</v>
      </c>
      <c r="K708" s="7">
        <f t="shared" ca="1" si="217"/>
        <v>0</v>
      </c>
      <c r="L708" s="7" t="e">
        <f t="shared" ca="1" si="218"/>
        <v>#VALUE!</v>
      </c>
      <c r="M708" s="7">
        <f t="shared" si="219"/>
        <v>1</v>
      </c>
      <c r="N708" s="7">
        <f t="shared" si="220"/>
        <v>1</v>
      </c>
      <c r="O708" s="8">
        <f t="shared" si="221"/>
        <v>1</v>
      </c>
      <c r="P708" s="8" t="str">
        <f t="shared" si="222"/>
        <v/>
      </c>
      <c r="Q708" s="8" t="str">
        <f t="shared" si="223"/>
        <v/>
      </c>
      <c r="R708" s="8" t="str">
        <f t="shared" ca="1" si="224"/>
        <v>num</v>
      </c>
      <c r="S708" s="8" t="str">
        <f t="shared" si="225"/>
        <v/>
      </c>
      <c r="T708" s="8" t="str">
        <f t="shared" si="226"/>
        <v/>
      </c>
      <c r="U708" s="7">
        <f ca="1">IF(O708="","",OFFSET(program!$A$1,0,disasm!$A708+COLUMN()-COLUMN($U708)+IF($I708,0,1)))</f>
        <v>0</v>
      </c>
      <c r="V708" s="7" t="str">
        <f ca="1">IF(P708="","",OFFSET(program!$A$1,0,disasm!$A708+COLUMN()-COLUMN($U708)+IF($I708,0,1)))</f>
        <v/>
      </c>
      <c r="W708" s="7" t="str">
        <f ca="1">IF(Q708="","",OFFSET(program!$A$1,0,disasm!$A708+COLUMN()-COLUMN($U708)+IF($I708,0,1)))</f>
        <v/>
      </c>
      <c r="X708" s="3" t="str">
        <f t="shared" ca="1" si="227"/>
        <v>0</v>
      </c>
      <c r="Y708" s="3" t="str">
        <f t="shared" si="228"/>
        <v/>
      </c>
      <c r="Z708" s="3" t="str">
        <f t="shared" si="229"/>
        <v/>
      </c>
      <c r="AA708" s="3" t="str">
        <f ca="1">" "
&amp;AE708
&amp;IF(AND(OR(K708=5,K708=6),MOD(INT(J708/1000),10)=1)," A2","")
&amp;IF(AND(NOT(I708),J708=109,OFFSET(program!$A$1,0,disasm!$A708+1)&gt;0,NOT(ISNUMBER(FIND(" A1 "," "&amp;AE708&amp;" "))))," AUTOLABEL","")
&amp;" "</f>
        <v xml:space="preserve">  </v>
      </c>
    </row>
    <row r="709" spans="1:27" x14ac:dyDescent="0.2">
      <c r="A709" s="1">
        <f ca="1">A708+M708</f>
        <v>750</v>
      </c>
      <c r="B709" s="2" t="str">
        <f t="shared" ca="1" si="211"/>
        <v>stack+678</v>
      </c>
      <c r="C709" s="3" t="str">
        <f ca="1">_xlfn.TEXTJOIN(" ",FALSE,OFFSET(program!$A$1,0,A709,1,M709))</f>
        <v/>
      </c>
      <c r="D709" s="4" t="str">
        <f ca="1">IF($H709="data",".dat "&amp;X709,
IF($H709="str",".str " &amp; _xlfn.TEXTJOIN("",FALSE,OFFSET(program!$A$2,0,A709+1,1,M709-1)),
$L709&amp;" "&amp;_xlfn.TEXTJOIN(", ",TRUE,$X709:$Z709)
))</f>
        <v>.dat 0</v>
      </c>
      <c r="E709" s="19" t="b">
        <f t="shared" ca="1" si="212"/>
        <v>1</v>
      </c>
      <c r="F709" s="5" t="str">
        <f t="shared" ca="1" si="213"/>
        <v>stack</v>
      </c>
      <c r="G709" s="5">
        <f t="shared" ca="1" si="214"/>
        <v>72</v>
      </c>
      <c r="H709" s="5" t="str">
        <f t="shared" si="215"/>
        <v>data</v>
      </c>
      <c r="I709" s="13" t="b">
        <f t="shared" si="216"/>
        <v>1</v>
      </c>
      <c r="J709" s="6">
        <f ca="1">OFFSET(program!$A$1,0,disasm!A709)</f>
        <v>0</v>
      </c>
      <c r="K709" s="7">
        <f t="shared" ca="1" si="217"/>
        <v>0</v>
      </c>
      <c r="L709" s="7" t="e">
        <f t="shared" ca="1" si="218"/>
        <v>#VALUE!</v>
      </c>
      <c r="M709" s="7">
        <f t="shared" si="219"/>
        <v>1</v>
      </c>
      <c r="N709" s="7">
        <f t="shared" si="220"/>
        <v>1</v>
      </c>
      <c r="O709" s="8">
        <f t="shared" si="221"/>
        <v>1</v>
      </c>
      <c r="P709" s="8" t="str">
        <f t="shared" si="222"/>
        <v/>
      </c>
      <c r="Q709" s="8" t="str">
        <f t="shared" si="223"/>
        <v/>
      </c>
      <c r="R709" s="8" t="str">
        <f t="shared" ca="1" si="224"/>
        <v>num</v>
      </c>
      <c r="S709" s="8" t="str">
        <f t="shared" si="225"/>
        <v/>
      </c>
      <c r="T709" s="8" t="str">
        <f t="shared" si="226"/>
        <v/>
      </c>
      <c r="U709" s="7">
        <f ca="1">IF(O709="","",OFFSET(program!$A$1,0,disasm!$A709+COLUMN()-COLUMN($U709)+IF($I709,0,1)))</f>
        <v>0</v>
      </c>
      <c r="V709" s="7" t="str">
        <f ca="1">IF(P709="","",OFFSET(program!$A$1,0,disasm!$A709+COLUMN()-COLUMN($U709)+IF($I709,0,1)))</f>
        <v/>
      </c>
      <c r="W709" s="7" t="str">
        <f ca="1">IF(Q709="","",OFFSET(program!$A$1,0,disasm!$A709+COLUMN()-COLUMN($U709)+IF($I709,0,1)))</f>
        <v/>
      </c>
      <c r="X709" s="3" t="str">
        <f t="shared" ca="1" si="227"/>
        <v>0</v>
      </c>
      <c r="Y709" s="3" t="str">
        <f t="shared" si="228"/>
        <v/>
      </c>
      <c r="Z709" s="3" t="str">
        <f t="shared" si="229"/>
        <v/>
      </c>
      <c r="AA709" s="3" t="str">
        <f ca="1">" "
&amp;AE709
&amp;IF(AND(OR(K709=5,K709=6),MOD(INT(J709/1000),10)=1)," A2","")
&amp;IF(AND(NOT(I709),J709=109,OFFSET(program!$A$1,0,disasm!$A709+1)&gt;0,NOT(ISNUMBER(FIND(" A1 "," "&amp;AE709&amp;" "))))," AUTOLABEL","")
&amp;" "</f>
        <v xml:space="preserve">  </v>
      </c>
    </row>
    <row r="710" spans="1:27" x14ac:dyDescent="0.2">
      <c r="A710" s="1">
        <f ca="1">A709+M709</f>
        <v>751</v>
      </c>
      <c r="B710" s="2" t="str">
        <f t="shared" ca="1" si="211"/>
        <v>stack+679</v>
      </c>
      <c r="C710" s="3" t="str">
        <f ca="1">_xlfn.TEXTJOIN(" ",FALSE,OFFSET(program!$A$1,0,A710,1,M710))</f>
        <v/>
      </c>
      <c r="D710" s="4" t="str">
        <f ca="1">IF($H710="data",".dat "&amp;X710,
IF($H710="str",".str " &amp; _xlfn.TEXTJOIN("",FALSE,OFFSET(program!$A$2,0,A710+1,1,M710-1)),
$L710&amp;" "&amp;_xlfn.TEXTJOIN(", ",TRUE,$X710:$Z710)
))</f>
        <v>.dat 0</v>
      </c>
      <c r="E710" s="19" t="b">
        <f t="shared" ca="1" si="212"/>
        <v>1</v>
      </c>
      <c r="F710" s="5" t="str">
        <f t="shared" ca="1" si="213"/>
        <v>stack</v>
      </c>
      <c r="G710" s="5">
        <f t="shared" ca="1" si="214"/>
        <v>72</v>
      </c>
      <c r="H710" s="5" t="str">
        <f t="shared" si="215"/>
        <v>data</v>
      </c>
      <c r="I710" s="13" t="b">
        <f t="shared" si="216"/>
        <v>1</v>
      </c>
      <c r="J710" s="6">
        <f ca="1">OFFSET(program!$A$1,0,disasm!A710)</f>
        <v>0</v>
      </c>
      <c r="K710" s="7">
        <f t="shared" ca="1" si="217"/>
        <v>0</v>
      </c>
      <c r="L710" s="7" t="e">
        <f t="shared" ca="1" si="218"/>
        <v>#VALUE!</v>
      </c>
      <c r="M710" s="7">
        <f t="shared" si="219"/>
        <v>1</v>
      </c>
      <c r="N710" s="7">
        <f t="shared" si="220"/>
        <v>1</v>
      </c>
      <c r="O710" s="8">
        <f t="shared" si="221"/>
        <v>1</v>
      </c>
      <c r="P710" s="8" t="str">
        <f t="shared" si="222"/>
        <v/>
      </c>
      <c r="Q710" s="8" t="str">
        <f t="shared" si="223"/>
        <v/>
      </c>
      <c r="R710" s="8" t="str">
        <f t="shared" ca="1" si="224"/>
        <v>num</v>
      </c>
      <c r="S710" s="8" t="str">
        <f t="shared" si="225"/>
        <v/>
      </c>
      <c r="T710" s="8" t="str">
        <f t="shared" si="226"/>
        <v/>
      </c>
      <c r="U710" s="7">
        <f ca="1">IF(O710="","",OFFSET(program!$A$1,0,disasm!$A710+COLUMN()-COLUMN($U710)+IF($I710,0,1)))</f>
        <v>0</v>
      </c>
      <c r="V710" s="7" t="str">
        <f ca="1">IF(P710="","",OFFSET(program!$A$1,0,disasm!$A710+COLUMN()-COLUMN($U710)+IF($I710,0,1)))</f>
        <v/>
      </c>
      <c r="W710" s="7" t="str">
        <f ca="1">IF(Q710="","",OFFSET(program!$A$1,0,disasm!$A710+COLUMN()-COLUMN($U710)+IF($I710,0,1)))</f>
        <v/>
      </c>
      <c r="X710" s="3" t="str">
        <f t="shared" ca="1" si="227"/>
        <v>0</v>
      </c>
      <c r="Y710" s="3" t="str">
        <f t="shared" si="228"/>
        <v/>
      </c>
      <c r="Z710" s="3" t="str">
        <f t="shared" si="229"/>
        <v/>
      </c>
      <c r="AA710" s="3" t="str">
        <f ca="1">" "
&amp;AE710
&amp;IF(AND(OR(K710=5,K710=6),MOD(INT(J710/1000),10)=1)," A2","")
&amp;IF(AND(NOT(I710),J710=109,OFFSET(program!$A$1,0,disasm!$A710+1)&gt;0,NOT(ISNUMBER(FIND(" A1 "," "&amp;AE710&amp;" "))))," AUTOLABEL","")
&amp;" "</f>
        <v xml:space="preserve">  </v>
      </c>
    </row>
    <row r="711" spans="1:27" x14ac:dyDescent="0.2">
      <c r="A711" s="1">
        <f ca="1">A710+M710</f>
        <v>752</v>
      </c>
      <c r="B711" s="2" t="str">
        <f t="shared" ca="1" si="211"/>
        <v>stack+680</v>
      </c>
      <c r="C711" s="3" t="str">
        <f ca="1">_xlfn.TEXTJOIN(" ",FALSE,OFFSET(program!$A$1,0,A711,1,M711))</f>
        <v/>
      </c>
      <c r="D711" s="4" t="str">
        <f ca="1">IF($H711="data",".dat "&amp;X711,
IF($H711="str",".str " &amp; _xlfn.TEXTJOIN("",FALSE,OFFSET(program!$A$2,0,A711+1,1,M711-1)),
$L711&amp;" "&amp;_xlfn.TEXTJOIN(", ",TRUE,$X711:$Z711)
))</f>
        <v>.dat 0</v>
      </c>
      <c r="E711" s="19" t="b">
        <f t="shared" ca="1" si="212"/>
        <v>1</v>
      </c>
      <c r="F711" s="5" t="str">
        <f t="shared" ca="1" si="213"/>
        <v>stack</v>
      </c>
      <c r="G711" s="5">
        <f t="shared" ca="1" si="214"/>
        <v>72</v>
      </c>
      <c r="H711" s="5" t="str">
        <f t="shared" si="215"/>
        <v>data</v>
      </c>
      <c r="I711" s="13" t="b">
        <f t="shared" si="216"/>
        <v>1</v>
      </c>
      <c r="J711" s="6">
        <f ca="1">OFFSET(program!$A$1,0,disasm!A711)</f>
        <v>0</v>
      </c>
      <c r="K711" s="7">
        <f t="shared" ca="1" si="217"/>
        <v>0</v>
      </c>
      <c r="L711" s="7" t="e">
        <f t="shared" ca="1" si="218"/>
        <v>#VALUE!</v>
      </c>
      <c r="M711" s="7">
        <f t="shared" si="219"/>
        <v>1</v>
      </c>
      <c r="N711" s="7">
        <f t="shared" si="220"/>
        <v>1</v>
      </c>
      <c r="O711" s="8">
        <f t="shared" si="221"/>
        <v>1</v>
      </c>
      <c r="P711" s="8" t="str">
        <f t="shared" si="222"/>
        <v/>
      </c>
      <c r="Q711" s="8" t="str">
        <f t="shared" si="223"/>
        <v/>
      </c>
      <c r="R711" s="8" t="str">
        <f t="shared" ca="1" si="224"/>
        <v>num</v>
      </c>
      <c r="S711" s="8" t="str">
        <f t="shared" si="225"/>
        <v/>
      </c>
      <c r="T711" s="8" t="str">
        <f t="shared" si="226"/>
        <v/>
      </c>
      <c r="U711" s="7">
        <f ca="1">IF(O711="","",OFFSET(program!$A$1,0,disasm!$A711+COLUMN()-COLUMN($U711)+IF($I711,0,1)))</f>
        <v>0</v>
      </c>
      <c r="V711" s="7" t="str">
        <f ca="1">IF(P711="","",OFFSET(program!$A$1,0,disasm!$A711+COLUMN()-COLUMN($U711)+IF($I711,0,1)))</f>
        <v/>
      </c>
      <c r="W711" s="7" t="str">
        <f ca="1">IF(Q711="","",OFFSET(program!$A$1,0,disasm!$A711+COLUMN()-COLUMN($U711)+IF($I711,0,1)))</f>
        <v/>
      </c>
      <c r="X711" s="3" t="str">
        <f t="shared" ca="1" si="227"/>
        <v>0</v>
      </c>
      <c r="Y711" s="3" t="str">
        <f t="shared" si="228"/>
        <v/>
      </c>
      <c r="Z711" s="3" t="str">
        <f t="shared" si="229"/>
        <v/>
      </c>
      <c r="AA711" s="3" t="str">
        <f ca="1">" "
&amp;AE711
&amp;IF(AND(OR(K711=5,K711=6),MOD(INT(J711/1000),10)=1)," A2","")
&amp;IF(AND(NOT(I711),J711=109,OFFSET(program!$A$1,0,disasm!$A711+1)&gt;0,NOT(ISNUMBER(FIND(" A1 "," "&amp;AE711&amp;" "))))," AUTOLABEL","")
&amp;" "</f>
        <v xml:space="preserve">  </v>
      </c>
    </row>
    <row r="712" spans="1:27" x14ac:dyDescent="0.2">
      <c r="A712" s="1">
        <f ca="1">A711+M711</f>
        <v>753</v>
      </c>
      <c r="B712" s="2" t="str">
        <f t="shared" ca="1" si="211"/>
        <v>stack+681</v>
      </c>
      <c r="C712" s="3" t="str">
        <f ca="1">_xlfn.TEXTJOIN(" ",FALSE,OFFSET(program!$A$1,0,A712,1,M712))</f>
        <v/>
      </c>
      <c r="D712" s="4" t="str">
        <f ca="1">IF($H712="data",".dat "&amp;X712,
IF($H712="str",".str " &amp; _xlfn.TEXTJOIN("",FALSE,OFFSET(program!$A$2,0,A712+1,1,M712-1)),
$L712&amp;" "&amp;_xlfn.TEXTJOIN(", ",TRUE,$X712:$Z712)
))</f>
        <v>.dat 0</v>
      </c>
      <c r="E712" s="19" t="b">
        <f t="shared" ca="1" si="212"/>
        <v>1</v>
      </c>
      <c r="F712" s="5" t="str">
        <f t="shared" ca="1" si="213"/>
        <v>stack</v>
      </c>
      <c r="G712" s="5">
        <f t="shared" ca="1" si="214"/>
        <v>72</v>
      </c>
      <c r="H712" s="5" t="str">
        <f t="shared" si="215"/>
        <v>data</v>
      </c>
      <c r="I712" s="13" t="b">
        <f t="shared" si="216"/>
        <v>1</v>
      </c>
      <c r="J712" s="6">
        <f ca="1">OFFSET(program!$A$1,0,disasm!A712)</f>
        <v>0</v>
      </c>
      <c r="K712" s="7">
        <f t="shared" ca="1" si="217"/>
        <v>0</v>
      </c>
      <c r="L712" s="7" t="e">
        <f t="shared" ca="1" si="218"/>
        <v>#VALUE!</v>
      </c>
      <c r="M712" s="7">
        <f t="shared" si="219"/>
        <v>1</v>
      </c>
      <c r="N712" s="7">
        <f t="shared" si="220"/>
        <v>1</v>
      </c>
      <c r="O712" s="8">
        <f t="shared" si="221"/>
        <v>1</v>
      </c>
      <c r="P712" s="8" t="str">
        <f t="shared" si="222"/>
        <v/>
      </c>
      <c r="Q712" s="8" t="str">
        <f t="shared" si="223"/>
        <v/>
      </c>
      <c r="R712" s="8" t="str">
        <f t="shared" ca="1" si="224"/>
        <v>num</v>
      </c>
      <c r="S712" s="8" t="str">
        <f t="shared" si="225"/>
        <v/>
      </c>
      <c r="T712" s="8" t="str">
        <f t="shared" si="226"/>
        <v/>
      </c>
      <c r="U712" s="7">
        <f ca="1">IF(O712="","",OFFSET(program!$A$1,0,disasm!$A712+COLUMN()-COLUMN($U712)+IF($I712,0,1)))</f>
        <v>0</v>
      </c>
      <c r="V712" s="7" t="str">
        <f ca="1">IF(P712="","",OFFSET(program!$A$1,0,disasm!$A712+COLUMN()-COLUMN($U712)+IF($I712,0,1)))</f>
        <v/>
      </c>
      <c r="W712" s="7" t="str">
        <f ca="1">IF(Q712="","",OFFSET(program!$A$1,0,disasm!$A712+COLUMN()-COLUMN($U712)+IF($I712,0,1)))</f>
        <v/>
      </c>
      <c r="X712" s="3" t="str">
        <f t="shared" ca="1" si="227"/>
        <v>0</v>
      </c>
      <c r="Y712" s="3" t="str">
        <f t="shared" si="228"/>
        <v/>
      </c>
      <c r="Z712" s="3" t="str">
        <f t="shared" si="229"/>
        <v/>
      </c>
      <c r="AA712" s="3" t="str">
        <f ca="1">" "
&amp;AE712
&amp;IF(AND(OR(K712=5,K712=6),MOD(INT(J712/1000),10)=1)," A2","")
&amp;IF(AND(NOT(I712),J712=109,OFFSET(program!$A$1,0,disasm!$A712+1)&gt;0,NOT(ISNUMBER(FIND(" A1 "," "&amp;AE712&amp;" "))))," AUTOLABEL","")
&amp;" "</f>
        <v xml:space="preserve">  </v>
      </c>
    </row>
    <row r="713" spans="1:27" x14ac:dyDescent="0.2">
      <c r="A713" s="1">
        <f ca="1">A712+M712</f>
        <v>754</v>
      </c>
      <c r="B713" s="2" t="str">
        <f t="shared" ca="1" si="211"/>
        <v>stack+682</v>
      </c>
      <c r="C713" s="3" t="str">
        <f ca="1">_xlfn.TEXTJOIN(" ",FALSE,OFFSET(program!$A$1,0,A713,1,M713))</f>
        <v/>
      </c>
      <c r="D713" s="4" t="str">
        <f ca="1">IF($H713="data",".dat "&amp;X713,
IF($H713="str",".str " &amp; _xlfn.TEXTJOIN("",FALSE,OFFSET(program!$A$2,0,A713+1,1,M713-1)),
$L713&amp;" "&amp;_xlfn.TEXTJOIN(", ",TRUE,$X713:$Z713)
))</f>
        <v>.dat 0</v>
      </c>
      <c r="E713" s="19" t="b">
        <f t="shared" ca="1" si="212"/>
        <v>1</v>
      </c>
      <c r="F713" s="5" t="str">
        <f t="shared" ca="1" si="213"/>
        <v>stack</v>
      </c>
      <c r="G713" s="5">
        <f t="shared" ca="1" si="214"/>
        <v>72</v>
      </c>
      <c r="H713" s="5" t="str">
        <f t="shared" si="215"/>
        <v>data</v>
      </c>
      <c r="I713" s="13" t="b">
        <f t="shared" si="216"/>
        <v>1</v>
      </c>
      <c r="J713" s="6">
        <f ca="1">OFFSET(program!$A$1,0,disasm!A713)</f>
        <v>0</v>
      </c>
      <c r="K713" s="7">
        <f t="shared" ca="1" si="217"/>
        <v>0</v>
      </c>
      <c r="L713" s="7" t="e">
        <f t="shared" ca="1" si="218"/>
        <v>#VALUE!</v>
      </c>
      <c r="M713" s="7">
        <f t="shared" si="219"/>
        <v>1</v>
      </c>
      <c r="N713" s="7">
        <f t="shared" si="220"/>
        <v>1</v>
      </c>
      <c r="O713" s="8">
        <f t="shared" si="221"/>
        <v>1</v>
      </c>
      <c r="P713" s="8" t="str">
        <f t="shared" si="222"/>
        <v/>
      </c>
      <c r="Q713" s="8" t="str">
        <f t="shared" si="223"/>
        <v/>
      </c>
      <c r="R713" s="8" t="str">
        <f t="shared" ca="1" si="224"/>
        <v>num</v>
      </c>
      <c r="S713" s="8" t="str">
        <f t="shared" si="225"/>
        <v/>
      </c>
      <c r="T713" s="8" t="str">
        <f t="shared" si="226"/>
        <v/>
      </c>
      <c r="U713" s="7">
        <f ca="1">IF(O713="","",OFFSET(program!$A$1,0,disasm!$A713+COLUMN()-COLUMN($U713)+IF($I713,0,1)))</f>
        <v>0</v>
      </c>
      <c r="V713" s="7" t="str">
        <f ca="1">IF(P713="","",OFFSET(program!$A$1,0,disasm!$A713+COLUMN()-COLUMN($U713)+IF($I713,0,1)))</f>
        <v/>
      </c>
      <c r="W713" s="7" t="str">
        <f ca="1">IF(Q713="","",OFFSET(program!$A$1,0,disasm!$A713+COLUMN()-COLUMN($U713)+IF($I713,0,1)))</f>
        <v/>
      </c>
      <c r="X713" s="3" t="str">
        <f t="shared" ca="1" si="227"/>
        <v>0</v>
      </c>
      <c r="Y713" s="3" t="str">
        <f t="shared" si="228"/>
        <v/>
      </c>
      <c r="Z713" s="3" t="str">
        <f t="shared" si="229"/>
        <v/>
      </c>
      <c r="AA713" s="3" t="str">
        <f ca="1">" "
&amp;AE713
&amp;IF(AND(OR(K713=5,K713=6),MOD(INT(J713/1000),10)=1)," A2","")
&amp;IF(AND(NOT(I713),J713=109,OFFSET(program!$A$1,0,disasm!$A713+1)&gt;0,NOT(ISNUMBER(FIND(" A1 "," "&amp;AE713&amp;" "))))," AUTOLABEL","")
&amp;" "</f>
        <v xml:space="preserve">  </v>
      </c>
    </row>
    <row r="714" spans="1:27" x14ac:dyDescent="0.2">
      <c r="A714" s="1">
        <f ca="1">A713+M713</f>
        <v>755</v>
      </c>
      <c r="B714" s="2" t="str">
        <f t="shared" ca="1" si="211"/>
        <v>stack+683</v>
      </c>
      <c r="C714" s="3" t="str">
        <f ca="1">_xlfn.TEXTJOIN(" ",FALSE,OFFSET(program!$A$1,0,A714,1,M714))</f>
        <v/>
      </c>
      <c r="D714" s="4" t="str">
        <f ca="1">IF($H714="data",".dat "&amp;X714,
IF($H714="str",".str " &amp; _xlfn.TEXTJOIN("",FALSE,OFFSET(program!$A$2,0,A714+1,1,M714-1)),
$L714&amp;" "&amp;_xlfn.TEXTJOIN(", ",TRUE,$X714:$Z714)
))</f>
        <v>.dat 0</v>
      </c>
      <c r="E714" s="19" t="b">
        <f t="shared" ca="1" si="212"/>
        <v>1</v>
      </c>
      <c r="F714" s="5" t="str">
        <f t="shared" ca="1" si="213"/>
        <v>stack</v>
      </c>
      <c r="G714" s="5">
        <f t="shared" ca="1" si="214"/>
        <v>72</v>
      </c>
      <c r="H714" s="5" t="str">
        <f t="shared" si="215"/>
        <v>data</v>
      </c>
      <c r="I714" s="13" t="b">
        <f t="shared" si="216"/>
        <v>1</v>
      </c>
      <c r="J714" s="6">
        <f ca="1">OFFSET(program!$A$1,0,disasm!A714)</f>
        <v>0</v>
      </c>
      <c r="K714" s="7">
        <f t="shared" ca="1" si="217"/>
        <v>0</v>
      </c>
      <c r="L714" s="7" t="e">
        <f t="shared" ca="1" si="218"/>
        <v>#VALUE!</v>
      </c>
      <c r="M714" s="7">
        <f t="shared" si="219"/>
        <v>1</v>
      </c>
      <c r="N714" s="7">
        <f t="shared" si="220"/>
        <v>1</v>
      </c>
      <c r="O714" s="8">
        <f t="shared" si="221"/>
        <v>1</v>
      </c>
      <c r="P714" s="8" t="str">
        <f t="shared" si="222"/>
        <v/>
      </c>
      <c r="Q714" s="8" t="str">
        <f t="shared" si="223"/>
        <v/>
      </c>
      <c r="R714" s="8" t="str">
        <f t="shared" ca="1" si="224"/>
        <v>num</v>
      </c>
      <c r="S714" s="8" t="str">
        <f t="shared" si="225"/>
        <v/>
      </c>
      <c r="T714" s="8" t="str">
        <f t="shared" si="226"/>
        <v/>
      </c>
      <c r="U714" s="7">
        <f ca="1">IF(O714="","",OFFSET(program!$A$1,0,disasm!$A714+COLUMN()-COLUMN($U714)+IF($I714,0,1)))</f>
        <v>0</v>
      </c>
      <c r="V714" s="7" t="str">
        <f ca="1">IF(P714="","",OFFSET(program!$A$1,0,disasm!$A714+COLUMN()-COLUMN($U714)+IF($I714,0,1)))</f>
        <v/>
      </c>
      <c r="W714" s="7" t="str">
        <f ca="1">IF(Q714="","",OFFSET(program!$A$1,0,disasm!$A714+COLUMN()-COLUMN($U714)+IF($I714,0,1)))</f>
        <v/>
      </c>
      <c r="X714" s="3" t="str">
        <f t="shared" ca="1" si="227"/>
        <v>0</v>
      </c>
      <c r="Y714" s="3" t="str">
        <f t="shared" si="228"/>
        <v/>
      </c>
      <c r="Z714" s="3" t="str">
        <f t="shared" si="229"/>
        <v/>
      </c>
      <c r="AA714" s="3" t="str">
        <f ca="1">" "
&amp;AE714
&amp;IF(AND(OR(K714=5,K714=6),MOD(INT(J714/1000),10)=1)," A2","")
&amp;IF(AND(NOT(I714),J714=109,OFFSET(program!$A$1,0,disasm!$A714+1)&gt;0,NOT(ISNUMBER(FIND(" A1 "," "&amp;AE714&amp;" "))))," AUTOLABEL","")
&amp;" "</f>
        <v xml:space="preserve">  </v>
      </c>
    </row>
    <row r="715" spans="1:27" x14ac:dyDescent="0.2">
      <c r="A715" s="1">
        <f ca="1">A714+M714</f>
        <v>756</v>
      </c>
      <c r="B715" s="2" t="str">
        <f t="shared" ca="1" si="211"/>
        <v>stack+684</v>
      </c>
      <c r="C715" s="3" t="str">
        <f ca="1">_xlfn.TEXTJOIN(" ",FALSE,OFFSET(program!$A$1,0,A715,1,M715))</f>
        <v/>
      </c>
      <c r="D715" s="4" t="str">
        <f ca="1">IF($H715="data",".dat "&amp;X715,
IF($H715="str",".str " &amp; _xlfn.TEXTJOIN("",FALSE,OFFSET(program!$A$2,0,A715+1,1,M715-1)),
$L715&amp;" "&amp;_xlfn.TEXTJOIN(", ",TRUE,$X715:$Z715)
))</f>
        <v>.dat 0</v>
      </c>
      <c r="E715" s="19" t="b">
        <f t="shared" ca="1" si="212"/>
        <v>1</v>
      </c>
      <c r="F715" s="5" t="str">
        <f t="shared" ca="1" si="213"/>
        <v>stack</v>
      </c>
      <c r="G715" s="5">
        <f t="shared" ca="1" si="214"/>
        <v>72</v>
      </c>
      <c r="H715" s="5" t="str">
        <f t="shared" si="215"/>
        <v>data</v>
      </c>
      <c r="I715" s="13" t="b">
        <f t="shared" si="216"/>
        <v>1</v>
      </c>
      <c r="J715" s="6">
        <f ca="1">OFFSET(program!$A$1,0,disasm!A715)</f>
        <v>0</v>
      </c>
      <c r="K715" s="7">
        <f t="shared" ca="1" si="217"/>
        <v>0</v>
      </c>
      <c r="L715" s="7" t="e">
        <f t="shared" ca="1" si="218"/>
        <v>#VALUE!</v>
      </c>
      <c r="M715" s="7">
        <f t="shared" si="219"/>
        <v>1</v>
      </c>
      <c r="N715" s="7">
        <f t="shared" si="220"/>
        <v>1</v>
      </c>
      <c r="O715" s="8">
        <f t="shared" si="221"/>
        <v>1</v>
      </c>
      <c r="P715" s="8" t="str">
        <f t="shared" si="222"/>
        <v/>
      </c>
      <c r="Q715" s="8" t="str">
        <f t="shared" si="223"/>
        <v/>
      </c>
      <c r="R715" s="8" t="str">
        <f t="shared" ca="1" si="224"/>
        <v>num</v>
      </c>
      <c r="S715" s="8" t="str">
        <f t="shared" si="225"/>
        <v/>
      </c>
      <c r="T715" s="8" t="str">
        <f t="shared" si="226"/>
        <v/>
      </c>
      <c r="U715" s="7">
        <f ca="1">IF(O715="","",OFFSET(program!$A$1,0,disasm!$A715+COLUMN()-COLUMN($U715)+IF($I715,0,1)))</f>
        <v>0</v>
      </c>
      <c r="V715" s="7" t="str">
        <f ca="1">IF(P715="","",OFFSET(program!$A$1,0,disasm!$A715+COLUMN()-COLUMN($U715)+IF($I715,0,1)))</f>
        <v/>
      </c>
      <c r="W715" s="7" t="str">
        <f ca="1">IF(Q715="","",OFFSET(program!$A$1,0,disasm!$A715+COLUMN()-COLUMN($U715)+IF($I715,0,1)))</f>
        <v/>
      </c>
      <c r="X715" s="3" t="str">
        <f t="shared" ca="1" si="227"/>
        <v>0</v>
      </c>
      <c r="Y715" s="3" t="str">
        <f t="shared" si="228"/>
        <v/>
      </c>
      <c r="Z715" s="3" t="str">
        <f t="shared" si="229"/>
        <v/>
      </c>
      <c r="AA715" s="3" t="str">
        <f ca="1">" "
&amp;AE715
&amp;IF(AND(OR(K715=5,K715=6),MOD(INT(J715/1000),10)=1)," A2","")
&amp;IF(AND(NOT(I715),J715=109,OFFSET(program!$A$1,0,disasm!$A715+1)&gt;0,NOT(ISNUMBER(FIND(" A1 "," "&amp;AE715&amp;" "))))," AUTOLABEL","")
&amp;" "</f>
        <v xml:space="preserve">  </v>
      </c>
    </row>
    <row r="716" spans="1:27" x14ac:dyDescent="0.2">
      <c r="A716" s="1">
        <f ca="1">A715+M715</f>
        <v>757</v>
      </c>
      <c r="B716" s="2" t="str">
        <f t="shared" ca="1" si="211"/>
        <v>stack+685</v>
      </c>
      <c r="C716" s="3" t="str">
        <f ca="1">_xlfn.TEXTJOIN(" ",FALSE,OFFSET(program!$A$1,0,A716,1,M716))</f>
        <v/>
      </c>
      <c r="D716" s="4" t="str">
        <f ca="1">IF($H716="data",".dat "&amp;X716,
IF($H716="str",".str " &amp; _xlfn.TEXTJOIN("",FALSE,OFFSET(program!$A$2,0,A716+1,1,M716-1)),
$L716&amp;" "&amp;_xlfn.TEXTJOIN(", ",TRUE,$X716:$Z716)
))</f>
        <v>.dat 0</v>
      </c>
      <c r="E716" s="19" t="b">
        <f t="shared" ca="1" si="212"/>
        <v>1</v>
      </c>
      <c r="F716" s="5" t="str">
        <f t="shared" ca="1" si="213"/>
        <v>stack</v>
      </c>
      <c r="G716" s="5">
        <f t="shared" ca="1" si="214"/>
        <v>72</v>
      </c>
      <c r="H716" s="5" t="str">
        <f t="shared" si="215"/>
        <v>data</v>
      </c>
      <c r="I716" s="13" t="b">
        <f t="shared" si="216"/>
        <v>1</v>
      </c>
      <c r="J716" s="6">
        <f ca="1">OFFSET(program!$A$1,0,disasm!A716)</f>
        <v>0</v>
      </c>
      <c r="K716" s="7">
        <f t="shared" ca="1" si="217"/>
        <v>0</v>
      </c>
      <c r="L716" s="7" t="e">
        <f t="shared" ca="1" si="218"/>
        <v>#VALUE!</v>
      </c>
      <c r="M716" s="7">
        <f t="shared" si="219"/>
        <v>1</v>
      </c>
      <c r="N716" s="7">
        <f t="shared" si="220"/>
        <v>1</v>
      </c>
      <c r="O716" s="8">
        <f t="shared" si="221"/>
        <v>1</v>
      </c>
      <c r="P716" s="8" t="str">
        <f t="shared" si="222"/>
        <v/>
      </c>
      <c r="Q716" s="8" t="str">
        <f t="shared" si="223"/>
        <v/>
      </c>
      <c r="R716" s="8" t="str">
        <f t="shared" ca="1" si="224"/>
        <v>num</v>
      </c>
      <c r="S716" s="8" t="str">
        <f t="shared" si="225"/>
        <v/>
      </c>
      <c r="T716" s="8" t="str">
        <f t="shared" si="226"/>
        <v/>
      </c>
      <c r="U716" s="7">
        <f ca="1">IF(O716="","",OFFSET(program!$A$1,0,disasm!$A716+COLUMN()-COLUMN($U716)+IF($I716,0,1)))</f>
        <v>0</v>
      </c>
      <c r="V716" s="7" t="str">
        <f ca="1">IF(P716="","",OFFSET(program!$A$1,0,disasm!$A716+COLUMN()-COLUMN($U716)+IF($I716,0,1)))</f>
        <v/>
      </c>
      <c r="W716" s="7" t="str">
        <f ca="1">IF(Q716="","",OFFSET(program!$A$1,0,disasm!$A716+COLUMN()-COLUMN($U716)+IF($I716,0,1)))</f>
        <v/>
      </c>
      <c r="X716" s="3" t="str">
        <f t="shared" ca="1" si="227"/>
        <v>0</v>
      </c>
      <c r="Y716" s="3" t="str">
        <f t="shared" si="228"/>
        <v/>
      </c>
      <c r="Z716" s="3" t="str">
        <f t="shared" si="229"/>
        <v/>
      </c>
      <c r="AA716" s="3" t="str">
        <f ca="1">" "
&amp;AE716
&amp;IF(AND(OR(K716=5,K716=6),MOD(INT(J716/1000),10)=1)," A2","")
&amp;IF(AND(NOT(I716),J716=109,OFFSET(program!$A$1,0,disasm!$A716+1)&gt;0,NOT(ISNUMBER(FIND(" A1 "," "&amp;AE716&amp;" "))))," AUTOLABEL","")
&amp;" "</f>
        <v xml:space="preserve">  </v>
      </c>
    </row>
    <row r="717" spans="1:27" x14ac:dyDescent="0.2">
      <c r="A717" s="1">
        <f ca="1">A716+M716</f>
        <v>758</v>
      </c>
      <c r="B717" s="2" t="str">
        <f t="shared" ca="1" si="211"/>
        <v>stack+686</v>
      </c>
      <c r="C717" s="3" t="str">
        <f ca="1">_xlfn.TEXTJOIN(" ",FALSE,OFFSET(program!$A$1,0,A717,1,M717))</f>
        <v/>
      </c>
      <c r="D717" s="4" t="str">
        <f ca="1">IF($H717="data",".dat "&amp;X717,
IF($H717="str",".str " &amp; _xlfn.TEXTJOIN("",FALSE,OFFSET(program!$A$2,0,A717+1,1,M717-1)),
$L717&amp;" "&amp;_xlfn.TEXTJOIN(", ",TRUE,$X717:$Z717)
))</f>
        <v>.dat 0</v>
      </c>
      <c r="E717" s="19" t="b">
        <f t="shared" ca="1" si="212"/>
        <v>1</v>
      </c>
      <c r="F717" s="5" t="str">
        <f t="shared" ca="1" si="213"/>
        <v>stack</v>
      </c>
      <c r="G717" s="5">
        <f t="shared" ca="1" si="214"/>
        <v>72</v>
      </c>
      <c r="H717" s="5" t="str">
        <f t="shared" si="215"/>
        <v>data</v>
      </c>
      <c r="I717" s="13" t="b">
        <f t="shared" si="216"/>
        <v>1</v>
      </c>
      <c r="J717" s="6">
        <f ca="1">OFFSET(program!$A$1,0,disasm!A717)</f>
        <v>0</v>
      </c>
      <c r="K717" s="7">
        <f t="shared" ca="1" si="217"/>
        <v>0</v>
      </c>
      <c r="L717" s="7" t="e">
        <f t="shared" ca="1" si="218"/>
        <v>#VALUE!</v>
      </c>
      <c r="M717" s="7">
        <f t="shared" si="219"/>
        <v>1</v>
      </c>
      <c r="N717" s="7">
        <f t="shared" si="220"/>
        <v>1</v>
      </c>
      <c r="O717" s="8">
        <f t="shared" si="221"/>
        <v>1</v>
      </c>
      <c r="P717" s="8" t="str">
        <f t="shared" si="222"/>
        <v/>
      </c>
      <c r="Q717" s="8" t="str">
        <f t="shared" si="223"/>
        <v/>
      </c>
      <c r="R717" s="8" t="str">
        <f t="shared" ca="1" si="224"/>
        <v>num</v>
      </c>
      <c r="S717" s="8" t="str">
        <f t="shared" si="225"/>
        <v/>
      </c>
      <c r="T717" s="8" t="str">
        <f t="shared" si="226"/>
        <v/>
      </c>
      <c r="U717" s="7">
        <f ca="1">IF(O717="","",OFFSET(program!$A$1,0,disasm!$A717+COLUMN()-COLUMN($U717)+IF($I717,0,1)))</f>
        <v>0</v>
      </c>
      <c r="V717" s="7" t="str">
        <f ca="1">IF(P717="","",OFFSET(program!$A$1,0,disasm!$A717+COLUMN()-COLUMN($U717)+IF($I717,0,1)))</f>
        <v/>
      </c>
      <c r="W717" s="7" t="str">
        <f ca="1">IF(Q717="","",OFFSET(program!$A$1,0,disasm!$A717+COLUMN()-COLUMN($U717)+IF($I717,0,1)))</f>
        <v/>
      </c>
      <c r="X717" s="3" t="str">
        <f t="shared" ca="1" si="227"/>
        <v>0</v>
      </c>
      <c r="Y717" s="3" t="str">
        <f t="shared" si="228"/>
        <v/>
      </c>
      <c r="Z717" s="3" t="str">
        <f t="shared" si="229"/>
        <v/>
      </c>
      <c r="AA717" s="3" t="str">
        <f ca="1">" "
&amp;AE717
&amp;IF(AND(OR(K717=5,K717=6),MOD(INT(J717/1000),10)=1)," A2","")
&amp;IF(AND(NOT(I717),J717=109,OFFSET(program!$A$1,0,disasm!$A717+1)&gt;0,NOT(ISNUMBER(FIND(" A1 "," "&amp;AE717&amp;" "))))," AUTOLABEL","")
&amp;" "</f>
        <v xml:space="preserve">  </v>
      </c>
    </row>
    <row r="718" spans="1:27" x14ac:dyDescent="0.2">
      <c r="A718" s="1">
        <f ca="1">A717+M717</f>
        <v>759</v>
      </c>
      <c r="B718" s="2" t="str">
        <f t="shared" ca="1" si="211"/>
        <v>stack+687</v>
      </c>
      <c r="C718" s="3" t="str">
        <f ca="1">_xlfn.TEXTJOIN(" ",FALSE,OFFSET(program!$A$1,0,A718,1,M718))</f>
        <v/>
      </c>
      <c r="D718" s="4" t="str">
        <f ca="1">IF($H718="data",".dat "&amp;X718,
IF($H718="str",".str " &amp; _xlfn.TEXTJOIN("",FALSE,OFFSET(program!$A$2,0,A718+1,1,M718-1)),
$L718&amp;" "&amp;_xlfn.TEXTJOIN(", ",TRUE,$X718:$Z718)
))</f>
        <v>.dat 0</v>
      </c>
      <c r="E718" s="19" t="b">
        <f t="shared" ca="1" si="212"/>
        <v>1</v>
      </c>
      <c r="F718" s="5" t="str">
        <f t="shared" ca="1" si="213"/>
        <v>stack</v>
      </c>
      <c r="G718" s="5">
        <f t="shared" ca="1" si="214"/>
        <v>72</v>
      </c>
      <c r="H718" s="5" t="str">
        <f t="shared" si="215"/>
        <v>data</v>
      </c>
      <c r="I718" s="13" t="b">
        <f t="shared" si="216"/>
        <v>1</v>
      </c>
      <c r="J718" s="6">
        <f ca="1">OFFSET(program!$A$1,0,disasm!A718)</f>
        <v>0</v>
      </c>
      <c r="K718" s="7">
        <f t="shared" ca="1" si="217"/>
        <v>0</v>
      </c>
      <c r="L718" s="7" t="e">
        <f t="shared" ca="1" si="218"/>
        <v>#VALUE!</v>
      </c>
      <c r="M718" s="7">
        <f t="shared" si="219"/>
        <v>1</v>
      </c>
      <c r="N718" s="7">
        <f t="shared" si="220"/>
        <v>1</v>
      </c>
      <c r="O718" s="8">
        <f t="shared" si="221"/>
        <v>1</v>
      </c>
      <c r="P718" s="8" t="str">
        <f t="shared" si="222"/>
        <v/>
      </c>
      <c r="Q718" s="8" t="str">
        <f t="shared" si="223"/>
        <v/>
      </c>
      <c r="R718" s="8" t="str">
        <f t="shared" ca="1" si="224"/>
        <v>num</v>
      </c>
      <c r="S718" s="8" t="str">
        <f t="shared" si="225"/>
        <v/>
      </c>
      <c r="T718" s="8" t="str">
        <f t="shared" si="226"/>
        <v/>
      </c>
      <c r="U718" s="7">
        <f ca="1">IF(O718="","",OFFSET(program!$A$1,0,disasm!$A718+COLUMN()-COLUMN($U718)+IF($I718,0,1)))</f>
        <v>0</v>
      </c>
      <c r="V718" s="7" t="str">
        <f ca="1">IF(P718="","",OFFSET(program!$A$1,0,disasm!$A718+COLUMN()-COLUMN($U718)+IF($I718,0,1)))</f>
        <v/>
      </c>
      <c r="W718" s="7" t="str">
        <f ca="1">IF(Q718="","",OFFSET(program!$A$1,0,disasm!$A718+COLUMN()-COLUMN($U718)+IF($I718,0,1)))</f>
        <v/>
      </c>
      <c r="X718" s="3" t="str">
        <f t="shared" ca="1" si="227"/>
        <v>0</v>
      </c>
      <c r="Y718" s="3" t="str">
        <f t="shared" si="228"/>
        <v/>
      </c>
      <c r="Z718" s="3" t="str">
        <f t="shared" si="229"/>
        <v/>
      </c>
      <c r="AA718" s="3" t="str">
        <f ca="1">" "
&amp;AE718
&amp;IF(AND(OR(K718=5,K718=6),MOD(INT(J718/1000),10)=1)," A2","")
&amp;IF(AND(NOT(I718),J718=109,OFFSET(program!$A$1,0,disasm!$A718+1)&gt;0,NOT(ISNUMBER(FIND(" A1 "," "&amp;AE718&amp;" "))))," AUTOLABEL","")
&amp;" "</f>
        <v xml:space="preserve">  </v>
      </c>
    </row>
    <row r="719" spans="1:27" x14ac:dyDescent="0.2">
      <c r="A719" s="1">
        <f ca="1">A718+M718</f>
        <v>760</v>
      </c>
      <c r="B719" s="2" t="str">
        <f t="shared" ca="1" si="211"/>
        <v>stack+688</v>
      </c>
      <c r="C719" s="3" t="str">
        <f ca="1">_xlfn.TEXTJOIN(" ",FALSE,OFFSET(program!$A$1,0,A719,1,M719))</f>
        <v/>
      </c>
      <c r="D719" s="4" t="str">
        <f ca="1">IF($H719="data",".dat "&amp;X719,
IF($H719="str",".str " &amp; _xlfn.TEXTJOIN("",FALSE,OFFSET(program!$A$2,0,A719+1,1,M719-1)),
$L719&amp;" "&amp;_xlfn.TEXTJOIN(", ",TRUE,$X719:$Z719)
))</f>
        <v>.dat 0</v>
      </c>
      <c r="E719" s="19" t="b">
        <f t="shared" ca="1" si="212"/>
        <v>1</v>
      </c>
      <c r="F719" s="5" t="str">
        <f t="shared" ca="1" si="213"/>
        <v>stack</v>
      </c>
      <c r="G719" s="5">
        <f t="shared" ca="1" si="214"/>
        <v>72</v>
      </c>
      <c r="H719" s="5" t="str">
        <f t="shared" si="215"/>
        <v>data</v>
      </c>
      <c r="I719" s="13" t="b">
        <f t="shared" si="216"/>
        <v>1</v>
      </c>
      <c r="J719" s="6">
        <f ca="1">OFFSET(program!$A$1,0,disasm!A719)</f>
        <v>0</v>
      </c>
      <c r="K719" s="7">
        <f t="shared" ca="1" si="217"/>
        <v>0</v>
      </c>
      <c r="L719" s="7" t="e">
        <f t="shared" ca="1" si="218"/>
        <v>#VALUE!</v>
      </c>
      <c r="M719" s="7">
        <f t="shared" si="219"/>
        <v>1</v>
      </c>
      <c r="N719" s="7">
        <f t="shared" si="220"/>
        <v>1</v>
      </c>
      <c r="O719" s="8">
        <f t="shared" si="221"/>
        <v>1</v>
      </c>
      <c r="P719" s="8" t="str">
        <f t="shared" si="222"/>
        <v/>
      </c>
      <c r="Q719" s="8" t="str">
        <f t="shared" si="223"/>
        <v/>
      </c>
      <c r="R719" s="8" t="str">
        <f t="shared" ca="1" si="224"/>
        <v>num</v>
      </c>
      <c r="S719" s="8" t="str">
        <f t="shared" si="225"/>
        <v/>
      </c>
      <c r="T719" s="8" t="str">
        <f t="shared" si="226"/>
        <v/>
      </c>
      <c r="U719" s="7">
        <f ca="1">IF(O719="","",OFFSET(program!$A$1,0,disasm!$A719+COLUMN()-COLUMN($U719)+IF($I719,0,1)))</f>
        <v>0</v>
      </c>
      <c r="V719" s="7" t="str">
        <f ca="1">IF(P719="","",OFFSET(program!$A$1,0,disasm!$A719+COLUMN()-COLUMN($U719)+IF($I719,0,1)))</f>
        <v/>
      </c>
      <c r="W719" s="7" t="str">
        <f ca="1">IF(Q719="","",OFFSET(program!$A$1,0,disasm!$A719+COLUMN()-COLUMN($U719)+IF($I719,0,1)))</f>
        <v/>
      </c>
      <c r="X719" s="3" t="str">
        <f t="shared" ca="1" si="227"/>
        <v>0</v>
      </c>
      <c r="Y719" s="3" t="str">
        <f t="shared" si="228"/>
        <v/>
      </c>
      <c r="Z719" s="3" t="str">
        <f t="shared" si="229"/>
        <v/>
      </c>
      <c r="AA719" s="3" t="str">
        <f ca="1">" "
&amp;AE719
&amp;IF(AND(OR(K719=5,K719=6),MOD(INT(J719/1000),10)=1)," A2","")
&amp;IF(AND(NOT(I719),J719=109,OFFSET(program!$A$1,0,disasm!$A719+1)&gt;0,NOT(ISNUMBER(FIND(" A1 "," "&amp;AE719&amp;" "))))," AUTOLABEL","")
&amp;" "</f>
        <v xml:space="preserve">  </v>
      </c>
    </row>
    <row r="720" spans="1:27" x14ac:dyDescent="0.2">
      <c r="A720" s="1">
        <f ca="1">A719+M719</f>
        <v>761</v>
      </c>
      <c r="B720" s="2" t="str">
        <f t="shared" ca="1" si="211"/>
        <v>stack+689</v>
      </c>
      <c r="C720" s="3" t="str">
        <f ca="1">_xlfn.TEXTJOIN(" ",FALSE,OFFSET(program!$A$1,0,A720,1,M720))</f>
        <v/>
      </c>
      <c r="D720" s="4" t="str">
        <f ca="1">IF($H720="data",".dat "&amp;X720,
IF($H720="str",".str " &amp; _xlfn.TEXTJOIN("",FALSE,OFFSET(program!$A$2,0,A720+1,1,M720-1)),
$L720&amp;" "&amp;_xlfn.TEXTJOIN(", ",TRUE,$X720:$Z720)
))</f>
        <v>.dat 0</v>
      </c>
      <c r="E720" s="19" t="b">
        <f t="shared" ca="1" si="212"/>
        <v>1</v>
      </c>
      <c r="F720" s="5" t="str">
        <f t="shared" ca="1" si="213"/>
        <v>stack</v>
      </c>
      <c r="G720" s="5">
        <f t="shared" ca="1" si="214"/>
        <v>72</v>
      </c>
      <c r="H720" s="5" t="str">
        <f t="shared" si="215"/>
        <v>data</v>
      </c>
      <c r="I720" s="13" t="b">
        <f t="shared" si="216"/>
        <v>1</v>
      </c>
      <c r="J720" s="6">
        <f ca="1">OFFSET(program!$A$1,0,disasm!A720)</f>
        <v>0</v>
      </c>
      <c r="K720" s="7">
        <f t="shared" ca="1" si="217"/>
        <v>0</v>
      </c>
      <c r="L720" s="7" t="e">
        <f t="shared" ca="1" si="218"/>
        <v>#VALUE!</v>
      </c>
      <c r="M720" s="7">
        <f t="shared" si="219"/>
        <v>1</v>
      </c>
      <c r="N720" s="7">
        <f t="shared" si="220"/>
        <v>1</v>
      </c>
      <c r="O720" s="8">
        <f t="shared" si="221"/>
        <v>1</v>
      </c>
      <c r="P720" s="8" t="str">
        <f t="shared" si="222"/>
        <v/>
      </c>
      <c r="Q720" s="8" t="str">
        <f t="shared" si="223"/>
        <v/>
      </c>
      <c r="R720" s="8" t="str">
        <f t="shared" ca="1" si="224"/>
        <v>num</v>
      </c>
      <c r="S720" s="8" t="str">
        <f t="shared" si="225"/>
        <v/>
      </c>
      <c r="T720" s="8" t="str">
        <f t="shared" si="226"/>
        <v/>
      </c>
      <c r="U720" s="7">
        <f ca="1">IF(O720="","",OFFSET(program!$A$1,0,disasm!$A720+COLUMN()-COLUMN($U720)+IF($I720,0,1)))</f>
        <v>0</v>
      </c>
      <c r="V720" s="7" t="str">
        <f ca="1">IF(P720="","",OFFSET(program!$A$1,0,disasm!$A720+COLUMN()-COLUMN($U720)+IF($I720,0,1)))</f>
        <v/>
      </c>
      <c r="W720" s="7" t="str">
        <f ca="1">IF(Q720="","",OFFSET(program!$A$1,0,disasm!$A720+COLUMN()-COLUMN($U720)+IF($I720,0,1)))</f>
        <v/>
      </c>
      <c r="X720" s="3" t="str">
        <f t="shared" ca="1" si="227"/>
        <v>0</v>
      </c>
      <c r="Y720" s="3" t="str">
        <f t="shared" si="228"/>
        <v/>
      </c>
      <c r="Z720" s="3" t="str">
        <f t="shared" si="229"/>
        <v/>
      </c>
      <c r="AA720" s="3" t="str">
        <f ca="1">" "
&amp;AE720
&amp;IF(AND(OR(K720=5,K720=6),MOD(INT(J720/1000),10)=1)," A2","")
&amp;IF(AND(NOT(I720),J720=109,OFFSET(program!$A$1,0,disasm!$A720+1)&gt;0,NOT(ISNUMBER(FIND(" A1 "," "&amp;AE720&amp;" "))))," AUTOLABEL","")
&amp;" "</f>
        <v xml:space="preserve">  </v>
      </c>
    </row>
    <row r="721" spans="1:27" x14ac:dyDescent="0.2">
      <c r="A721" s="1">
        <f ca="1">A720+M720</f>
        <v>762</v>
      </c>
      <c r="B721" s="2" t="str">
        <f t="shared" ca="1" si="211"/>
        <v>stack+690</v>
      </c>
      <c r="C721" s="3" t="str">
        <f ca="1">_xlfn.TEXTJOIN(" ",FALSE,OFFSET(program!$A$1,0,A721,1,M721))</f>
        <v/>
      </c>
      <c r="D721" s="4" t="str">
        <f ca="1">IF($H721="data",".dat "&amp;X721,
IF($H721="str",".str " &amp; _xlfn.TEXTJOIN("",FALSE,OFFSET(program!$A$2,0,A721+1,1,M721-1)),
$L721&amp;" "&amp;_xlfn.TEXTJOIN(", ",TRUE,$X721:$Z721)
))</f>
        <v>.dat 0</v>
      </c>
      <c r="E721" s="19" t="b">
        <f t="shared" ca="1" si="212"/>
        <v>1</v>
      </c>
      <c r="F721" s="5" t="str">
        <f t="shared" ca="1" si="213"/>
        <v>stack</v>
      </c>
      <c r="G721" s="5">
        <f t="shared" ca="1" si="214"/>
        <v>72</v>
      </c>
      <c r="H721" s="5" t="str">
        <f t="shared" si="215"/>
        <v>data</v>
      </c>
      <c r="I721" s="13" t="b">
        <f t="shared" si="216"/>
        <v>1</v>
      </c>
      <c r="J721" s="6">
        <f ca="1">OFFSET(program!$A$1,0,disasm!A721)</f>
        <v>0</v>
      </c>
      <c r="K721" s="7">
        <f t="shared" ca="1" si="217"/>
        <v>0</v>
      </c>
      <c r="L721" s="7" t="e">
        <f t="shared" ca="1" si="218"/>
        <v>#VALUE!</v>
      </c>
      <c r="M721" s="7">
        <f t="shared" si="219"/>
        <v>1</v>
      </c>
      <c r="N721" s="7">
        <f t="shared" si="220"/>
        <v>1</v>
      </c>
      <c r="O721" s="8">
        <f t="shared" si="221"/>
        <v>1</v>
      </c>
      <c r="P721" s="8" t="str">
        <f t="shared" si="222"/>
        <v/>
      </c>
      <c r="Q721" s="8" t="str">
        <f t="shared" si="223"/>
        <v/>
      </c>
      <c r="R721" s="8" t="str">
        <f t="shared" ca="1" si="224"/>
        <v>num</v>
      </c>
      <c r="S721" s="8" t="str">
        <f t="shared" si="225"/>
        <v/>
      </c>
      <c r="T721" s="8" t="str">
        <f t="shared" si="226"/>
        <v/>
      </c>
      <c r="U721" s="7">
        <f ca="1">IF(O721="","",OFFSET(program!$A$1,0,disasm!$A721+COLUMN()-COLUMN($U721)+IF($I721,0,1)))</f>
        <v>0</v>
      </c>
      <c r="V721" s="7" t="str">
        <f ca="1">IF(P721="","",OFFSET(program!$A$1,0,disasm!$A721+COLUMN()-COLUMN($U721)+IF($I721,0,1)))</f>
        <v/>
      </c>
      <c r="W721" s="7" t="str">
        <f ca="1">IF(Q721="","",OFFSET(program!$A$1,0,disasm!$A721+COLUMN()-COLUMN($U721)+IF($I721,0,1)))</f>
        <v/>
      </c>
      <c r="X721" s="3" t="str">
        <f t="shared" ca="1" si="227"/>
        <v>0</v>
      </c>
      <c r="Y721" s="3" t="str">
        <f t="shared" si="228"/>
        <v/>
      </c>
      <c r="Z721" s="3" t="str">
        <f t="shared" si="229"/>
        <v/>
      </c>
      <c r="AA721" s="3" t="str">
        <f ca="1">" "
&amp;AE721
&amp;IF(AND(OR(K721=5,K721=6),MOD(INT(J721/1000),10)=1)," A2","")
&amp;IF(AND(NOT(I721),J721=109,OFFSET(program!$A$1,0,disasm!$A721+1)&gt;0,NOT(ISNUMBER(FIND(" A1 "," "&amp;AE721&amp;" "))))," AUTOLABEL","")
&amp;" "</f>
        <v xml:space="preserve">  </v>
      </c>
    </row>
    <row r="722" spans="1:27" x14ac:dyDescent="0.2">
      <c r="A722" s="1">
        <f ca="1">A721+M721</f>
        <v>763</v>
      </c>
      <c r="B722" s="2" t="str">
        <f t="shared" ca="1" si="211"/>
        <v>stack+691</v>
      </c>
      <c r="C722" s="3" t="str">
        <f ca="1">_xlfn.TEXTJOIN(" ",FALSE,OFFSET(program!$A$1,0,A722,1,M722))</f>
        <v/>
      </c>
      <c r="D722" s="4" t="str">
        <f ca="1">IF($H722="data",".dat "&amp;X722,
IF($H722="str",".str " &amp; _xlfn.TEXTJOIN("",FALSE,OFFSET(program!$A$2,0,A722+1,1,M722-1)),
$L722&amp;" "&amp;_xlfn.TEXTJOIN(", ",TRUE,$X722:$Z722)
))</f>
        <v>.dat 0</v>
      </c>
      <c r="E722" s="19" t="b">
        <f t="shared" ca="1" si="212"/>
        <v>1</v>
      </c>
      <c r="F722" s="5" t="str">
        <f t="shared" ca="1" si="213"/>
        <v>stack</v>
      </c>
      <c r="G722" s="5">
        <f t="shared" ca="1" si="214"/>
        <v>72</v>
      </c>
      <c r="H722" s="5" t="str">
        <f t="shared" si="215"/>
        <v>data</v>
      </c>
      <c r="I722" s="13" t="b">
        <f t="shared" si="216"/>
        <v>1</v>
      </c>
      <c r="J722" s="6">
        <f ca="1">OFFSET(program!$A$1,0,disasm!A722)</f>
        <v>0</v>
      </c>
      <c r="K722" s="7">
        <f t="shared" ca="1" si="217"/>
        <v>0</v>
      </c>
      <c r="L722" s="7" t="e">
        <f t="shared" ca="1" si="218"/>
        <v>#VALUE!</v>
      </c>
      <c r="M722" s="7">
        <f t="shared" si="219"/>
        <v>1</v>
      </c>
      <c r="N722" s="7">
        <f t="shared" si="220"/>
        <v>1</v>
      </c>
      <c r="O722" s="8">
        <f t="shared" si="221"/>
        <v>1</v>
      </c>
      <c r="P722" s="8" t="str">
        <f t="shared" si="222"/>
        <v/>
      </c>
      <c r="Q722" s="8" t="str">
        <f t="shared" si="223"/>
        <v/>
      </c>
      <c r="R722" s="8" t="str">
        <f t="shared" ca="1" si="224"/>
        <v>num</v>
      </c>
      <c r="S722" s="8" t="str">
        <f t="shared" si="225"/>
        <v/>
      </c>
      <c r="T722" s="8" t="str">
        <f t="shared" si="226"/>
        <v/>
      </c>
      <c r="U722" s="7">
        <f ca="1">IF(O722="","",OFFSET(program!$A$1,0,disasm!$A722+COLUMN()-COLUMN($U722)+IF($I722,0,1)))</f>
        <v>0</v>
      </c>
      <c r="V722" s="7" t="str">
        <f ca="1">IF(P722="","",OFFSET(program!$A$1,0,disasm!$A722+COLUMN()-COLUMN($U722)+IF($I722,0,1)))</f>
        <v/>
      </c>
      <c r="W722" s="7" t="str">
        <f ca="1">IF(Q722="","",OFFSET(program!$A$1,0,disasm!$A722+COLUMN()-COLUMN($U722)+IF($I722,0,1)))</f>
        <v/>
      </c>
      <c r="X722" s="3" t="str">
        <f t="shared" ca="1" si="227"/>
        <v>0</v>
      </c>
      <c r="Y722" s="3" t="str">
        <f t="shared" si="228"/>
        <v/>
      </c>
      <c r="Z722" s="3" t="str">
        <f t="shared" si="229"/>
        <v/>
      </c>
      <c r="AA722" s="3" t="str">
        <f ca="1">" "
&amp;AE722
&amp;IF(AND(OR(K722=5,K722=6),MOD(INT(J722/1000),10)=1)," A2","")
&amp;IF(AND(NOT(I722),J722=109,OFFSET(program!$A$1,0,disasm!$A722+1)&gt;0,NOT(ISNUMBER(FIND(" A1 "," "&amp;AE722&amp;" "))))," AUTOLABEL","")
&amp;" "</f>
        <v xml:space="preserve">  </v>
      </c>
    </row>
    <row r="723" spans="1:27" x14ac:dyDescent="0.2">
      <c r="A723" s="1">
        <f ca="1">A722+M722</f>
        <v>764</v>
      </c>
      <c r="B723" s="2" t="str">
        <f t="shared" ca="1" si="211"/>
        <v>stack+692</v>
      </c>
      <c r="C723" s="3" t="str">
        <f ca="1">_xlfn.TEXTJOIN(" ",FALSE,OFFSET(program!$A$1,0,A723,1,M723))</f>
        <v/>
      </c>
      <c r="D723" s="4" t="str">
        <f ca="1">IF($H723="data",".dat "&amp;X723,
IF($H723="str",".str " &amp; _xlfn.TEXTJOIN("",FALSE,OFFSET(program!$A$2,0,A723+1,1,M723-1)),
$L723&amp;" "&amp;_xlfn.TEXTJOIN(", ",TRUE,$X723:$Z723)
))</f>
        <v>.dat 0</v>
      </c>
      <c r="E723" s="19" t="b">
        <f t="shared" ca="1" si="212"/>
        <v>1</v>
      </c>
      <c r="F723" s="5" t="str">
        <f t="shared" ca="1" si="213"/>
        <v>stack</v>
      </c>
      <c r="G723" s="5">
        <f t="shared" ca="1" si="214"/>
        <v>72</v>
      </c>
      <c r="H723" s="5" t="str">
        <f t="shared" si="215"/>
        <v>data</v>
      </c>
      <c r="I723" s="13" t="b">
        <f t="shared" si="216"/>
        <v>1</v>
      </c>
      <c r="J723" s="6">
        <f ca="1">OFFSET(program!$A$1,0,disasm!A723)</f>
        <v>0</v>
      </c>
      <c r="K723" s="7">
        <f t="shared" ca="1" si="217"/>
        <v>0</v>
      </c>
      <c r="L723" s="7" t="e">
        <f t="shared" ca="1" si="218"/>
        <v>#VALUE!</v>
      </c>
      <c r="M723" s="7">
        <f t="shared" si="219"/>
        <v>1</v>
      </c>
      <c r="N723" s="7">
        <f t="shared" si="220"/>
        <v>1</v>
      </c>
      <c r="O723" s="8">
        <f t="shared" si="221"/>
        <v>1</v>
      </c>
      <c r="P723" s="8" t="str">
        <f t="shared" si="222"/>
        <v/>
      </c>
      <c r="Q723" s="8" t="str">
        <f t="shared" si="223"/>
        <v/>
      </c>
      <c r="R723" s="8" t="str">
        <f t="shared" ca="1" si="224"/>
        <v>num</v>
      </c>
      <c r="S723" s="8" t="str">
        <f t="shared" si="225"/>
        <v/>
      </c>
      <c r="T723" s="8" t="str">
        <f t="shared" si="226"/>
        <v/>
      </c>
      <c r="U723" s="7">
        <f ca="1">IF(O723="","",OFFSET(program!$A$1,0,disasm!$A723+COLUMN()-COLUMN($U723)+IF($I723,0,1)))</f>
        <v>0</v>
      </c>
      <c r="V723" s="7" t="str">
        <f ca="1">IF(P723="","",OFFSET(program!$A$1,0,disasm!$A723+COLUMN()-COLUMN($U723)+IF($I723,0,1)))</f>
        <v/>
      </c>
      <c r="W723" s="7" t="str">
        <f ca="1">IF(Q723="","",OFFSET(program!$A$1,0,disasm!$A723+COLUMN()-COLUMN($U723)+IF($I723,0,1)))</f>
        <v/>
      </c>
      <c r="X723" s="3" t="str">
        <f t="shared" ca="1" si="227"/>
        <v>0</v>
      </c>
      <c r="Y723" s="3" t="str">
        <f t="shared" si="228"/>
        <v/>
      </c>
      <c r="Z723" s="3" t="str">
        <f t="shared" si="229"/>
        <v/>
      </c>
      <c r="AA723" s="3" t="str">
        <f ca="1">" "
&amp;AE723
&amp;IF(AND(OR(K723=5,K723=6),MOD(INT(J723/1000),10)=1)," A2","")
&amp;IF(AND(NOT(I723),J723=109,OFFSET(program!$A$1,0,disasm!$A723+1)&gt;0,NOT(ISNUMBER(FIND(" A1 "," "&amp;AE723&amp;" "))))," AUTOLABEL","")
&amp;" "</f>
        <v xml:space="preserve">  </v>
      </c>
    </row>
    <row r="724" spans="1:27" x14ac:dyDescent="0.2">
      <c r="A724" s="1">
        <f ca="1">A723+M723</f>
        <v>765</v>
      </c>
      <c r="B724" s="2" t="str">
        <f t="shared" ca="1" si="211"/>
        <v>stack+693</v>
      </c>
      <c r="C724" s="3" t="str">
        <f ca="1">_xlfn.TEXTJOIN(" ",FALSE,OFFSET(program!$A$1,0,A724,1,M724))</f>
        <v/>
      </c>
      <c r="D724" s="4" t="str">
        <f ca="1">IF($H724="data",".dat "&amp;X724,
IF($H724="str",".str " &amp; _xlfn.TEXTJOIN("",FALSE,OFFSET(program!$A$2,0,A724+1,1,M724-1)),
$L724&amp;" "&amp;_xlfn.TEXTJOIN(", ",TRUE,$X724:$Z724)
))</f>
        <v>.dat 0</v>
      </c>
      <c r="E724" s="19" t="b">
        <f t="shared" ca="1" si="212"/>
        <v>1</v>
      </c>
      <c r="F724" s="5" t="str">
        <f t="shared" ca="1" si="213"/>
        <v>stack</v>
      </c>
      <c r="G724" s="5">
        <f t="shared" ca="1" si="214"/>
        <v>72</v>
      </c>
      <c r="H724" s="5" t="str">
        <f t="shared" si="215"/>
        <v>data</v>
      </c>
      <c r="I724" s="13" t="b">
        <f t="shared" si="216"/>
        <v>1</v>
      </c>
      <c r="J724" s="6">
        <f ca="1">OFFSET(program!$A$1,0,disasm!A724)</f>
        <v>0</v>
      </c>
      <c r="K724" s="7">
        <f t="shared" ca="1" si="217"/>
        <v>0</v>
      </c>
      <c r="L724" s="7" t="e">
        <f t="shared" ca="1" si="218"/>
        <v>#VALUE!</v>
      </c>
      <c r="M724" s="7">
        <f t="shared" si="219"/>
        <v>1</v>
      </c>
      <c r="N724" s="7">
        <f t="shared" si="220"/>
        <v>1</v>
      </c>
      <c r="O724" s="8">
        <f t="shared" si="221"/>
        <v>1</v>
      </c>
      <c r="P724" s="8" t="str">
        <f t="shared" si="222"/>
        <v/>
      </c>
      <c r="Q724" s="8" t="str">
        <f t="shared" si="223"/>
        <v/>
      </c>
      <c r="R724" s="8" t="str">
        <f t="shared" ca="1" si="224"/>
        <v>num</v>
      </c>
      <c r="S724" s="8" t="str">
        <f t="shared" si="225"/>
        <v/>
      </c>
      <c r="T724" s="8" t="str">
        <f t="shared" si="226"/>
        <v/>
      </c>
      <c r="U724" s="7">
        <f ca="1">IF(O724="","",OFFSET(program!$A$1,0,disasm!$A724+COLUMN()-COLUMN($U724)+IF($I724,0,1)))</f>
        <v>0</v>
      </c>
      <c r="V724" s="7" t="str">
        <f ca="1">IF(P724="","",OFFSET(program!$A$1,0,disasm!$A724+COLUMN()-COLUMN($U724)+IF($I724,0,1)))</f>
        <v/>
      </c>
      <c r="W724" s="7" t="str">
        <f ca="1">IF(Q724="","",OFFSET(program!$A$1,0,disasm!$A724+COLUMN()-COLUMN($U724)+IF($I724,0,1)))</f>
        <v/>
      </c>
      <c r="X724" s="3" t="str">
        <f t="shared" ca="1" si="227"/>
        <v>0</v>
      </c>
      <c r="Y724" s="3" t="str">
        <f t="shared" si="228"/>
        <v/>
      </c>
      <c r="Z724" s="3" t="str">
        <f t="shared" si="229"/>
        <v/>
      </c>
      <c r="AA724" s="3" t="str">
        <f ca="1">" "
&amp;AE724
&amp;IF(AND(OR(K724=5,K724=6),MOD(INT(J724/1000),10)=1)," A2","")
&amp;IF(AND(NOT(I724),J724=109,OFFSET(program!$A$1,0,disasm!$A724+1)&gt;0,NOT(ISNUMBER(FIND(" A1 "," "&amp;AE724&amp;" "))))," AUTOLABEL","")
&amp;" "</f>
        <v xml:space="preserve">  </v>
      </c>
    </row>
    <row r="725" spans="1:27" x14ac:dyDescent="0.2">
      <c r="A725" s="1">
        <f ca="1">A724+M724</f>
        <v>766</v>
      </c>
      <c r="B725" s="2" t="str">
        <f t="shared" ca="1" si="211"/>
        <v>stack+694</v>
      </c>
      <c r="C725" s="3" t="str">
        <f ca="1">_xlfn.TEXTJOIN(" ",FALSE,OFFSET(program!$A$1,0,A725,1,M725))</f>
        <v/>
      </c>
      <c r="D725" s="4" t="str">
        <f ca="1">IF($H725="data",".dat "&amp;X725,
IF($H725="str",".str " &amp; _xlfn.TEXTJOIN("",FALSE,OFFSET(program!$A$2,0,A725+1,1,M725-1)),
$L725&amp;" "&amp;_xlfn.TEXTJOIN(", ",TRUE,$X725:$Z725)
))</f>
        <v>.dat 0</v>
      </c>
      <c r="E725" s="19" t="b">
        <f t="shared" ca="1" si="212"/>
        <v>1</v>
      </c>
      <c r="F725" s="5" t="str">
        <f t="shared" ca="1" si="213"/>
        <v>stack</v>
      </c>
      <c r="G725" s="5">
        <f t="shared" ca="1" si="214"/>
        <v>72</v>
      </c>
      <c r="H725" s="5" t="str">
        <f t="shared" si="215"/>
        <v>data</v>
      </c>
      <c r="I725" s="13" t="b">
        <f t="shared" si="216"/>
        <v>1</v>
      </c>
      <c r="J725" s="6">
        <f ca="1">OFFSET(program!$A$1,0,disasm!A725)</f>
        <v>0</v>
      </c>
      <c r="K725" s="7">
        <f t="shared" ca="1" si="217"/>
        <v>0</v>
      </c>
      <c r="L725" s="7" t="e">
        <f t="shared" ca="1" si="218"/>
        <v>#VALUE!</v>
      </c>
      <c r="M725" s="7">
        <f t="shared" si="219"/>
        <v>1</v>
      </c>
      <c r="N725" s="7">
        <f t="shared" si="220"/>
        <v>1</v>
      </c>
      <c r="O725" s="8">
        <f t="shared" si="221"/>
        <v>1</v>
      </c>
      <c r="P725" s="8" t="str">
        <f t="shared" si="222"/>
        <v/>
      </c>
      <c r="Q725" s="8" t="str">
        <f t="shared" si="223"/>
        <v/>
      </c>
      <c r="R725" s="8" t="str">
        <f t="shared" ca="1" si="224"/>
        <v>num</v>
      </c>
      <c r="S725" s="8" t="str">
        <f t="shared" si="225"/>
        <v/>
      </c>
      <c r="T725" s="8" t="str">
        <f t="shared" si="226"/>
        <v/>
      </c>
      <c r="U725" s="7">
        <f ca="1">IF(O725="","",OFFSET(program!$A$1,0,disasm!$A725+COLUMN()-COLUMN($U725)+IF($I725,0,1)))</f>
        <v>0</v>
      </c>
      <c r="V725" s="7" t="str">
        <f ca="1">IF(P725="","",OFFSET(program!$A$1,0,disasm!$A725+COLUMN()-COLUMN($U725)+IF($I725,0,1)))</f>
        <v/>
      </c>
      <c r="W725" s="7" t="str">
        <f ca="1">IF(Q725="","",OFFSET(program!$A$1,0,disasm!$A725+COLUMN()-COLUMN($U725)+IF($I725,0,1)))</f>
        <v/>
      </c>
      <c r="X725" s="3" t="str">
        <f t="shared" ca="1" si="227"/>
        <v>0</v>
      </c>
      <c r="Y725" s="3" t="str">
        <f t="shared" si="228"/>
        <v/>
      </c>
      <c r="Z725" s="3" t="str">
        <f t="shared" si="229"/>
        <v/>
      </c>
      <c r="AA725" s="3" t="str">
        <f ca="1">" "
&amp;AE725
&amp;IF(AND(OR(K725=5,K725=6),MOD(INT(J725/1000),10)=1)," A2","")
&amp;IF(AND(NOT(I725),J725=109,OFFSET(program!$A$1,0,disasm!$A725+1)&gt;0,NOT(ISNUMBER(FIND(" A1 "," "&amp;AE725&amp;" "))))," AUTOLABEL","")
&amp;" "</f>
        <v xml:space="preserve">  </v>
      </c>
    </row>
    <row r="726" spans="1:27" x14ac:dyDescent="0.2">
      <c r="A726" s="1">
        <f ca="1">A725+M725</f>
        <v>767</v>
      </c>
      <c r="B726" s="2" t="str">
        <f t="shared" ca="1" si="211"/>
        <v>stack+695</v>
      </c>
      <c r="C726" s="3" t="str">
        <f ca="1">_xlfn.TEXTJOIN(" ",FALSE,OFFSET(program!$A$1,0,A726,1,M726))</f>
        <v/>
      </c>
      <c r="D726" s="4" t="str">
        <f ca="1">IF($H726="data",".dat "&amp;X726,
IF($H726="str",".str " &amp; _xlfn.TEXTJOIN("",FALSE,OFFSET(program!$A$2,0,A726+1,1,M726-1)),
$L726&amp;" "&amp;_xlfn.TEXTJOIN(", ",TRUE,$X726:$Z726)
))</f>
        <v>.dat 0</v>
      </c>
      <c r="E726" s="19" t="b">
        <f t="shared" ca="1" si="212"/>
        <v>1</v>
      </c>
      <c r="F726" s="5" t="str">
        <f t="shared" ca="1" si="213"/>
        <v>stack</v>
      </c>
      <c r="G726" s="5">
        <f t="shared" ca="1" si="214"/>
        <v>72</v>
      </c>
      <c r="H726" s="5" t="str">
        <f t="shared" si="215"/>
        <v>data</v>
      </c>
      <c r="I726" s="13" t="b">
        <f t="shared" si="216"/>
        <v>1</v>
      </c>
      <c r="J726" s="6">
        <f ca="1">OFFSET(program!$A$1,0,disasm!A726)</f>
        <v>0</v>
      </c>
      <c r="K726" s="7">
        <f t="shared" ca="1" si="217"/>
        <v>0</v>
      </c>
      <c r="L726" s="7" t="e">
        <f t="shared" ca="1" si="218"/>
        <v>#VALUE!</v>
      </c>
      <c r="M726" s="7">
        <f t="shared" si="219"/>
        <v>1</v>
      </c>
      <c r="N726" s="7">
        <f t="shared" si="220"/>
        <v>1</v>
      </c>
      <c r="O726" s="8">
        <f t="shared" si="221"/>
        <v>1</v>
      </c>
      <c r="P726" s="8" t="str">
        <f t="shared" si="222"/>
        <v/>
      </c>
      <c r="Q726" s="8" t="str">
        <f t="shared" si="223"/>
        <v/>
      </c>
      <c r="R726" s="8" t="str">
        <f t="shared" ca="1" si="224"/>
        <v>num</v>
      </c>
      <c r="S726" s="8" t="str">
        <f t="shared" si="225"/>
        <v/>
      </c>
      <c r="T726" s="8" t="str">
        <f t="shared" si="226"/>
        <v/>
      </c>
      <c r="U726" s="7">
        <f ca="1">IF(O726="","",OFFSET(program!$A$1,0,disasm!$A726+COLUMN()-COLUMN($U726)+IF($I726,0,1)))</f>
        <v>0</v>
      </c>
      <c r="V726" s="7" t="str">
        <f ca="1">IF(P726="","",OFFSET(program!$A$1,0,disasm!$A726+COLUMN()-COLUMN($U726)+IF($I726,0,1)))</f>
        <v/>
      </c>
      <c r="W726" s="7" t="str">
        <f ca="1">IF(Q726="","",OFFSET(program!$A$1,0,disasm!$A726+COLUMN()-COLUMN($U726)+IF($I726,0,1)))</f>
        <v/>
      </c>
      <c r="X726" s="3" t="str">
        <f t="shared" ca="1" si="227"/>
        <v>0</v>
      </c>
      <c r="Y726" s="3" t="str">
        <f t="shared" si="228"/>
        <v/>
      </c>
      <c r="Z726" s="3" t="str">
        <f t="shared" si="229"/>
        <v/>
      </c>
      <c r="AA726" s="3" t="str">
        <f ca="1">" "
&amp;AE726
&amp;IF(AND(OR(K726=5,K726=6),MOD(INT(J726/1000),10)=1)," A2","")
&amp;IF(AND(NOT(I726),J726=109,OFFSET(program!$A$1,0,disasm!$A726+1)&gt;0,NOT(ISNUMBER(FIND(" A1 "," "&amp;AE726&amp;" "))))," AUTOLABEL","")
&amp;" "</f>
        <v xml:space="preserve">  </v>
      </c>
    </row>
    <row r="727" spans="1:27" x14ac:dyDescent="0.2">
      <c r="A727" s="1">
        <f ca="1">A726+M726</f>
        <v>768</v>
      </c>
      <c r="B727" s="2" t="str">
        <f t="shared" ca="1" si="211"/>
        <v>stack+696</v>
      </c>
      <c r="C727" s="3" t="str">
        <f ca="1">_xlfn.TEXTJOIN(" ",FALSE,OFFSET(program!$A$1,0,A727,1,M727))</f>
        <v/>
      </c>
      <c r="D727" s="4" t="str">
        <f ca="1">IF($H727="data",".dat "&amp;X727,
IF($H727="str",".str " &amp; _xlfn.TEXTJOIN("",FALSE,OFFSET(program!$A$2,0,A727+1,1,M727-1)),
$L727&amp;" "&amp;_xlfn.TEXTJOIN(", ",TRUE,$X727:$Z727)
))</f>
        <v>.dat 0</v>
      </c>
      <c r="E727" s="19" t="b">
        <f t="shared" ca="1" si="212"/>
        <v>1</v>
      </c>
      <c r="F727" s="5" t="str">
        <f t="shared" ca="1" si="213"/>
        <v>stack</v>
      </c>
      <c r="G727" s="5">
        <f t="shared" ca="1" si="214"/>
        <v>72</v>
      </c>
      <c r="H727" s="5" t="str">
        <f t="shared" si="215"/>
        <v>data</v>
      </c>
      <c r="I727" s="13" t="b">
        <f t="shared" si="216"/>
        <v>1</v>
      </c>
      <c r="J727" s="6">
        <f ca="1">OFFSET(program!$A$1,0,disasm!A727)</f>
        <v>0</v>
      </c>
      <c r="K727" s="7">
        <f t="shared" ca="1" si="217"/>
        <v>0</v>
      </c>
      <c r="L727" s="7" t="e">
        <f t="shared" ca="1" si="218"/>
        <v>#VALUE!</v>
      </c>
      <c r="M727" s="7">
        <f t="shared" si="219"/>
        <v>1</v>
      </c>
      <c r="N727" s="7">
        <f t="shared" si="220"/>
        <v>1</v>
      </c>
      <c r="O727" s="8">
        <f t="shared" si="221"/>
        <v>1</v>
      </c>
      <c r="P727" s="8" t="str">
        <f t="shared" si="222"/>
        <v/>
      </c>
      <c r="Q727" s="8" t="str">
        <f t="shared" si="223"/>
        <v/>
      </c>
      <c r="R727" s="8" t="str">
        <f t="shared" ca="1" si="224"/>
        <v>num</v>
      </c>
      <c r="S727" s="8" t="str">
        <f t="shared" si="225"/>
        <v/>
      </c>
      <c r="T727" s="8" t="str">
        <f t="shared" si="226"/>
        <v/>
      </c>
      <c r="U727" s="7">
        <f ca="1">IF(O727="","",OFFSET(program!$A$1,0,disasm!$A727+COLUMN()-COLUMN($U727)+IF($I727,0,1)))</f>
        <v>0</v>
      </c>
      <c r="V727" s="7" t="str">
        <f ca="1">IF(P727="","",OFFSET(program!$A$1,0,disasm!$A727+COLUMN()-COLUMN($U727)+IF($I727,0,1)))</f>
        <v/>
      </c>
      <c r="W727" s="7" t="str">
        <f ca="1">IF(Q727="","",OFFSET(program!$A$1,0,disasm!$A727+COLUMN()-COLUMN($U727)+IF($I727,0,1)))</f>
        <v/>
      </c>
      <c r="X727" s="3" t="str">
        <f t="shared" ca="1" si="227"/>
        <v>0</v>
      </c>
      <c r="Y727" s="3" t="str">
        <f t="shared" si="228"/>
        <v/>
      </c>
      <c r="Z727" s="3" t="str">
        <f t="shared" si="229"/>
        <v/>
      </c>
      <c r="AA727" s="3" t="str">
        <f ca="1">" "
&amp;AE727
&amp;IF(AND(OR(K727=5,K727=6),MOD(INT(J727/1000),10)=1)," A2","")
&amp;IF(AND(NOT(I727),J727=109,OFFSET(program!$A$1,0,disasm!$A727+1)&gt;0,NOT(ISNUMBER(FIND(" A1 "," "&amp;AE727&amp;" "))))," AUTOLABEL","")
&amp;" "</f>
        <v xml:space="preserve">  </v>
      </c>
    </row>
    <row r="728" spans="1:27" x14ac:dyDescent="0.2">
      <c r="A728" s="1">
        <f ca="1">A727+M727</f>
        <v>769</v>
      </c>
      <c r="B728" s="2" t="str">
        <f t="shared" ca="1" si="211"/>
        <v>stack+697</v>
      </c>
      <c r="C728" s="3" t="str">
        <f ca="1">_xlfn.TEXTJOIN(" ",FALSE,OFFSET(program!$A$1,0,A728,1,M728))</f>
        <v/>
      </c>
      <c r="D728" s="4" t="str">
        <f ca="1">IF($H728="data",".dat "&amp;X728,
IF($H728="str",".str " &amp; _xlfn.TEXTJOIN("",FALSE,OFFSET(program!$A$2,0,A728+1,1,M728-1)),
$L728&amp;" "&amp;_xlfn.TEXTJOIN(", ",TRUE,$X728:$Z728)
))</f>
        <v>.dat 0</v>
      </c>
      <c r="E728" s="19" t="b">
        <f t="shared" ca="1" si="212"/>
        <v>1</v>
      </c>
      <c r="F728" s="5" t="str">
        <f t="shared" ca="1" si="213"/>
        <v>stack</v>
      </c>
      <c r="G728" s="5">
        <f t="shared" ca="1" si="214"/>
        <v>72</v>
      </c>
      <c r="H728" s="5" t="str">
        <f t="shared" si="215"/>
        <v>data</v>
      </c>
      <c r="I728" s="13" t="b">
        <f t="shared" si="216"/>
        <v>1</v>
      </c>
      <c r="J728" s="6">
        <f ca="1">OFFSET(program!$A$1,0,disasm!A728)</f>
        <v>0</v>
      </c>
      <c r="K728" s="7">
        <f t="shared" ca="1" si="217"/>
        <v>0</v>
      </c>
      <c r="L728" s="7" t="e">
        <f t="shared" ca="1" si="218"/>
        <v>#VALUE!</v>
      </c>
      <c r="M728" s="7">
        <f t="shared" si="219"/>
        <v>1</v>
      </c>
      <c r="N728" s="7">
        <f t="shared" si="220"/>
        <v>1</v>
      </c>
      <c r="O728" s="8">
        <f t="shared" si="221"/>
        <v>1</v>
      </c>
      <c r="P728" s="8" t="str">
        <f t="shared" si="222"/>
        <v/>
      </c>
      <c r="Q728" s="8" t="str">
        <f t="shared" si="223"/>
        <v/>
      </c>
      <c r="R728" s="8" t="str">
        <f t="shared" ca="1" si="224"/>
        <v>num</v>
      </c>
      <c r="S728" s="8" t="str">
        <f t="shared" si="225"/>
        <v/>
      </c>
      <c r="T728" s="8" t="str">
        <f t="shared" si="226"/>
        <v/>
      </c>
      <c r="U728" s="7">
        <f ca="1">IF(O728="","",OFFSET(program!$A$1,0,disasm!$A728+COLUMN()-COLUMN($U728)+IF($I728,0,1)))</f>
        <v>0</v>
      </c>
      <c r="V728" s="7" t="str">
        <f ca="1">IF(P728="","",OFFSET(program!$A$1,0,disasm!$A728+COLUMN()-COLUMN($U728)+IF($I728,0,1)))</f>
        <v/>
      </c>
      <c r="W728" s="7" t="str">
        <f ca="1">IF(Q728="","",OFFSET(program!$A$1,0,disasm!$A728+COLUMN()-COLUMN($U728)+IF($I728,0,1)))</f>
        <v/>
      </c>
      <c r="X728" s="3" t="str">
        <f t="shared" ca="1" si="227"/>
        <v>0</v>
      </c>
      <c r="Y728" s="3" t="str">
        <f t="shared" si="228"/>
        <v/>
      </c>
      <c r="Z728" s="3" t="str">
        <f t="shared" si="229"/>
        <v/>
      </c>
      <c r="AA728" s="3" t="str">
        <f ca="1">" "
&amp;AE728
&amp;IF(AND(OR(K728=5,K728=6),MOD(INT(J728/1000),10)=1)," A2","")
&amp;IF(AND(NOT(I728),J728=109,OFFSET(program!$A$1,0,disasm!$A728+1)&gt;0,NOT(ISNUMBER(FIND(" A1 "," "&amp;AE728&amp;" "))))," AUTOLABEL","")
&amp;" "</f>
        <v xml:space="preserve">  </v>
      </c>
    </row>
    <row r="729" spans="1:27" x14ac:dyDescent="0.2">
      <c r="A729" s="1">
        <f ca="1">A728+M728</f>
        <v>770</v>
      </c>
      <c r="B729" s="2" t="str">
        <f t="shared" ca="1" si="211"/>
        <v>stack+698</v>
      </c>
      <c r="C729" s="3" t="str">
        <f ca="1">_xlfn.TEXTJOIN(" ",FALSE,OFFSET(program!$A$1,0,A729,1,M729))</f>
        <v/>
      </c>
      <c r="D729" s="4" t="str">
        <f ca="1">IF($H729="data",".dat "&amp;X729,
IF($H729="str",".str " &amp; _xlfn.TEXTJOIN("",FALSE,OFFSET(program!$A$2,0,A729+1,1,M729-1)),
$L729&amp;" "&amp;_xlfn.TEXTJOIN(", ",TRUE,$X729:$Z729)
))</f>
        <v>.dat 0</v>
      </c>
      <c r="E729" s="19" t="b">
        <f t="shared" ca="1" si="212"/>
        <v>1</v>
      </c>
      <c r="F729" s="5" t="str">
        <f t="shared" ca="1" si="213"/>
        <v>stack</v>
      </c>
      <c r="G729" s="5">
        <f t="shared" ca="1" si="214"/>
        <v>72</v>
      </c>
      <c r="H729" s="5" t="str">
        <f t="shared" si="215"/>
        <v>data</v>
      </c>
      <c r="I729" s="13" t="b">
        <f t="shared" si="216"/>
        <v>1</v>
      </c>
      <c r="J729" s="6">
        <f ca="1">OFFSET(program!$A$1,0,disasm!A729)</f>
        <v>0</v>
      </c>
      <c r="K729" s="7">
        <f t="shared" ca="1" si="217"/>
        <v>0</v>
      </c>
      <c r="L729" s="7" t="e">
        <f t="shared" ca="1" si="218"/>
        <v>#VALUE!</v>
      </c>
      <c r="M729" s="7">
        <f t="shared" si="219"/>
        <v>1</v>
      </c>
      <c r="N729" s="7">
        <f t="shared" si="220"/>
        <v>1</v>
      </c>
      <c r="O729" s="8">
        <f t="shared" si="221"/>
        <v>1</v>
      </c>
      <c r="P729" s="8" t="str">
        <f t="shared" si="222"/>
        <v/>
      </c>
      <c r="Q729" s="8" t="str">
        <f t="shared" si="223"/>
        <v/>
      </c>
      <c r="R729" s="8" t="str">
        <f t="shared" ca="1" si="224"/>
        <v>num</v>
      </c>
      <c r="S729" s="8" t="str">
        <f t="shared" si="225"/>
        <v/>
      </c>
      <c r="T729" s="8" t="str">
        <f t="shared" si="226"/>
        <v/>
      </c>
      <c r="U729" s="7">
        <f ca="1">IF(O729="","",OFFSET(program!$A$1,0,disasm!$A729+COLUMN()-COLUMN($U729)+IF($I729,0,1)))</f>
        <v>0</v>
      </c>
      <c r="V729" s="7" t="str">
        <f ca="1">IF(P729="","",OFFSET(program!$A$1,0,disasm!$A729+COLUMN()-COLUMN($U729)+IF($I729,0,1)))</f>
        <v/>
      </c>
      <c r="W729" s="7" t="str">
        <f ca="1">IF(Q729="","",OFFSET(program!$A$1,0,disasm!$A729+COLUMN()-COLUMN($U729)+IF($I729,0,1)))</f>
        <v/>
      </c>
      <c r="X729" s="3" t="str">
        <f t="shared" ca="1" si="227"/>
        <v>0</v>
      </c>
      <c r="Y729" s="3" t="str">
        <f t="shared" si="228"/>
        <v/>
      </c>
      <c r="Z729" s="3" t="str">
        <f t="shared" si="229"/>
        <v/>
      </c>
      <c r="AA729" s="3" t="str">
        <f ca="1">" "
&amp;AE729
&amp;IF(AND(OR(K729=5,K729=6),MOD(INT(J729/1000),10)=1)," A2","")
&amp;IF(AND(NOT(I729),J729=109,OFFSET(program!$A$1,0,disasm!$A729+1)&gt;0,NOT(ISNUMBER(FIND(" A1 "," "&amp;AE729&amp;" "))))," AUTOLABEL","")
&amp;" "</f>
        <v xml:space="preserve">  </v>
      </c>
    </row>
    <row r="730" spans="1:27" x14ac:dyDescent="0.2">
      <c r="A730" s="1">
        <f ca="1">A729+M729</f>
        <v>771</v>
      </c>
      <c r="B730" s="2" t="str">
        <f t="shared" ca="1" si="211"/>
        <v>stack+699</v>
      </c>
      <c r="C730" s="3" t="str">
        <f ca="1">_xlfn.TEXTJOIN(" ",FALSE,OFFSET(program!$A$1,0,A730,1,M730))</f>
        <v/>
      </c>
      <c r="D730" s="4" t="str">
        <f ca="1">IF($H730="data",".dat "&amp;X730,
IF($H730="str",".str " &amp; _xlfn.TEXTJOIN("",FALSE,OFFSET(program!$A$2,0,A730+1,1,M730-1)),
$L730&amp;" "&amp;_xlfn.TEXTJOIN(", ",TRUE,$X730:$Z730)
))</f>
        <v>.dat 0</v>
      </c>
      <c r="E730" s="19" t="b">
        <f t="shared" ca="1" si="212"/>
        <v>1</v>
      </c>
      <c r="F730" s="5" t="str">
        <f t="shared" ca="1" si="213"/>
        <v>stack</v>
      </c>
      <c r="G730" s="5">
        <f t="shared" ca="1" si="214"/>
        <v>72</v>
      </c>
      <c r="H730" s="5" t="str">
        <f t="shared" si="215"/>
        <v>data</v>
      </c>
      <c r="I730" s="13" t="b">
        <f t="shared" si="216"/>
        <v>1</v>
      </c>
      <c r="J730" s="6">
        <f ca="1">OFFSET(program!$A$1,0,disasm!A730)</f>
        <v>0</v>
      </c>
      <c r="K730" s="7">
        <f t="shared" ca="1" si="217"/>
        <v>0</v>
      </c>
      <c r="L730" s="7" t="e">
        <f t="shared" ca="1" si="218"/>
        <v>#VALUE!</v>
      </c>
      <c r="M730" s="7">
        <f t="shared" si="219"/>
        <v>1</v>
      </c>
      <c r="N730" s="7">
        <f t="shared" si="220"/>
        <v>1</v>
      </c>
      <c r="O730" s="8">
        <f t="shared" si="221"/>
        <v>1</v>
      </c>
      <c r="P730" s="8" t="str">
        <f t="shared" si="222"/>
        <v/>
      </c>
      <c r="Q730" s="8" t="str">
        <f t="shared" si="223"/>
        <v/>
      </c>
      <c r="R730" s="8" t="str">
        <f t="shared" ca="1" si="224"/>
        <v>num</v>
      </c>
      <c r="S730" s="8" t="str">
        <f t="shared" si="225"/>
        <v/>
      </c>
      <c r="T730" s="8" t="str">
        <f t="shared" si="226"/>
        <v/>
      </c>
      <c r="U730" s="7">
        <f ca="1">IF(O730="","",OFFSET(program!$A$1,0,disasm!$A730+COLUMN()-COLUMN($U730)+IF($I730,0,1)))</f>
        <v>0</v>
      </c>
      <c r="V730" s="7" t="str">
        <f ca="1">IF(P730="","",OFFSET(program!$A$1,0,disasm!$A730+COLUMN()-COLUMN($U730)+IF($I730,0,1)))</f>
        <v/>
      </c>
      <c r="W730" s="7" t="str">
        <f ca="1">IF(Q730="","",OFFSET(program!$A$1,0,disasm!$A730+COLUMN()-COLUMN($U730)+IF($I730,0,1)))</f>
        <v/>
      </c>
      <c r="X730" s="3" t="str">
        <f t="shared" ca="1" si="227"/>
        <v>0</v>
      </c>
      <c r="Y730" s="3" t="str">
        <f t="shared" si="228"/>
        <v/>
      </c>
      <c r="Z730" s="3" t="str">
        <f t="shared" si="229"/>
        <v/>
      </c>
      <c r="AA730" s="3" t="str">
        <f ca="1">" "
&amp;AE730
&amp;IF(AND(OR(K730=5,K730=6),MOD(INT(J730/1000),10)=1)," A2","")
&amp;IF(AND(NOT(I730),J730=109,OFFSET(program!$A$1,0,disasm!$A730+1)&gt;0,NOT(ISNUMBER(FIND(" A1 "," "&amp;AE730&amp;" "))))," AUTOLABEL","")
&amp;" "</f>
        <v xml:space="preserve">  </v>
      </c>
    </row>
    <row r="731" spans="1:27" x14ac:dyDescent="0.2">
      <c r="A731" s="1">
        <f ca="1">A730+M730</f>
        <v>772</v>
      </c>
      <c r="B731" s="2" t="str">
        <f t="shared" ca="1" si="211"/>
        <v>stack+700</v>
      </c>
      <c r="C731" s="3" t="str">
        <f ca="1">_xlfn.TEXTJOIN(" ",FALSE,OFFSET(program!$A$1,0,A731,1,M731))</f>
        <v/>
      </c>
      <c r="D731" s="4" t="str">
        <f ca="1">IF($H731="data",".dat "&amp;X731,
IF($H731="str",".str " &amp; _xlfn.TEXTJOIN("",FALSE,OFFSET(program!$A$2,0,A731+1,1,M731-1)),
$L731&amp;" "&amp;_xlfn.TEXTJOIN(", ",TRUE,$X731:$Z731)
))</f>
        <v>.dat 0</v>
      </c>
      <c r="E731" s="19" t="b">
        <f t="shared" ca="1" si="212"/>
        <v>1</v>
      </c>
      <c r="F731" s="5" t="str">
        <f t="shared" ca="1" si="213"/>
        <v>stack</v>
      </c>
      <c r="G731" s="5">
        <f t="shared" ca="1" si="214"/>
        <v>72</v>
      </c>
      <c r="H731" s="5" t="str">
        <f t="shared" si="215"/>
        <v>data</v>
      </c>
      <c r="I731" s="13" t="b">
        <f t="shared" si="216"/>
        <v>1</v>
      </c>
      <c r="J731" s="6">
        <f ca="1">OFFSET(program!$A$1,0,disasm!A731)</f>
        <v>0</v>
      </c>
      <c r="K731" s="7">
        <f t="shared" ca="1" si="217"/>
        <v>0</v>
      </c>
      <c r="L731" s="7" t="e">
        <f t="shared" ca="1" si="218"/>
        <v>#VALUE!</v>
      </c>
      <c r="M731" s="7">
        <f t="shared" si="219"/>
        <v>1</v>
      </c>
      <c r="N731" s="7">
        <f t="shared" si="220"/>
        <v>1</v>
      </c>
      <c r="O731" s="8">
        <f t="shared" si="221"/>
        <v>1</v>
      </c>
      <c r="P731" s="8" t="str">
        <f t="shared" si="222"/>
        <v/>
      </c>
      <c r="Q731" s="8" t="str">
        <f t="shared" si="223"/>
        <v/>
      </c>
      <c r="R731" s="8" t="str">
        <f t="shared" ca="1" si="224"/>
        <v>num</v>
      </c>
      <c r="S731" s="8" t="str">
        <f t="shared" si="225"/>
        <v/>
      </c>
      <c r="T731" s="8" t="str">
        <f t="shared" si="226"/>
        <v/>
      </c>
      <c r="U731" s="7">
        <f ca="1">IF(O731="","",OFFSET(program!$A$1,0,disasm!$A731+COLUMN()-COLUMN($U731)+IF($I731,0,1)))</f>
        <v>0</v>
      </c>
      <c r="V731" s="7" t="str">
        <f ca="1">IF(P731="","",OFFSET(program!$A$1,0,disasm!$A731+COLUMN()-COLUMN($U731)+IF($I731,0,1)))</f>
        <v/>
      </c>
      <c r="W731" s="7" t="str">
        <f ca="1">IF(Q731="","",OFFSET(program!$A$1,0,disasm!$A731+COLUMN()-COLUMN($U731)+IF($I731,0,1)))</f>
        <v/>
      </c>
      <c r="X731" s="3" t="str">
        <f t="shared" ca="1" si="227"/>
        <v>0</v>
      </c>
      <c r="Y731" s="3" t="str">
        <f t="shared" si="228"/>
        <v/>
      </c>
      <c r="Z731" s="3" t="str">
        <f t="shared" si="229"/>
        <v/>
      </c>
      <c r="AA731" s="3" t="str">
        <f ca="1">" "
&amp;AE731
&amp;IF(AND(OR(K731=5,K731=6),MOD(INT(J731/1000),10)=1)," A2","")
&amp;IF(AND(NOT(I731),J731=109,OFFSET(program!$A$1,0,disasm!$A731+1)&gt;0,NOT(ISNUMBER(FIND(" A1 "," "&amp;AE731&amp;" "))))," AUTOLABEL","")
&amp;" "</f>
        <v xml:space="preserve">  </v>
      </c>
    </row>
    <row r="732" spans="1:27" x14ac:dyDescent="0.2">
      <c r="A732" s="1">
        <f ca="1">A731+M731</f>
        <v>773</v>
      </c>
      <c r="B732" s="2" t="str">
        <f t="shared" ca="1" si="211"/>
        <v>stack+701</v>
      </c>
      <c r="C732" s="3" t="str">
        <f ca="1">_xlfn.TEXTJOIN(" ",FALSE,OFFSET(program!$A$1,0,A732,1,M732))</f>
        <v/>
      </c>
      <c r="D732" s="4" t="str">
        <f ca="1">IF($H732="data",".dat "&amp;X732,
IF($H732="str",".str " &amp; _xlfn.TEXTJOIN("",FALSE,OFFSET(program!$A$2,0,A732+1,1,M732-1)),
$L732&amp;" "&amp;_xlfn.TEXTJOIN(", ",TRUE,$X732:$Z732)
))</f>
        <v>.dat 0</v>
      </c>
      <c r="E732" s="19" t="b">
        <f t="shared" ca="1" si="212"/>
        <v>1</v>
      </c>
      <c r="F732" s="5" t="str">
        <f t="shared" ca="1" si="213"/>
        <v>stack</v>
      </c>
      <c r="G732" s="5">
        <f t="shared" ca="1" si="214"/>
        <v>72</v>
      </c>
      <c r="H732" s="5" t="str">
        <f t="shared" si="215"/>
        <v>data</v>
      </c>
      <c r="I732" s="13" t="b">
        <f t="shared" si="216"/>
        <v>1</v>
      </c>
      <c r="J732" s="6">
        <f ca="1">OFFSET(program!$A$1,0,disasm!A732)</f>
        <v>0</v>
      </c>
      <c r="K732" s="7">
        <f t="shared" ca="1" si="217"/>
        <v>0</v>
      </c>
      <c r="L732" s="7" t="e">
        <f t="shared" ca="1" si="218"/>
        <v>#VALUE!</v>
      </c>
      <c r="M732" s="7">
        <f t="shared" si="219"/>
        <v>1</v>
      </c>
      <c r="N732" s="7">
        <f t="shared" si="220"/>
        <v>1</v>
      </c>
      <c r="O732" s="8">
        <f t="shared" si="221"/>
        <v>1</v>
      </c>
      <c r="P732" s="8" t="str">
        <f t="shared" si="222"/>
        <v/>
      </c>
      <c r="Q732" s="8" t="str">
        <f t="shared" si="223"/>
        <v/>
      </c>
      <c r="R732" s="8" t="str">
        <f t="shared" ca="1" si="224"/>
        <v>num</v>
      </c>
      <c r="S732" s="8" t="str">
        <f t="shared" si="225"/>
        <v/>
      </c>
      <c r="T732" s="8" t="str">
        <f t="shared" si="226"/>
        <v/>
      </c>
      <c r="U732" s="7">
        <f ca="1">IF(O732="","",OFFSET(program!$A$1,0,disasm!$A732+COLUMN()-COLUMN($U732)+IF($I732,0,1)))</f>
        <v>0</v>
      </c>
      <c r="V732" s="7" t="str">
        <f ca="1">IF(P732="","",OFFSET(program!$A$1,0,disasm!$A732+COLUMN()-COLUMN($U732)+IF($I732,0,1)))</f>
        <v/>
      </c>
      <c r="W732" s="7" t="str">
        <f ca="1">IF(Q732="","",OFFSET(program!$A$1,0,disasm!$A732+COLUMN()-COLUMN($U732)+IF($I732,0,1)))</f>
        <v/>
      </c>
      <c r="X732" s="3" t="str">
        <f t="shared" ca="1" si="227"/>
        <v>0</v>
      </c>
      <c r="Y732" s="3" t="str">
        <f t="shared" si="228"/>
        <v/>
      </c>
      <c r="Z732" s="3" t="str">
        <f t="shared" si="229"/>
        <v/>
      </c>
      <c r="AA732" s="3" t="str">
        <f ca="1">" "
&amp;AE732
&amp;IF(AND(OR(K732=5,K732=6),MOD(INT(J732/1000),10)=1)," A2","")
&amp;IF(AND(NOT(I732),J732=109,OFFSET(program!$A$1,0,disasm!$A732+1)&gt;0,NOT(ISNUMBER(FIND(" A1 "," "&amp;AE732&amp;" "))))," AUTOLABEL","")
&amp;" "</f>
        <v xml:space="preserve">  </v>
      </c>
    </row>
    <row r="733" spans="1:27" x14ac:dyDescent="0.2">
      <c r="A733" s="1">
        <f ca="1">A732+M732</f>
        <v>774</v>
      </c>
      <c r="B733" s="2" t="str">
        <f t="shared" ca="1" si="211"/>
        <v>stack+702</v>
      </c>
      <c r="C733" s="3" t="str">
        <f ca="1">_xlfn.TEXTJOIN(" ",FALSE,OFFSET(program!$A$1,0,A733,1,M733))</f>
        <v/>
      </c>
      <c r="D733" s="4" t="str">
        <f ca="1">IF($H733="data",".dat "&amp;X733,
IF($H733="str",".str " &amp; _xlfn.TEXTJOIN("",FALSE,OFFSET(program!$A$2,0,A733+1,1,M733-1)),
$L733&amp;" "&amp;_xlfn.TEXTJOIN(", ",TRUE,$X733:$Z733)
))</f>
        <v>.dat 0</v>
      </c>
      <c r="E733" s="19" t="b">
        <f t="shared" ca="1" si="212"/>
        <v>1</v>
      </c>
      <c r="F733" s="5" t="str">
        <f t="shared" ca="1" si="213"/>
        <v>stack</v>
      </c>
      <c r="G733" s="5">
        <f t="shared" ca="1" si="214"/>
        <v>72</v>
      </c>
      <c r="H733" s="5" t="str">
        <f t="shared" si="215"/>
        <v>data</v>
      </c>
      <c r="I733" s="13" t="b">
        <f t="shared" si="216"/>
        <v>1</v>
      </c>
      <c r="J733" s="6">
        <f ca="1">OFFSET(program!$A$1,0,disasm!A733)</f>
        <v>0</v>
      </c>
      <c r="K733" s="7">
        <f t="shared" ca="1" si="217"/>
        <v>0</v>
      </c>
      <c r="L733" s="7" t="e">
        <f t="shared" ca="1" si="218"/>
        <v>#VALUE!</v>
      </c>
      <c r="M733" s="7">
        <f t="shared" si="219"/>
        <v>1</v>
      </c>
      <c r="N733" s="7">
        <f t="shared" si="220"/>
        <v>1</v>
      </c>
      <c r="O733" s="8">
        <f t="shared" si="221"/>
        <v>1</v>
      </c>
      <c r="P733" s="8" t="str">
        <f t="shared" si="222"/>
        <v/>
      </c>
      <c r="Q733" s="8" t="str">
        <f t="shared" si="223"/>
        <v/>
      </c>
      <c r="R733" s="8" t="str">
        <f t="shared" ca="1" si="224"/>
        <v>num</v>
      </c>
      <c r="S733" s="8" t="str">
        <f t="shared" si="225"/>
        <v/>
      </c>
      <c r="T733" s="8" t="str">
        <f t="shared" si="226"/>
        <v/>
      </c>
      <c r="U733" s="7">
        <f ca="1">IF(O733="","",OFFSET(program!$A$1,0,disasm!$A733+COLUMN()-COLUMN($U733)+IF($I733,0,1)))</f>
        <v>0</v>
      </c>
      <c r="V733" s="7" t="str">
        <f ca="1">IF(P733="","",OFFSET(program!$A$1,0,disasm!$A733+COLUMN()-COLUMN($U733)+IF($I733,0,1)))</f>
        <v/>
      </c>
      <c r="W733" s="7" t="str">
        <f ca="1">IF(Q733="","",OFFSET(program!$A$1,0,disasm!$A733+COLUMN()-COLUMN($U733)+IF($I733,0,1)))</f>
        <v/>
      </c>
      <c r="X733" s="3" t="str">
        <f t="shared" ca="1" si="227"/>
        <v>0</v>
      </c>
      <c r="Y733" s="3" t="str">
        <f t="shared" si="228"/>
        <v/>
      </c>
      <c r="Z733" s="3" t="str">
        <f t="shared" si="229"/>
        <v/>
      </c>
      <c r="AA733" s="3" t="str">
        <f ca="1">" "
&amp;AE733
&amp;IF(AND(OR(K733=5,K733=6),MOD(INT(J733/1000),10)=1)," A2","")
&amp;IF(AND(NOT(I733),J733=109,OFFSET(program!$A$1,0,disasm!$A733+1)&gt;0,NOT(ISNUMBER(FIND(" A1 "," "&amp;AE733&amp;" "))))," AUTOLABEL","")
&amp;" "</f>
        <v xml:space="preserve">  </v>
      </c>
    </row>
    <row r="734" spans="1:27" x14ac:dyDescent="0.2">
      <c r="A734" s="1">
        <f ca="1">A733+M733</f>
        <v>775</v>
      </c>
      <c r="B734" s="2" t="str">
        <f t="shared" ca="1" si="211"/>
        <v>stack+703</v>
      </c>
      <c r="C734" s="3" t="str">
        <f ca="1">_xlfn.TEXTJOIN(" ",FALSE,OFFSET(program!$A$1,0,A734,1,M734))</f>
        <v/>
      </c>
      <c r="D734" s="4" t="str">
        <f ca="1">IF($H734="data",".dat "&amp;X734,
IF($H734="str",".str " &amp; _xlfn.TEXTJOIN("",FALSE,OFFSET(program!$A$2,0,A734+1,1,M734-1)),
$L734&amp;" "&amp;_xlfn.TEXTJOIN(", ",TRUE,$X734:$Z734)
))</f>
        <v>.dat 0</v>
      </c>
      <c r="E734" s="19" t="b">
        <f t="shared" ca="1" si="212"/>
        <v>1</v>
      </c>
      <c r="F734" s="5" t="str">
        <f t="shared" ca="1" si="213"/>
        <v>stack</v>
      </c>
      <c r="G734" s="5">
        <f t="shared" ca="1" si="214"/>
        <v>72</v>
      </c>
      <c r="H734" s="5" t="str">
        <f t="shared" si="215"/>
        <v>data</v>
      </c>
      <c r="I734" s="13" t="b">
        <f t="shared" si="216"/>
        <v>1</v>
      </c>
      <c r="J734" s="6">
        <f ca="1">OFFSET(program!$A$1,0,disasm!A734)</f>
        <v>0</v>
      </c>
      <c r="K734" s="7">
        <f t="shared" ca="1" si="217"/>
        <v>0</v>
      </c>
      <c r="L734" s="7" t="e">
        <f t="shared" ca="1" si="218"/>
        <v>#VALUE!</v>
      </c>
      <c r="M734" s="7">
        <f t="shared" si="219"/>
        <v>1</v>
      </c>
      <c r="N734" s="7">
        <f t="shared" si="220"/>
        <v>1</v>
      </c>
      <c r="O734" s="8">
        <f t="shared" si="221"/>
        <v>1</v>
      </c>
      <c r="P734" s="8" t="str">
        <f t="shared" si="222"/>
        <v/>
      </c>
      <c r="Q734" s="8" t="str">
        <f t="shared" si="223"/>
        <v/>
      </c>
      <c r="R734" s="8" t="str">
        <f t="shared" ca="1" si="224"/>
        <v>num</v>
      </c>
      <c r="S734" s="8" t="str">
        <f t="shared" si="225"/>
        <v/>
      </c>
      <c r="T734" s="8" t="str">
        <f t="shared" si="226"/>
        <v/>
      </c>
      <c r="U734" s="7">
        <f ca="1">IF(O734="","",OFFSET(program!$A$1,0,disasm!$A734+COLUMN()-COLUMN($U734)+IF($I734,0,1)))</f>
        <v>0</v>
      </c>
      <c r="V734" s="7" t="str">
        <f ca="1">IF(P734="","",OFFSET(program!$A$1,0,disasm!$A734+COLUMN()-COLUMN($U734)+IF($I734,0,1)))</f>
        <v/>
      </c>
      <c r="W734" s="7" t="str">
        <f ca="1">IF(Q734="","",OFFSET(program!$A$1,0,disasm!$A734+COLUMN()-COLUMN($U734)+IF($I734,0,1)))</f>
        <v/>
      </c>
      <c r="X734" s="3" t="str">
        <f t="shared" ca="1" si="227"/>
        <v>0</v>
      </c>
      <c r="Y734" s="3" t="str">
        <f t="shared" si="228"/>
        <v/>
      </c>
      <c r="Z734" s="3" t="str">
        <f t="shared" si="229"/>
        <v/>
      </c>
      <c r="AA734" s="3" t="str">
        <f ca="1">" "
&amp;AE734
&amp;IF(AND(OR(K734=5,K734=6),MOD(INT(J734/1000),10)=1)," A2","")
&amp;IF(AND(NOT(I734),J734=109,OFFSET(program!$A$1,0,disasm!$A734+1)&gt;0,NOT(ISNUMBER(FIND(" A1 "," "&amp;AE734&amp;" "))))," AUTOLABEL","")
&amp;" "</f>
        <v xml:space="preserve">  </v>
      </c>
    </row>
    <row r="735" spans="1:27" x14ac:dyDescent="0.2">
      <c r="A735" s="1">
        <f ca="1">A734+M734</f>
        <v>776</v>
      </c>
      <c r="B735" s="2" t="str">
        <f t="shared" ca="1" si="211"/>
        <v>stack+704</v>
      </c>
      <c r="C735" s="3" t="str">
        <f ca="1">_xlfn.TEXTJOIN(" ",FALSE,OFFSET(program!$A$1,0,A735,1,M735))</f>
        <v/>
      </c>
      <c r="D735" s="4" t="str">
        <f ca="1">IF($H735="data",".dat "&amp;X735,
IF($H735="str",".str " &amp; _xlfn.TEXTJOIN("",FALSE,OFFSET(program!$A$2,0,A735+1,1,M735-1)),
$L735&amp;" "&amp;_xlfn.TEXTJOIN(", ",TRUE,$X735:$Z735)
))</f>
        <v>.dat 0</v>
      </c>
      <c r="E735" s="19" t="b">
        <f t="shared" ca="1" si="212"/>
        <v>1</v>
      </c>
      <c r="F735" s="5" t="str">
        <f t="shared" ca="1" si="213"/>
        <v>stack</v>
      </c>
      <c r="G735" s="5">
        <f t="shared" ca="1" si="214"/>
        <v>72</v>
      </c>
      <c r="H735" s="5" t="str">
        <f t="shared" si="215"/>
        <v>data</v>
      </c>
      <c r="I735" s="13" t="b">
        <f t="shared" si="216"/>
        <v>1</v>
      </c>
      <c r="J735" s="6">
        <f ca="1">OFFSET(program!$A$1,0,disasm!A735)</f>
        <v>0</v>
      </c>
      <c r="K735" s="7">
        <f t="shared" ca="1" si="217"/>
        <v>0</v>
      </c>
      <c r="L735" s="7" t="e">
        <f t="shared" ca="1" si="218"/>
        <v>#VALUE!</v>
      </c>
      <c r="M735" s="7">
        <f t="shared" si="219"/>
        <v>1</v>
      </c>
      <c r="N735" s="7">
        <f t="shared" si="220"/>
        <v>1</v>
      </c>
      <c r="O735" s="8">
        <f t="shared" si="221"/>
        <v>1</v>
      </c>
      <c r="P735" s="8" t="str">
        <f t="shared" si="222"/>
        <v/>
      </c>
      <c r="Q735" s="8" t="str">
        <f t="shared" si="223"/>
        <v/>
      </c>
      <c r="R735" s="8" t="str">
        <f t="shared" ca="1" si="224"/>
        <v>num</v>
      </c>
      <c r="S735" s="8" t="str">
        <f t="shared" si="225"/>
        <v/>
      </c>
      <c r="T735" s="8" t="str">
        <f t="shared" si="226"/>
        <v/>
      </c>
      <c r="U735" s="7">
        <f ca="1">IF(O735="","",OFFSET(program!$A$1,0,disasm!$A735+COLUMN()-COLUMN($U735)+IF($I735,0,1)))</f>
        <v>0</v>
      </c>
      <c r="V735" s="7" t="str">
        <f ca="1">IF(P735="","",OFFSET(program!$A$1,0,disasm!$A735+COLUMN()-COLUMN($U735)+IF($I735,0,1)))</f>
        <v/>
      </c>
      <c r="W735" s="7" t="str">
        <f ca="1">IF(Q735="","",OFFSET(program!$A$1,0,disasm!$A735+COLUMN()-COLUMN($U735)+IF($I735,0,1)))</f>
        <v/>
      </c>
      <c r="X735" s="3" t="str">
        <f t="shared" ca="1" si="227"/>
        <v>0</v>
      </c>
      <c r="Y735" s="3" t="str">
        <f t="shared" si="228"/>
        <v/>
      </c>
      <c r="Z735" s="3" t="str">
        <f t="shared" si="229"/>
        <v/>
      </c>
      <c r="AA735" s="3" t="str">
        <f ca="1">" "
&amp;AE735
&amp;IF(AND(OR(K735=5,K735=6),MOD(INT(J735/1000),10)=1)," A2","")
&amp;IF(AND(NOT(I735),J735=109,OFFSET(program!$A$1,0,disasm!$A735+1)&gt;0,NOT(ISNUMBER(FIND(" A1 "," "&amp;AE735&amp;" "))))," AUTOLABEL","")
&amp;" "</f>
        <v xml:space="preserve">  </v>
      </c>
    </row>
    <row r="736" spans="1:27" x14ac:dyDescent="0.2">
      <c r="A736" s="1">
        <f ca="1">A735+M735</f>
        <v>777</v>
      </c>
      <c r="B736" s="2" t="str">
        <f t="shared" ca="1" si="211"/>
        <v>stack+705</v>
      </c>
      <c r="C736" s="3" t="str">
        <f ca="1">_xlfn.TEXTJOIN(" ",FALSE,OFFSET(program!$A$1,0,A736,1,M736))</f>
        <v/>
      </c>
      <c r="D736" s="4" t="str">
        <f ca="1">IF($H736="data",".dat "&amp;X736,
IF($H736="str",".str " &amp; _xlfn.TEXTJOIN("",FALSE,OFFSET(program!$A$2,0,A736+1,1,M736-1)),
$L736&amp;" "&amp;_xlfn.TEXTJOIN(", ",TRUE,$X736:$Z736)
))</f>
        <v>.dat 0</v>
      </c>
      <c r="E736" s="19" t="b">
        <f t="shared" ca="1" si="212"/>
        <v>1</v>
      </c>
      <c r="F736" s="5" t="str">
        <f t="shared" ca="1" si="213"/>
        <v>stack</v>
      </c>
      <c r="G736" s="5">
        <f t="shared" ca="1" si="214"/>
        <v>72</v>
      </c>
      <c r="H736" s="5" t="str">
        <f t="shared" si="215"/>
        <v>data</v>
      </c>
      <c r="I736" s="13" t="b">
        <f t="shared" si="216"/>
        <v>1</v>
      </c>
      <c r="J736" s="6">
        <f ca="1">OFFSET(program!$A$1,0,disasm!A736)</f>
        <v>0</v>
      </c>
      <c r="K736" s="7">
        <f t="shared" ca="1" si="217"/>
        <v>0</v>
      </c>
      <c r="L736" s="7" t="e">
        <f t="shared" ca="1" si="218"/>
        <v>#VALUE!</v>
      </c>
      <c r="M736" s="7">
        <f t="shared" si="219"/>
        <v>1</v>
      </c>
      <c r="N736" s="7">
        <f t="shared" si="220"/>
        <v>1</v>
      </c>
      <c r="O736" s="8">
        <f t="shared" si="221"/>
        <v>1</v>
      </c>
      <c r="P736" s="8" t="str">
        <f t="shared" si="222"/>
        <v/>
      </c>
      <c r="Q736" s="8" t="str">
        <f t="shared" si="223"/>
        <v/>
      </c>
      <c r="R736" s="8" t="str">
        <f t="shared" ca="1" si="224"/>
        <v>num</v>
      </c>
      <c r="S736" s="8" t="str">
        <f t="shared" si="225"/>
        <v/>
      </c>
      <c r="T736" s="8" t="str">
        <f t="shared" si="226"/>
        <v/>
      </c>
      <c r="U736" s="7">
        <f ca="1">IF(O736="","",OFFSET(program!$A$1,0,disasm!$A736+COLUMN()-COLUMN($U736)+IF($I736,0,1)))</f>
        <v>0</v>
      </c>
      <c r="V736" s="7" t="str">
        <f ca="1">IF(P736="","",OFFSET(program!$A$1,0,disasm!$A736+COLUMN()-COLUMN($U736)+IF($I736,0,1)))</f>
        <v/>
      </c>
      <c r="W736" s="7" t="str">
        <f ca="1">IF(Q736="","",OFFSET(program!$A$1,0,disasm!$A736+COLUMN()-COLUMN($U736)+IF($I736,0,1)))</f>
        <v/>
      </c>
      <c r="X736" s="3" t="str">
        <f t="shared" ca="1" si="227"/>
        <v>0</v>
      </c>
      <c r="Y736" s="3" t="str">
        <f t="shared" si="228"/>
        <v/>
      </c>
      <c r="Z736" s="3" t="str">
        <f t="shared" si="229"/>
        <v/>
      </c>
      <c r="AA736" s="3" t="str">
        <f ca="1">" "
&amp;AE736
&amp;IF(AND(OR(K736=5,K736=6),MOD(INT(J736/1000),10)=1)," A2","")
&amp;IF(AND(NOT(I736),J736=109,OFFSET(program!$A$1,0,disasm!$A736+1)&gt;0,NOT(ISNUMBER(FIND(" A1 "," "&amp;AE736&amp;" "))))," AUTOLABEL","")
&amp;" "</f>
        <v xml:space="preserve">  </v>
      </c>
    </row>
    <row r="737" spans="1:27" x14ac:dyDescent="0.2">
      <c r="A737" s="1">
        <f ca="1">A736+M736</f>
        <v>778</v>
      </c>
      <c r="B737" s="2" t="str">
        <f t="shared" ca="1" si="211"/>
        <v>stack+706</v>
      </c>
      <c r="C737" s="3" t="str">
        <f ca="1">_xlfn.TEXTJOIN(" ",FALSE,OFFSET(program!$A$1,0,A737,1,M737))</f>
        <v/>
      </c>
      <c r="D737" s="4" t="str">
        <f ca="1">IF($H737="data",".dat "&amp;X737,
IF($H737="str",".str " &amp; _xlfn.TEXTJOIN("",FALSE,OFFSET(program!$A$2,0,A737+1,1,M737-1)),
$L737&amp;" "&amp;_xlfn.TEXTJOIN(", ",TRUE,$X737:$Z737)
))</f>
        <v>.dat 0</v>
      </c>
      <c r="E737" s="19" t="b">
        <f t="shared" ca="1" si="212"/>
        <v>1</v>
      </c>
      <c r="F737" s="5" t="str">
        <f t="shared" ca="1" si="213"/>
        <v>stack</v>
      </c>
      <c r="G737" s="5">
        <f t="shared" ca="1" si="214"/>
        <v>72</v>
      </c>
      <c r="H737" s="5" t="str">
        <f t="shared" si="215"/>
        <v>data</v>
      </c>
      <c r="I737" s="13" t="b">
        <f t="shared" si="216"/>
        <v>1</v>
      </c>
      <c r="J737" s="6">
        <f ca="1">OFFSET(program!$A$1,0,disasm!A737)</f>
        <v>0</v>
      </c>
      <c r="K737" s="7">
        <f t="shared" ca="1" si="217"/>
        <v>0</v>
      </c>
      <c r="L737" s="7" t="e">
        <f t="shared" ca="1" si="218"/>
        <v>#VALUE!</v>
      </c>
      <c r="M737" s="7">
        <f t="shared" si="219"/>
        <v>1</v>
      </c>
      <c r="N737" s="7">
        <f t="shared" si="220"/>
        <v>1</v>
      </c>
      <c r="O737" s="8">
        <f t="shared" si="221"/>
        <v>1</v>
      </c>
      <c r="P737" s="8" t="str">
        <f t="shared" si="222"/>
        <v/>
      </c>
      <c r="Q737" s="8" t="str">
        <f t="shared" si="223"/>
        <v/>
      </c>
      <c r="R737" s="8" t="str">
        <f t="shared" ca="1" si="224"/>
        <v>num</v>
      </c>
      <c r="S737" s="8" t="str">
        <f t="shared" si="225"/>
        <v/>
      </c>
      <c r="T737" s="8" t="str">
        <f t="shared" si="226"/>
        <v/>
      </c>
      <c r="U737" s="7">
        <f ca="1">IF(O737="","",OFFSET(program!$A$1,0,disasm!$A737+COLUMN()-COLUMN($U737)+IF($I737,0,1)))</f>
        <v>0</v>
      </c>
      <c r="V737" s="7" t="str">
        <f ca="1">IF(P737="","",OFFSET(program!$A$1,0,disasm!$A737+COLUMN()-COLUMN($U737)+IF($I737,0,1)))</f>
        <v/>
      </c>
      <c r="W737" s="7" t="str">
        <f ca="1">IF(Q737="","",OFFSET(program!$A$1,0,disasm!$A737+COLUMN()-COLUMN($U737)+IF($I737,0,1)))</f>
        <v/>
      </c>
      <c r="X737" s="3" t="str">
        <f t="shared" ca="1" si="227"/>
        <v>0</v>
      </c>
      <c r="Y737" s="3" t="str">
        <f t="shared" si="228"/>
        <v/>
      </c>
      <c r="Z737" s="3" t="str">
        <f t="shared" si="229"/>
        <v/>
      </c>
      <c r="AA737" s="3" t="str">
        <f ca="1">" "
&amp;AE737
&amp;IF(AND(OR(K737=5,K737=6),MOD(INT(J737/1000),10)=1)," A2","")
&amp;IF(AND(NOT(I737),J737=109,OFFSET(program!$A$1,0,disasm!$A737+1)&gt;0,NOT(ISNUMBER(FIND(" A1 "," "&amp;AE737&amp;" "))))," AUTOLABEL","")
&amp;" "</f>
        <v xml:space="preserve">  </v>
      </c>
    </row>
    <row r="738" spans="1:27" x14ac:dyDescent="0.2">
      <c r="A738" s="1">
        <f ca="1">A737+M737</f>
        <v>779</v>
      </c>
      <c r="B738" s="2" t="str">
        <f t="shared" ca="1" si="211"/>
        <v>stack+707</v>
      </c>
      <c r="C738" s="3" t="str">
        <f ca="1">_xlfn.TEXTJOIN(" ",FALSE,OFFSET(program!$A$1,0,A738,1,M738))</f>
        <v/>
      </c>
      <c r="D738" s="4" t="str">
        <f ca="1">IF($H738="data",".dat "&amp;X738,
IF($H738="str",".str " &amp; _xlfn.TEXTJOIN("",FALSE,OFFSET(program!$A$2,0,A738+1,1,M738-1)),
$L738&amp;" "&amp;_xlfn.TEXTJOIN(", ",TRUE,$X738:$Z738)
))</f>
        <v>.dat 0</v>
      </c>
      <c r="E738" s="19" t="b">
        <f t="shared" ca="1" si="212"/>
        <v>1</v>
      </c>
      <c r="F738" s="5" t="str">
        <f t="shared" ca="1" si="213"/>
        <v>stack</v>
      </c>
      <c r="G738" s="5">
        <f t="shared" ca="1" si="214"/>
        <v>72</v>
      </c>
      <c r="H738" s="5" t="str">
        <f t="shared" si="215"/>
        <v>data</v>
      </c>
      <c r="I738" s="13" t="b">
        <f t="shared" si="216"/>
        <v>1</v>
      </c>
      <c r="J738" s="6">
        <f ca="1">OFFSET(program!$A$1,0,disasm!A738)</f>
        <v>0</v>
      </c>
      <c r="K738" s="7">
        <f t="shared" ca="1" si="217"/>
        <v>0</v>
      </c>
      <c r="L738" s="7" t="e">
        <f t="shared" ca="1" si="218"/>
        <v>#VALUE!</v>
      </c>
      <c r="M738" s="7">
        <f t="shared" si="219"/>
        <v>1</v>
      </c>
      <c r="N738" s="7">
        <f t="shared" si="220"/>
        <v>1</v>
      </c>
      <c r="O738" s="8">
        <f t="shared" si="221"/>
        <v>1</v>
      </c>
      <c r="P738" s="8" t="str">
        <f t="shared" si="222"/>
        <v/>
      </c>
      <c r="Q738" s="8" t="str">
        <f t="shared" si="223"/>
        <v/>
      </c>
      <c r="R738" s="8" t="str">
        <f t="shared" ca="1" si="224"/>
        <v>num</v>
      </c>
      <c r="S738" s="8" t="str">
        <f t="shared" si="225"/>
        <v/>
      </c>
      <c r="T738" s="8" t="str">
        <f t="shared" si="226"/>
        <v/>
      </c>
      <c r="U738" s="7">
        <f ca="1">IF(O738="","",OFFSET(program!$A$1,0,disasm!$A738+COLUMN()-COLUMN($U738)+IF($I738,0,1)))</f>
        <v>0</v>
      </c>
      <c r="V738" s="7" t="str">
        <f ca="1">IF(P738="","",OFFSET(program!$A$1,0,disasm!$A738+COLUMN()-COLUMN($U738)+IF($I738,0,1)))</f>
        <v/>
      </c>
      <c r="W738" s="7" t="str">
        <f ca="1">IF(Q738="","",OFFSET(program!$A$1,0,disasm!$A738+COLUMN()-COLUMN($U738)+IF($I738,0,1)))</f>
        <v/>
      </c>
      <c r="X738" s="3" t="str">
        <f t="shared" ca="1" si="227"/>
        <v>0</v>
      </c>
      <c r="Y738" s="3" t="str">
        <f t="shared" si="228"/>
        <v/>
      </c>
      <c r="Z738" s="3" t="str">
        <f t="shared" si="229"/>
        <v/>
      </c>
      <c r="AA738" s="3" t="str">
        <f ca="1">" "
&amp;AE738
&amp;IF(AND(OR(K738=5,K738=6),MOD(INT(J738/1000),10)=1)," A2","")
&amp;IF(AND(NOT(I738),J738=109,OFFSET(program!$A$1,0,disasm!$A738+1)&gt;0,NOT(ISNUMBER(FIND(" A1 "," "&amp;AE738&amp;" "))))," AUTOLABEL","")
&amp;" "</f>
        <v xml:space="preserve">  </v>
      </c>
    </row>
    <row r="739" spans="1:27" x14ac:dyDescent="0.2">
      <c r="A739" s="1">
        <f ca="1">A738+M738</f>
        <v>780</v>
      </c>
      <c r="B739" s="2" t="str">
        <f t="shared" ca="1" si="211"/>
        <v>stack+708</v>
      </c>
      <c r="C739" s="3" t="str">
        <f ca="1">_xlfn.TEXTJOIN(" ",FALSE,OFFSET(program!$A$1,0,A739,1,M739))</f>
        <v/>
      </c>
      <c r="D739" s="4" t="str">
        <f ca="1">IF($H739="data",".dat "&amp;X739,
IF($H739="str",".str " &amp; _xlfn.TEXTJOIN("",FALSE,OFFSET(program!$A$2,0,A739+1,1,M739-1)),
$L739&amp;" "&amp;_xlfn.TEXTJOIN(", ",TRUE,$X739:$Z739)
))</f>
        <v>.dat 0</v>
      </c>
      <c r="E739" s="19" t="b">
        <f t="shared" ca="1" si="212"/>
        <v>1</v>
      </c>
      <c r="F739" s="5" t="str">
        <f t="shared" ca="1" si="213"/>
        <v>stack</v>
      </c>
      <c r="G739" s="5">
        <f t="shared" ca="1" si="214"/>
        <v>72</v>
      </c>
      <c r="H739" s="5" t="str">
        <f t="shared" si="215"/>
        <v>data</v>
      </c>
      <c r="I739" s="13" t="b">
        <f t="shared" si="216"/>
        <v>1</v>
      </c>
      <c r="J739" s="6">
        <f ca="1">OFFSET(program!$A$1,0,disasm!A739)</f>
        <v>0</v>
      </c>
      <c r="K739" s="7">
        <f t="shared" ca="1" si="217"/>
        <v>0</v>
      </c>
      <c r="L739" s="7" t="e">
        <f t="shared" ca="1" si="218"/>
        <v>#VALUE!</v>
      </c>
      <c r="M739" s="7">
        <f t="shared" si="219"/>
        <v>1</v>
      </c>
      <c r="N739" s="7">
        <f t="shared" si="220"/>
        <v>1</v>
      </c>
      <c r="O739" s="8">
        <f t="shared" si="221"/>
        <v>1</v>
      </c>
      <c r="P739" s="8" t="str">
        <f t="shared" si="222"/>
        <v/>
      </c>
      <c r="Q739" s="8" t="str">
        <f t="shared" si="223"/>
        <v/>
      </c>
      <c r="R739" s="8" t="str">
        <f t="shared" ca="1" si="224"/>
        <v>num</v>
      </c>
      <c r="S739" s="8" t="str">
        <f t="shared" si="225"/>
        <v/>
      </c>
      <c r="T739" s="8" t="str">
        <f t="shared" si="226"/>
        <v/>
      </c>
      <c r="U739" s="7">
        <f ca="1">IF(O739="","",OFFSET(program!$A$1,0,disasm!$A739+COLUMN()-COLUMN($U739)+IF($I739,0,1)))</f>
        <v>0</v>
      </c>
      <c r="V739" s="7" t="str">
        <f ca="1">IF(P739="","",OFFSET(program!$A$1,0,disasm!$A739+COLUMN()-COLUMN($U739)+IF($I739,0,1)))</f>
        <v/>
      </c>
      <c r="W739" s="7" t="str">
        <f ca="1">IF(Q739="","",OFFSET(program!$A$1,0,disasm!$A739+COLUMN()-COLUMN($U739)+IF($I739,0,1)))</f>
        <v/>
      </c>
      <c r="X739" s="3" t="str">
        <f t="shared" ca="1" si="227"/>
        <v>0</v>
      </c>
      <c r="Y739" s="3" t="str">
        <f t="shared" si="228"/>
        <v/>
      </c>
      <c r="Z739" s="3" t="str">
        <f t="shared" si="229"/>
        <v/>
      </c>
      <c r="AA739" s="3" t="str">
        <f ca="1">" "
&amp;AE739
&amp;IF(AND(OR(K739=5,K739=6),MOD(INT(J739/1000),10)=1)," A2","")
&amp;IF(AND(NOT(I739),J739=109,OFFSET(program!$A$1,0,disasm!$A739+1)&gt;0,NOT(ISNUMBER(FIND(" A1 "," "&amp;AE739&amp;" "))))," AUTOLABEL","")
&amp;" "</f>
        <v xml:space="preserve">  </v>
      </c>
    </row>
    <row r="740" spans="1:27" x14ac:dyDescent="0.2">
      <c r="A740" s="1">
        <f ca="1">A739+M739</f>
        <v>781</v>
      </c>
      <c r="B740" s="2" t="str">
        <f t="shared" ca="1" si="211"/>
        <v>stack+709</v>
      </c>
      <c r="C740" s="3" t="str">
        <f ca="1">_xlfn.TEXTJOIN(" ",FALSE,OFFSET(program!$A$1,0,A740,1,M740))</f>
        <v/>
      </c>
      <c r="D740" s="4" t="str">
        <f ca="1">IF($H740="data",".dat "&amp;X740,
IF($H740="str",".str " &amp; _xlfn.TEXTJOIN("",FALSE,OFFSET(program!$A$2,0,A740+1,1,M740-1)),
$L740&amp;" "&amp;_xlfn.TEXTJOIN(", ",TRUE,$X740:$Z740)
))</f>
        <v>.dat 0</v>
      </c>
      <c r="E740" s="19" t="b">
        <f t="shared" ca="1" si="212"/>
        <v>1</v>
      </c>
      <c r="F740" s="5" t="str">
        <f t="shared" ca="1" si="213"/>
        <v>stack</v>
      </c>
      <c r="G740" s="5">
        <f t="shared" ca="1" si="214"/>
        <v>72</v>
      </c>
      <c r="H740" s="5" t="str">
        <f t="shared" si="215"/>
        <v>data</v>
      </c>
      <c r="I740" s="13" t="b">
        <f t="shared" si="216"/>
        <v>1</v>
      </c>
      <c r="J740" s="6">
        <f ca="1">OFFSET(program!$A$1,0,disasm!A740)</f>
        <v>0</v>
      </c>
      <c r="K740" s="7">
        <f t="shared" ca="1" si="217"/>
        <v>0</v>
      </c>
      <c r="L740" s="7" t="e">
        <f t="shared" ca="1" si="218"/>
        <v>#VALUE!</v>
      </c>
      <c r="M740" s="7">
        <f t="shared" si="219"/>
        <v>1</v>
      </c>
      <c r="N740" s="7">
        <f t="shared" si="220"/>
        <v>1</v>
      </c>
      <c r="O740" s="8">
        <f t="shared" si="221"/>
        <v>1</v>
      </c>
      <c r="P740" s="8" t="str">
        <f t="shared" si="222"/>
        <v/>
      </c>
      <c r="Q740" s="8" t="str">
        <f t="shared" si="223"/>
        <v/>
      </c>
      <c r="R740" s="8" t="str">
        <f t="shared" ca="1" si="224"/>
        <v>num</v>
      </c>
      <c r="S740" s="8" t="str">
        <f t="shared" si="225"/>
        <v/>
      </c>
      <c r="T740" s="8" t="str">
        <f t="shared" si="226"/>
        <v/>
      </c>
      <c r="U740" s="7">
        <f ca="1">IF(O740="","",OFFSET(program!$A$1,0,disasm!$A740+COLUMN()-COLUMN($U740)+IF($I740,0,1)))</f>
        <v>0</v>
      </c>
      <c r="V740" s="7" t="str">
        <f ca="1">IF(P740="","",OFFSET(program!$A$1,0,disasm!$A740+COLUMN()-COLUMN($U740)+IF($I740,0,1)))</f>
        <v/>
      </c>
      <c r="W740" s="7" t="str">
        <f ca="1">IF(Q740="","",OFFSET(program!$A$1,0,disasm!$A740+COLUMN()-COLUMN($U740)+IF($I740,0,1)))</f>
        <v/>
      </c>
      <c r="X740" s="3" t="str">
        <f t="shared" ca="1" si="227"/>
        <v>0</v>
      </c>
      <c r="Y740" s="3" t="str">
        <f t="shared" si="228"/>
        <v/>
      </c>
      <c r="Z740" s="3" t="str">
        <f t="shared" si="229"/>
        <v/>
      </c>
      <c r="AA740" s="3" t="str">
        <f ca="1">" "
&amp;AE740
&amp;IF(AND(OR(K740=5,K740=6),MOD(INT(J740/1000),10)=1)," A2","")
&amp;IF(AND(NOT(I740),J740=109,OFFSET(program!$A$1,0,disasm!$A740+1)&gt;0,NOT(ISNUMBER(FIND(" A1 "," "&amp;AE740&amp;" "))))," AUTOLABEL","")
&amp;" "</f>
        <v xml:space="preserve">  </v>
      </c>
    </row>
    <row r="741" spans="1:27" x14ac:dyDescent="0.2">
      <c r="A741" s="1">
        <f ca="1">A740+M740</f>
        <v>782</v>
      </c>
      <c r="B741" s="2" t="str">
        <f t="shared" ca="1" si="211"/>
        <v>stack+710</v>
      </c>
      <c r="C741" s="3" t="str">
        <f ca="1">_xlfn.TEXTJOIN(" ",FALSE,OFFSET(program!$A$1,0,A741,1,M741))</f>
        <v/>
      </c>
      <c r="D741" s="4" t="str">
        <f ca="1">IF($H741="data",".dat "&amp;X741,
IF($H741="str",".str " &amp; _xlfn.TEXTJOIN("",FALSE,OFFSET(program!$A$2,0,A741+1,1,M741-1)),
$L741&amp;" "&amp;_xlfn.TEXTJOIN(", ",TRUE,$X741:$Z741)
))</f>
        <v>.dat 0</v>
      </c>
      <c r="E741" s="19" t="b">
        <f t="shared" ca="1" si="212"/>
        <v>1</v>
      </c>
      <c r="F741" s="5" t="str">
        <f t="shared" ca="1" si="213"/>
        <v>stack</v>
      </c>
      <c r="G741" s="5">
        <f t="shared" ca="1" si="214"/>
        <v>72</v>
      </c>
      <c r="H741" s="5" t="str">
        <f t="shared" si="215"/>
        <v>data</v>
      </c>
      <c r="I741" s="13" t="b">
        <f t="shared" si="216"/>
        <v>1</v>
      </c>
      <c r="J741" s="6">
        <f ca="1">OFFSET(program!$A$1,0,disasm!A741)</f>
        <v>0</v>
      </c>
      <c r="K741" s="7">
        <f t="shared" ca="1" si="217"/>
        <v>0</v>
      </c>
      <c r="L741" s="7" t="e">
        <f t="shared" ca="1" si="218"/>
        <v>#VALUE!</v>
      </c>
      <c r="M741" s="7">
        <f t="shared" si="219"/>
        <v>1</v>
      </c>
      <c r="N741" s="7">
        <f t="shared" si="220"/>
        <v>1</v>
      </c>
      <c r="O741" s="8">
        <f t="shared" si="221"/>
        <v>1</v>
      </c>
      <c r="P741" s="8" t="str">
        <f t="shared" si="222"/>
        <v/>
      </c>
      <c r="Q741" s="8" t="str">
        <f t="shared" si="223"/>
        <v/>
      </c>
      <c r="R741" s="8" t="str">
        <f t="shared" ca="1" si="224"/>
        <v>num</v>
      </c>
      <c r="S741" s="8" t="str">
        <f t="shared" si="225"/>
        <v/>
      </c>
      <c r="T741" s="8" t="str">
        <f t="shared" si="226"/>
        <v/>
      </c>
      <c r="U741" s="7">
        <f ca="1">IF(O741="","",OFFSET(program!$A$1,0,disasm!$A741+COLUMN()-COLUMN($U741)+IF($I741,0,1)))</f>
        <v>0</v>
      </c>
      <c r="V741" s="7" t="str">
        <f ca="1">IF(P741="","",OFFSET(program!$A$1,0,disasm!$A741+COLUMN()-COLUMN($U741)+IF($I741,0,1)))</f>
        <v/>
      </c>
      <c r="W741" s="7" t="str">
        <f ca="1">IF(Q741="","",OFFSET(program!$A$1,0,disasm!$A741+COLUMN()-COLUMN($U741)+IF($I741,0,1)))</f>
        <v/>
      </c>
      <c r="X741" s="3" t="str">
        <f t="shared" ca="1" si="227"/>
        <v>0</v>
      </c>
      <c r="Y741" s="3" t="str">
        <f t="shared" si="228"/>
        <v/>
      </c>
      <c r="Z741" s="3" t="str">
        <f t="shared" si="229"/>
        <v/>
      </c>
      <c r="AA741" s="3" t="str">
        <f ca="1">" "
&amp;AE741
&amp;IF(AND(OR(K741=5,K741=6),MOD(INT(J741/1000),10)=1)," A2","")
&amp;IF(AND(NOT(I741),J741=109,OFFSET(program!$A$1,0,disasm!$A741+1)&gt;0,NOT(ISNUMBER(FIND(" A1 "," "&amp;AE741&amp;" "))))," AUTOLABEL","")
&amp;" "</f>
        <v xml:space="preserve">  </v>
      </c>
    </row>
    <row r="742" spans="1:27" x14ac:dyDescent="0.2">
      <c r="A742" s="1">
        <f ca="1">A741+M741</f>
        <v>783</v>
      </c>
      <c r="B742" s="2" t="str">
        <f t="shared" ca="1" si="211"/>
        <v>stack+711</v>
      </c>
      <c r="C742" s="3" t="str">
        <f ca="1">_xlfn.TEXTJOIN(" ",FALSE,OFFSET(program!$A$1,0,A742,1,M742))</f>
        <v/>
      </c>
      <c r="D742" s="4" t="str">
        <f ca="1">IF($H742="data",".dat "&amp;X742,
IF($H742="str",".str " &amp; _xlfn.TEXTJOIN("",FALSE,OFFSET(program!$A$2,0,A742+1,1,M742-1)),
$L742&amp;" "&amp;_xlfn.TEXTJOIN(", ",TRUE,$X742:$Z742)
))</f>
        <v>.dat 0</v>
      </c>
      <c r="E742" s="19" t="b">
        <f t="shared" ca="1" si="212"/>
        <v>1</v>
      </c>
      <c r="F742" s="5" t="str">
        <f t="shared" ca="1" si="213"/>
        <v>stack</v>
      </c>
      <c r="G742" s="5">
        <f t="shared" ca="1" si="214"/>
        <v>72</v>
      </c>
      <c r="H742" s="5" t="str">
        <f t="shared" si="215"/>
        <v>data</v>
      </c>
      <c r="I742" s="13" t="b">
        <f t="shared" si="216"/>
        <v>1</v>
      </c>
      <c r="J742" s="6">
        <f ca="1">OFFSET(program!$A$1,0,disasm!A742)</f>
        <v>0</v>
      </c>
      <c r="K742" s="7">
        <f t="shared" ca="1" si="217"/>
        <v>0</v>
      </c>
      <c r="L742" s="7" t="e">
        <f t="shared" ca="1" si="218"/>
        <v>#VALUE!</v>
      </c>
      <c r="M742" s="7">
        <f t="shared" si="219"/>
        <v>1</v>
      </c>
      <c r="N742" s="7">
        <f t="shared" si="220"/>
        <v>1</v>
      </c>
      <c r="O742" s="8">
        <f t="shared" si="221"/>
        <v>1</v>
      </c>
      <c r="P742" s="8" t="str">
        <f t="shared" si="222"/>
        <v/>
      </c>
      <c r="Q742" s="8" t="str">
        <f t="shared" si="223"/>
        <v/>
      </c>
      <c r="R742" s="8" t="str">
        <f t="shared" ca="1" si="224"/>
        <v>num</v>
      </c>
      <c r="S742" s="8" t="str">
        <f t="shared" si="225"/>
        <v/>
      </c>
      <c r="T742" s="8" t="str">
        <f t="shared" si="226"/>
        <v/>
      </c>
      <c r="U742" s="7">
        <f ca="1">IF(O742="","",OFFSET(program!$A$1,0,disasm!$A742+COLUMN()-COLUMN($U742)+IF($I742,0,1)))</f>
        <v>0</v>
      </c>
      <c r="V742" s="7" t="str">
        <f ca="1">IF(P742="","",OFFSET(program!$A$1,0,disasm!$A742+COLUMN()-COLUMN($U742)+IF($I742,0,1)))</f>
        <v/>
      </c>
      <c r="W742" s="7" t="str">
        <f ca="1">IF(Q742="","",OFFSET(program!$A$1,0,disasm!$A742+COLUMN()-COLUMN($U742)+IF($I742,0,1)))</f>
        <v/>
      </c>
      <c r="X742" s="3" t="str">
        <f t="shared" ca="1" si="227"/>
        <v>0</v>
      </c>
      <c r="Y742" s="3" t="str">
        <f t="shared" si="228"/>
        <v/>
      </c>
      <c r="Z742" s="3" t="str">
        <f t="shared" si="229"/>
        <v/>
      </c>
      <c r="AA742" s="3" t="str">
        <f ca="1">" "
&amp;AE742
&amp;IF(AND(OR(K742=5,K742=6),MOD(INT(J742/1000),10)=1)," A2","")
&amp;IF(AND(NOT(I742),J742=109,OFFSET(program!$A$1,0,disasm!$A742+1)&gt;0,NOT(ISNUMBER(FIND(" A1 "," "&amp;AE742&amp;" "))))," AUTOLABEL","")
&amp;" "</f>
        <v xml:space="preserve">  </v>
      </c>
    </row>
    <row r="743" spans="1:27" x14ac:dyDescent="0.2">
      <c r="A743" s="1">
        <f ca="1">A742+M742</f>
        <v>784</v>
      </c>
      <c r="B743" s="2" t="str">
        <f t="shared" ca="1" si="211"/>
        <v>stack+712</v>
      </c>
      <c r="C743" s="3" t="str">
        <f ca="1">_xlfn.TEXTJOIN(" ",FALSE,OFFSET(program!$A$1,0,A743,1,M743))</f>
        <v/>
      </c>
      <c r="D743" s="4" t="str">
        <f ca="1">IF($H743="data",".dat "&amp;X743,
IF($H743="str",".str " &amp; _xlfn.TEXTJOIN("",FALSE,OFFSET(program!$A$2,0,A743+1,1,M743-1)),
$L743&amp;" "&amp;_xlfn.TEXTJOIN(", ",TRUE,$X743:$Z743)
))</f>
        <v>.dat 0</v>
      </c>
      <c r="E743" s="19" t="b">
        <f t="shared" ca="1" si="212"/>
        <v>1</v>
      </c>
      <c r="F743" s="5" t="str">
        <f t="shared" ca="1" si="213"/>
        <v>stack</v>
      </c>
      <c r="G743" s="5">
        <f t="shared" ca="1" si="214"/>
        <v>72</v>
      </c>
      <c r="H743" s="5" t="str">
        <f t="shared" si="215"/>
        <v>data</v>
      </c>
      <c r="I743" s="13" t="b">
        <f t="shared" si="216"/>
        <v>1</v>
      </c>
      <c r="J743" s="6">
        <f ca="1">OFFSET(program!$A$1,0,disasm!A743)</f>
        <v>0</v>
      </c>
      <c r="K743" s="7">
        <f t="shared" ca="1" si="217"/>
        <v>0</v>
      </c>
      <c r="L743" s="7" t="e">
        <f t="shared" ca="1" si="218"/>
        <v>#VALUE!</v>
      </c>
      <c r="M743" s="7">
        <f t="shared" si="219"/>
        <v>1</v>
      </c>
      <c r="N743" s="7">
        <f t="shared" si="220"/>
        <v>1</v>
      </c>
      <c r="O743" s="8">
        <f t="shared" si="221"/>
        <v>1</v>
      </c>
      <c r="P743" s="8" t="str">
        <f t="shared" si="222"/>
        <v/>
      </c>
      <c r="Q743" s="8" t="str">
        <f t="shared" si="223"/>
        <v/>
      </c>
      <c r="R743" s="8" t="str">
        <f t="shared" ca="1" si="224"/>
        <v>num</v>
      </c>
      <c r="S743" s="8" t="str">
        <f t="shared" si="225"/>
        <v/>
      </c>
      <c r="T743" s="8" t="str">
        <f t="shared" si="226"/>
        <v/>
      </c>
      <c r="U743" s="7">
        <f ca="1">IF(O743="","",OFFSET(program!$A$1,0,disasm!$A743+COLUMN()-COLUMN($U743)+IF($I743,0,1)))</f>
        <v>0</v>
      </c>
      <c r="V743" s="7" t="str">
        <f ca="1">IF(P743="","",OFFSET(program!$A$1,0,disasm!$A743+COLUMN()-COLUMN($U743)+IF($I743,0,1)))</f>
        <v/>
      </c>
      <c r="W743" s="7" t="str">
        <f ca="1">IF(Q743="","",OFFSET(program!$A$1,0,disasm!$A743+COLUMN()-COLUMN($U743)+IF($I743,0,1)))</f>
        <v/>
      </c>
      <c r="X743" s="3" t="str">
        <f t="shared" ca="1" si="227"/>
        <v>0</v>
      </c>
      <c r="Y743" s="3" t="str">
        <f t="shared" si="228"/>
        <v/>
      </c>
      <c r="Z743" s="3" t="str">
        <f t="shared" si="229"/>
        <v/>
      </c>
      <c r="AA743" s="3" t="str">
        <f ca="1">" "
&amp;AE743
&amp;IF(AND(OR(K743=5,K743=6),MOD(INT(J743/1000),10)=1)," A2","")
&amp;IF(AND(NOT(I743),J743=109,OFFSET(program!$A$1,0,disasm!$A743+1)&gt;0,NOT(ISNUMBER(FIND(" A1 "," "&amp;AE743&amp;" "))))," AUTOLABEL","")
&amp;" "</f>
        <v xml:space="preserve">  </v>
      </c>
    </row>
    <row r="744" spans="1:27" x14ac:dyDescent="0.2">
      <c r="A744" s="1">
        <f ca="1">A743+M743</f>
        <v>785</v>
      </c>
      <c r="B744" s="2" t="str">
        <f t="shared" ca="1" si="211"/>
        <v>stack+713</v>
      </c>
      <c r="C744" s="3" t="str">
        <f ca="1">_xlfn.TEXTJOIN(" ",FALSE,OFFSET(program!$A$1,0,A744,1,M744))</f>
        <v/>
      </c>
      <c r="D744" s="4" t="str">
        <f ca="1">IF($H744="data",".dat "&amp;X744,
IF($H744="str",".str " &amp; _xlfn.TEXTJOIN("",FALSE,OFFSET(program!$A$2,0,A744+1,1,M744-1)),
$L744&amp;" "&amp;_xlfn.TEXTJOIN(", ",TRUE,$X744:$Z744)
))</f>
        <v>.dat 0</v>
      </c>
      <c r="E744" s="19" t="b">
        <f t="shared" ca="1" si="212"/>
        <v>1</v>
      </c>
      <c r="F744" s="5" t="str">
        <f t="shared" ca="1" si="213"/>
        <v>stack</v>
      </c>
      <c r="G744" s="5">
        <f t="shared" ca="1" si="214"/>
        <v>72</v>
      </c>
      <c r="H744" s="5" t="str">
        <f t="shared" si="215"/>
        <v>data</v>
      </c>
      <c r="I744" s="13" t="b">
        <f t="shared" si="216"/>
        <v>1</v>
      </c>
      <c r="J744" s="6">
        <f ca="1">OFFSET(program!$A$1,0,disasm!A744)</f>
        <v>0</v>
      </c>
      <c r="K744" s="7">
        <f t="shared" ca="1" si="217"/>
        <v>0</v>
      </c>
      <c r="L744" s="7" t="e">
        <f t="shared" ca="1" si="218"/>
        <v>#VALUE!</v>
      </c>
      <c r="M744" s="7">
        <f t="shared" si="219"/>
        <v>1</v>
      </c>
      <c r="N744" s="7">
        <f t="shared" si="220"/>
        <v>1</v>
      </c>
      <c r="O744" s="8">
        <f t="shared" si="221"/>
        <v>1</v>
      </c>
      <c r="P744" s="8" t="str">
        <f t="shared" si="222"/>
        <v/>
      </c>
      <c r="Q744" s="8" t="str">
        <f t="shared" si="223"/>
        <v/>
      </c>
      <c r="R744" s="8" t="str">
        <f t="shared" ca="1" si="224"/>
        <v>num</v>
      </c>
      <c r="S744" s="8" t="str">
        <f t="shared" si="225"/>
        <v/>
      </c>
      <c r="T744" s="8" t="str">
        <f t="shared" si="226"/>
        <v/>
      </c>
      <c r="U744" s="7">
        <f ca="1">IF(O744="","",OFFSET(program!$A$1,0,disasm!$A744+COLUMN()-COLUMN($U744)+IF($I744,0,1)))</f>
        <v>0</v>
      </c>
      <c r="V744" s="7" t="str">
        <f ca="1">IF(P744="","",OFFSET(program!$A$1,0,disasm!$A744+COLUMN()-COLUMN($U744)+IF($I744,0,1)))</f>
        <v/>
      </c>
      <c r="W744" s="7" t="str">
        <f ca="1">IF(Q744="","",OFFSET(program!$A$1,0,disasm!$A744+COLUMN()-COLUMN($U744)+IF($I744,0,1)))</f>
        <v/>
      </c>
      <c r="X744" s="3" t="str">
        <f t="shared" ca="1" si="227"/>
        <v>0</v>
      </c>
      <c r="Y744" s="3" t="str">
        <f t="shared" si="228"/>
        <v/>
      </c>
      <c r="Z744" s="3" t="str">
        <f t="shared" si="229"/>
        <v/>
      </c>
      <c r="AA744" s="3" t="str">
        <f ca="1">" "
&amp;AE744
&amp;IF(AND(OR(K744=5,K744=6),MOD(INT(J744/1000),10)=1)," A2","")
&amp;IF(AND(NOT(I744),J744=109,OFFSET(program!$A$1,0,disasm!$A744+1)&gt;0,NOT(ISNUMBER(FIND(" A1 "," "&amp;AE744&amp;" "))))," AUTOLABEL","")
&amp;" "</f>
        <v xml:space="preserve">  </v>
      </c>
    </row>
    <row r="745" spans="1:27" x14ac:dyDescent="0.2">
      <c r="A745" s="1">
        <f ca="1">A744+M744</f>
        <v>786</v>
      </c>
      <c r="B745" s="2" t="str">
        <f t="shared" ca="1" si="211"/>
        <v>stack+714</v>
      </c>
      <c r="C745" s="3" t="str">
        <f ca="1">_xlfn.TEXTJOIN(" ",FALSE,OFFSET(program!$A$1,0,A745,1,M745))</f>
        <v/>
      </c>
      <c r="D745" s="4" t="str">
        <f ca="1">IF($H745="data",".dat "&amp;X745,
IF($H745="str",".str " &amp; _xlfn.TEXTJOIN("",FALSE,OFFSET(program!$A$2,0,A745+1,1,M745-1)),
$L745&amp;" "&amp;_xlfn.TEXTJOIN(", ",TRUE,$X745:$Z745)
))</f>
        <v>.dat 0</v>
      </c>
      <c r="E745" s="19" t="b">
        <f t="shared" ca="1" si="212"/>
        <v>1</v>
      </c>
      <c r="F745" s="5" t="str">
        <f t="shared" ca="1" si="213"/>
        <v>stack</v>
      </c>
      <c r="G745" s="5">
        <f t="shared" ca="1" si="214"/>
        <v>72</v>
      </c>
      <c r="H745" s="5" t="str">
        <f t="shared" si="215"/>
        <v>data</v>
      </c>
      <c r="I745" s="13" t="b">
        <f t="shared" si="216"/>
        <v>1</v>
      </c>
      <c r="J745" s="6">
        <f ca="1">OFFSET(program!$A$1,0,disasm!A745)</f>
        <v>0</v>
      </c>
      <c r="K745" s="7">
        <f t="shared" ca="1" si="217"/>
        <v>0</v>
      </c>
      <c r="L745" s="7" t="e">
        <f t="shared" ca="1" si="218"/>
        <v>#VALUE!</v>
      </c>
      <c r="M745" s="7">
        <f t="shared" si="219"/>
        <v>1</v>
      </c>
      <c r="N745" s="7">
        <f t="shared" si="220"/>
        <v>1</v>
      </c>
      <c r="O745" s="8">
        <f t="shared" si="221"/>
        <v>1</v>
      </c>
      <c r="P745" s="8" t="str">
        <f t="shared" si="222"/>
        <v/>
      </c>
      <c r="Q745" s="8" t="str">
        <f t="shared" si="223"/>
        <v/>
      </c>
      <c r="R745" s="8" t="str">
        <f t="shared" ca="1" si="224"/>
        <v>num</v>
      </c>
      <c r="S745" s="8" t="str">
        <f t="shared" si="225"/>
        <v/>
      </c>
      <c r="T745" s="8" t="str">
        <f t="shared" si="226"/>
        <v/>
      </c>
      <c r="U745" s="7">
        <f ca="1">IF(O745="","",OFFSET(program!$A$1,0,disasm!$A745+COLUMN()-COLUMN($U745)+IF($I745,0,1)))</f>
        <v>0</v>
      </c>
      <c r="V745" s="7" t="str">
        <f ca="1">IF(P745="","",OFFSET(program!$A$1,0,disasm!$A745+COLUMN()-COLUMN($U745)+IF($I745,0,1)))</f>
        <v/>
      </c>
      <c r="W745" s="7" t="str">
        <f ca="1">IF(Q745="","",OFFSET(program!$A$1,0,disasm!$A745+COLUMN()-COLUMN($U745)+IF($I745,0,1)))</f>
        <v/>
      </c>
      <c r="X745" s="3" t="str">
        <f t="shared" ca="1" si="227"/>
        <v>0</v>
      </c>
      <c r="Y745" s="3" t="str">
        <f t="shared" si="228"/>
        <v/>
      </c>
      <c r="Z745" s="3" t="str">
        <f t="shared" si="229"/>
        <v/>
      </c>
      <c r="AA745" s="3" t="str">
        <f ca="1">" "
&amp;AE745
&amp;IF(AND(OR(K745=5,K745=6),MOD(INT(J745/1000),10)=1)," A2","")
&amp;IF(AND(NOT(I745),J745=109,OFFSET(program!$A$1,0,disasm!$A745+1)&gt;0,NOT(ISNUMBER(FIND(" A1 "," "&amp;AE745&amp;" "))))," AUTOLABEL","")
&amp;" "</f>
        <v xml:space="preserve">  </v>
      </c>
    </row>
    <row r="746" spans="1:27" x14ac:dyDescent="0.2">
      <c r="A746" s="1">
        <f ca="1">A745+M745</f>
        <v>787</v>
      </c>
      <c r="B746" s="2" t="str">
        <f t="shared" ca="1" si="211"/>
        <v>stack+715</v>
      </c>
      <c r="C746" s="3" t="str">
        <f ca="1">_xlfn.TEXTJOIN(" ",FALSE,OFFSET(program!$A$1,0,A746,1,M746))</f>
        <v/>
      </c>
      <c r="D746" s="4" t="str">
        <f ca="1">IF($H746="data",".dat "&amp;X746,
IF($H746="str",".str " &amp; _xlfn.TEXTJOIN("",FALSE,OFFSET(program!$A$2,0,A746+1,1,M746-1)),
$L746&amp;" "&amp;_xlfn.TEXTJOIN(", ",TRUE,$X746:$Z746)
))</f>
        <v>.dat 0</v>
      </c>
      <c r="E746" s="19" t="b">
        <f t="shared" ca="1" si="212"/>
        <v>1</v>
      </c>
      <c r="F746" s="5" t="str">
        <f t="shared" ca="1" si="213"/>
        <v>stack</v>
      </c>
      <c r="G746" s="5">
        <f t="shared" ca="1" si="214"/>
        <v>72</v>
      </c>
      <c r="H746" s="5" t="str">
        <f t="shared" si="215"/>
        <v>data</v>
      </c>
      <c r="I746" s="13" t="b">
        <f t="shared" si="216"/>
        <v>1</v>
      </c>
      <c r="J746" s="6">
        <f ca="1">OFFSET(program!$A$1,0,disasm!A746)</f>
        <v>0</v>
      </c>
      <c r="K746" s="7">
        <f t="shared" ca="1" si="217"/>
        <v>0</v>
      </c>
      <c r="L746" s="7" t="e">
        <f t="shared" ca="1" si="218"/>
        <v>#VALUE!</v>
      </c>
      <c r="M746" s="7">
        <f t="shared" si="219"/>
        <v>1</v>
      </c>
      <c r="N746" s="7">
        <f t="shared" si="220"/>
        <v>1</v>
      </c>
      <c r="O746" s="8">
        <f t="shared" si="221"/>
        <v>1</v>
      </c>
      <c r="P746" s="8" t="str">
        <f t="shared" si="222"/>
        <v/>
      </c>
      <c r="Q746" s="8" t="str">
        <f t="shared" si="223"/>
        <v/>
      </c>
      <c r="R746" s="8" t="str">
        <f t="shared" ca="1" si="224"/>
        <v>num</v>
      </c>
      <c r="S746" s="8" t="str">
        <f t="shared" si="225"/>
        <v/>
      </c>
      <c r="T746" s="8" t="str">
        <f t="shared" si="226"/>
        <v/>
      </c>
      <c r="U746" s="7">
        <f ca="1">IF(O746="","",OFFSET(program!$A$1,0,disasm!$A746+COLUMN()-COLUMN($U746)+IF($I746,0,1)))</f>
        <v>0</v>
      </c>
      <c r="V746" s="7" t="str">
        <f ca="1">IF(P746="","",OFFSET(program!$A$1,0,disasm!$A746+COLUMN()-COLUMN($U746)+IF($I746,0,1)))</f>
        <v/>
      </c>
      <c r="W746" s="7" t="str">
        <f ca="1">IF(Q746="","",OFFSET(program!$A$1,0,disasm!$A746+COLUMN()-COLUMN($U746)+IF($I746,0,1)))</f>
        <v/>
      </c>
      <c r="X746" s="3" t="str">
        <f t="shared" ca="1" si="227"/>
        <v>0</v>
      </c>
      <c r="Y746" s="3" t="str">
        <f t="shared" si="228"/>
        <v/>
      </c>
      <c r="Z746" s="3" t="str">
        <f t="shared" si="229"/>
        <v/>
      </c>
      <c r="AA746" s="3" t="str">
        <f ca="1">" "
&amp;AE746
&amp;IF(AND(OR(K746=5,K746=6),MOD(INT(J746/1000),10)=1)," A2","")
&amp;IF(AND(NOT(I746),J746=109,OFFSET(program!$A$1,0,disasm!$A746+1)&gt;0,NOT(ISNUMBER(FIND(" A1 "," "&amp;AE746&amp;" "))))," AUTOLABEL","")
&amp;" "</f>
        <v xml:space="preserve">  </v>
      </c>
    </row>
    <row r="747" spans="1:27" x14ac:dyDescent="0.2">
      <c r="A747" s="1">
        <f ca="1">A746+M746</f>
        <v>788</v>
      </c>
      <c r="B747" s="2" t="str">
        <f t="shared" ca="1" si="211"/>
        <v>stack+716</v>
      </c>
      <c r="C747" s="3" t="str">
        <f ca="1">_xlfn.TEXTJOIN(" ",FALSE,OFFSET(program!$A$1,0,A747,1,M747))</f>
        <v/>
      </c>
      <c r="D747" s="4" t="str">
        <f ca="1">IF($H747="data",".dat "&amp;X747,
IF($H747="str",".str " &amp; _xlfn.TEXTJOIN("",FALSE,OFFSET(program!$A$2,0,A747+1,1,M747-1)),
$L747&amp;" "&amp;_xlfn.TEXTJOIN(", ",TRUE,$X747:$Z747)
))</f>
        <v>.dat 0</v>
      </c>
      <c r="E747" s="19" t="b">
        <f t="shared" ca="1" si="212"/>
        <v>1</v>
      </c>
      <c r="F747" s="5" t="str">
        <f t="shared" ca="1" si="213"/>
        <v>stack</v>
      </c>
      <c r="G747" s="5">
        <f t="shared" ca="1" si="214"/>
        <v>72</v>
      </c>
      <c r="H747" s="5" t="str">
        <f t="shared" si="215"/>
        <v>data</v>
      </c>
      <c r="I747" s="13" t="b">
        <f t="shared" si="216"/>
        <v>1</v>
      </c>
      <c r="J747" s="6">
        <f ca="1">OFFSET(program!$A$1,0,disasm!A747)</f>
        <v>0</v>
      </c>
      <c r="K747" s="7">
        <f t="shared" ca="1" si="217"/>
        <v>0</v>
      </c>
      <c r="L747" s="7" t="e">
        <f t="shared" ca="1" si="218"/>
        <v>#VALUE!</v>
      </c>
      <c r="M747" s="7">
        <f t="shared" si="219"/>
        <v>1</v>
      </c>
      <c r="N747" s="7">
        <f t="shared" si="220"/>
        <v>1</v>
      </c>
      <c r="O747" s="8">
        <f t="shared" si="221"/>
        <v>1</v>
      </c>
      <c r="P747" s="8" t="str">
        <f t="shared" si="222"/>
        <v/>
      </c>
      <c r="Q747" s="8" t="str">
        <f t="shared" si="223"/>
        <v/>
      </c>
      <c r="R747" s="8" t="str">
        <f t="shared" ca="1" si="224"/>
        <v>num</v>
      </c>
      <c r="S747" s="8" t="str">
        <f t="shared" si="225"/>
        <v/>
      </c>
      <c r="T747" s="8" t="str">
        <f t="shared" si="226"/>
        <v/>
      </c>
      <c r="U747" s="7">
        <f ca="1">IF(O747="","",OFFSET(program!$A$1,0,disasm!$A747+COLUMN()-COLUMN($U747)+IF($I747,0,1)))</f>
        <v>0</v>
      </c>
      <c r="V747" s="7" t="str">
        <f ca="1">IF(P747="","",OFFSET(program!$A$1,0,disasm!$A747+COLUMN()-COLUMN($U747)+IF($I747,0,1)))</f>
        <v/>
      </c>
      <c r="W747" s="7" t="str">
        <f ca="1">IF(Q747="","",OFFSET(program!$A$1,0,disasm!$A747+COLUMN()-COLUMN($U747)+IF($I747,0,1)))</f>
        <v/>
      </c>
      <c r="X747" s="3" t="str">
        <f t="shared" ca="1" si="227"/>
        <v>0</v>
      </c>
      <c r="Y747" s="3" t="str">
        <f t="shared" si="228"/>
        <v/>
      </c>
      <c r="Z747" s="3" t="str">
        <f t="shared" si="229"/>
        <v/>
      </c>
      <c r="AA747" s="3" t="str">
        <f ca="1">" "
&amp;AE747
&amp;IF(AND(OR(K747=5,K747=6),MOD(INT(J747/1000),10)=1)," A2","")
&amp;IF(AND(NOT(I747),J747=109,OFFSET(program!$A$1,0,disasm!$A747+1)&gt;0,NOT(ISNUMBER(FIND(" A1 "," "&amp;AE747&amp;" "))))," AUTOLABEL","")
&amp;" "</f>
        <v xml:space="preserve">  </v>
      </c>
    </row>
    <row r="748" spans="1:27" x14ac:dyDescent="0.2">
      <c r="A748" s="1">
        <f ca="1">A747+M747</f>
        <v>789</v>
      </c>
      <c r="B748" s="2" t="str">
        <f t="shared" ca="1" si="211"/>
        <v>stack+717</v>
      </c>
      <c r="C748" s="3" t="str">
        <f ca="1">_xlfn.TEXTJOIN(" ",FALSE,OFFSET(program!$A$1,0,A748,1,M748))</f>
        <v/>
      </c>
      <c r="D748" s="4" t="str">
        <f ca="1">IF($H748="data",".dat "&amp;X748,
IF($H748="str",".str " &amp; _xlfn.TEXTJOIN("",FALSE,OFFSET(program!$A$2,0,A748+1,1,M748-1)),
$L748&amp;" "&amp;_xlfn.TEXTJOIN(", ",TRUE,$X748:$Z748)
))</f>
        <v>.dat 0</v>
      </c>
      <c r="E748" s="19" t="b">
        <f t="shared" ca="1" si="212"/>
        <v>1</v>
      </c>
      <c r="F748" s="5" t="str">
        <f t="shared" ca="1" si="213"/>
        <v>stack</v>
      </c>
      <c r="G748" s="5">
        <f t="shared" ca="1" si="214"/>
        <v>72</v>
      </c>
      <c r="H748" s="5" t="str">
        <f t="shared" si="215"/>
        <v>data</v>
      </c>
      <c r="I748" s="13" t="b">
        <f t="shared" si="216"/>
        <v>1</v>
      </c>
      <c r="J748" s="6">
        <f ca="1">OFFSET(program!$A$1,0,disasm!A748)</f>
        <v>0</v>
      </c>
      <c r="K748" s="7">
        <f t="shared" ca="1" si="217"/>
        <v>0</v>
      </c>
      <c r="L748" s="7" t="e">
        <f t="shared" ca="1" si="218"/>
        <v>#VALUE!</v>
      </c>
      <c r="M748" s="7">
        <f t="shared" si="219"/>
        <v>1</v>
      </c>
      <c r="N748" s="7">
        <f t="shared" si="220"/>
        <v>1</v>
      </c>
      <c r="O748" s="8">
        <f t="shared" si="221"/>
        <v>1</v>
      </c>
      <c r="P748" s="8" t="str">
        <f t="shared" si="222"/>
        <v/>
      </c>
      <c r="Q748" s="8" t="str">
        <f t="shared" si="223"/>
        <v/>
      </c>
      <c r="R748" s="8" t="str">
        <f t="shared" ca="1" si="224"/>
        <v>num</v>
      </c>
      <c r="S748" s="8" t="str">
        <f t="shared" si="225"/>
        <v/>
      </c>
      <c r="T748" s="8" t="str">
        <f t="shared" si="226"/>
        <v/>
      </c>
      <c r="U748" s="7">
        <f ca="1">IF(O748="","",OFFSET(program!$A$1,0,disasm!$A748+COLUMN()-COLUMN($U748)+IF($I748,0,1)))</f>
        <v>0</v>
      </c>
      <c r="V748" s="7" t="str">
        <f ca="1">IF(P748="","",OFFSET(program!$A$1,0,disasm!$A748+COLUMN()-COLUMN($U748)+IF($I748,0,1)))</f>
        <v/>
      </c>
      <c r="W748" s="7" t="str">
        <f ca="1">IF(Q748="","",OFFSET(program!$A$1,0,disasm!$A748+COLUMN()-COLUMN($U748)+IF($I748,0,1)))</f>
        <v/>
      </c>
      <c r="X748" s="3" t="str">
        <f t="shared" ca="1" si="227"/>
        <v>0</v>
      </c>
      <c r="Y748" s="3" t="str">
        <f t="shared" si="228"/>
        <v/>
      </c>
      <c r="Z748" s="3" t="str">
        <f t="shared" si="229"/>
        <v/>
      </c>
      <c r="AA748" s="3" t="str">
        <f ca="1">" "
&amp;AE748
&amp;IF(AND(OR(K748=5,K748=6),MOD(INT(J748/1000),10)=1)," A2","")
&amp;IF(AND(NOT(I748),J748=109,OFFSET(program!$A$1,0,disasm!$A748+1)&gt;0,NOT(ISNUMBER(FIND(" A1 "," "&amp;AE748&amp;" "))))," AUTOLABEL","")
&amp;" "</f>
        <v xml:space="preserve">  </v>
      </c>
    </row>
    <row r="749" spans="1:27" x14ac:dyDescent="0.2">
      <c r="A749" s="1">
        <f ca="1">A748+M748</f>
        <v>790</v>
      </c>
      <c r="B749" s="2" t="str">
        <f t="shared" ca="1" si="211"/>
        <v>stack+718</v>
      </c>
      <c r="C749" s="3" t="str">
        <f ca="1">_xlfn.TEXTJOIN(" ",FALSE,OFFSET(program!$A$1,0,A749,1,M749))</f>
        <v/>
      </c>
      <c r="D749" s="4" t="str">
        <f ca="1">IF($H749="data",".dat "&amp;X749,
IF($H749="str",".str " &amp; _xlfn.TEXTJOIN("",FALSE,OFFSET(program!$A$2,0,A749+1,1,M749-1)),
$L749&amp;" "&amp;_xlfn.TEXTJOIN(", ",TRUE,$X749:$Z749)
))</f>
        <v>.dat 0</v>
      </c>
      <c r="E749" s="19" t="b">
        <f t="shared" ca="1" si="212"/>
        <v>1</v>
      </c>
      <c r="F749" s="5" t="str">
        <f t="shared" ca="1" si="213"/>
        <v>stack</v>
      </c>
      <c r="G749" s="5">
        <f t="shared" ca="1" si="214"/>
        <v>72</v>
      </c>
      <c r="H749" s="5" t="str">
        <f t="shared" si="215"/>
        <v>data</v>
      </c>
      <c r="I749" s="13" t="b">
        <f t="shared" si="216"/>
        <v>1</v>
      </c>
      <c r="J749" s="6">
        <f ca="1">OFFSET(program!$A$1,0,disasm!A749)</f>
        <v>0</v>
      </c>
      <c r="K749" s="7">
        <f t="shared" ca="1" si="217"/>
        <v>0</v>
      </c>
      <c r="L749" s="7" t="e">
        <f t="shared" ca="1" si="218"/>
        <v>#VALUE!</v>
      </c>
      <c r="M749" s="7">
        <f t="shared" si="219"/>
        <v>1</v>
      </c>
      <c r="N749" s="7">
        <f t="shared" si="220"/>
        <v>1</v>
      </c>
      <c r="O749" s="8">
        <f t="shared" si="221"/>
        <v>1</v>
      </c>
      <c r="P749" s="8" t="str">
        <f t="shared" si="222"/>
        <v/>
      </c>
      <c r="Q749" s="8" t="str">
        <f t="shared" si="223"/>
        <v/>
      </c>
      <c r="R749" s="8" t="str">
        <f t="shared" ca="1" si="224"/>
        <v>num</v>
      </c>
      <c r="S749" s="8" t="str">
        <f t="shared" si="225"/>
        <v/>
      </c>
      <c r="T749" s="8" t="str">
        <f t="shared" si="226"/>
        <v/>
      </c>
      <c r="U749" s="7">
        <f ca="1">IF(O749="","",OFFSET(program!$A$1,0,disasm!$A749+COLUMN()-COLUMN($U749)+IF($I749,0,1)))</f>
        <v>0</v>
      </c>
      <c r="V749" s="7" t="str">
        <f ca="1">IF(P749="","",OFFSET(program!$A$1,0,disasm!$A749+COLUMN()-COLUMN($U749)+IF($I749,0,1)))</f>
        <v/>
      </c>
      <c r="W749" s="7" t="str">
        <f ca="1">IF(Q749="","",OFFSET(program!$A$1,0,disasm!$A749+COLUMN()-COLUMN($U749)+IF($I749,0,1)))</f>
        <v/>
      </c>
      <c r="X749" s="3" t="str">
        <f t="shared" ca="1" si="227"/>
        <v>0</v>
      </c>
      <c r="Y749" s="3" t="str">
        <f t="shared" si="228"/>
        <v/>
      </c>
      <c r="Z749" s="3" t="str">
        <f t="shared" si="229"/>
        <v/>
      </c>
      <c r="AA749" s="3" t="str">
        <f ca="1">" "
&amp;AE749
&amp;IF(AND(OR(K749=5,K749=6),MOD(INT(J749/1000),10)=1)," A2","")
&amp;IF(AND(NOT(I749),J749=109,OFFSET(program!$A$1,0,disasm!$A749+1)&gt;0,NOT(ISNUMBER(FIND(" A1 "," "&amp;AE749&amp;" "))))," AUTOLABEL","")
&amp;" "</f>
        <v xml:space="preserve">  </v>
      </c>
    </row>
    <row r="750" spans="1:27" x14ac:dyDescent="0.2">
      <c r="A750" s="1">
        <f ca="1">A749+M749</f>
        <v>791</v>
      </c>
      <c r="B750" s="2" t="str">
        <f t="shared" ca="1" si="211"/>
        <v>stack+719</v>
      </c>
      <c r="C750" s="3" t="str">
        <f ca="1">_xlfn.TEXTJOIN(" ",FALSE,OFFSET(program!$A$1,0,A750,1,M750))</f>
        <v/>
      </c>
      <c r="D750" s="4" t="str">
        <f ca="1">IF($H750="data",".dat "&amp;X750,
IF($H750="str",".str " &amp; _xlfn.TEXTJOIN("",FALSE,OFFSET(program!$A$2,0,A750+1,1,M750-1)),
$L750&amp;" "&amp;_xlfn.TEXTJOIN(", ",TRUE,$X750:$Z750)
))</f>
        <v>.dat 0</v>
      </c>
      <c r="E750" s="19" t="b">
        <f t="shared" ca="1" si="212"/>
        <v>1</v>
      </c>
      <c r="F750" s="5" t="str">
        <f t="shared" ca="1" si="213"/>
        <v>stack</v>
      </c>
      <c r="G750" s="5">
        <f t="shared" ca="1" si="214"/>
        <v>72</v>
      </c>
      <c r="H750" s="5" t="str">
        <f t="shared" si="215"/>
        <v>data</v>
      </c>
      <c r="I750" s="13" t="b">
        <f t="shared" si="216"/>
        <v>1</v>
      </c>
      <c r="J750" s="6">
        <f ca="1">OFFSET(program!$A$1,0,disasm!A750)</f>
        <v>0</v>
      </c>
      <c r="K750" s="7">
        <f t="shared" ca="1" si="217"/>
        <v>0</v>
      </c>
      <c r="L750" s="7" t="e">
        <f t="shared" ca="1" si="218"/>
        <v>#VALUE!</v>
      </c>
      <c r="M750" s="7">
        <f t="shared" si="219"/>
        <v>1</v>
      </c>
      <c r="N750" s="7">
        <f t="shared" si="220"/>
        <v>1</v>
      </c>
      <c r="O750" s="8">
        <f t="shared" si="221"/>
        <v>1</v>
      </c>
      <c r="P750" s="8" t="str">
        <f t="shared" si="222"/>
        <v/>
      </c>
      <c r="Q750" s="8" t="str">
        <f t="shared" si="223"/>
        <v/>
      </c>
      <c r="R750" s="8" t="str">
        <f t="shared" ca="1" si="224"/>
        <v>num</v>
      </c>
      <c r="S750" s="8" t="str">
        <f t="shared" si="225"/>
        <v/>
      </c>
      <c r="T750" s="8" t="str">
        <f t="shared" si="226"/>
        <v/>
      </c>
      <c r="U750" s="7">
        <f ca="1">IF(O750="","",OFFSET(program!$A$1,0,disasm!$A750+COLUMN()-COLUMN($U750)+IF($I750,0,1)))</f>
        <v>0</v>
      </c>
      <c r="V750" s="7" t="str">
        <f ca="1">IF(P750="","",OFFSET(program!$A$1,0,disasm!$A750+COLUMN()-COLUMN($U750)+IF($I750,0,1)))</f>
        <v/>
      </c>
      <c r="W750" s="7" t="str">
        <f ca="1">IF(Q750="","",OFFSET(program!$A$1,0,disasm!$A750+COLUMN()-COLUMN($U750)+IF($I750,0,1)))</f>
        <v/>
      </c>
      <c r="X750" s="3" t="str">
        <f t="shared" ca="1" si="227"/>
        <v>0</v>
      </c>
      <c r="Y750" s="3" t="str">
        <f t="shared" si="228"/>
        <v/>
      </c>
      <c r="Z750" s="3" t="str">
        <f t="shared" si="229"/>
        <v/>
      </c>
      <c r="AA750" s="3" t="str">
        <f ca="1">" "
&amp;AE750
&amp;IF(AND(OR(K750=5,K750=6),MOD(INT(J750/1000),10)=1)," A2","")
&amp;IF(AND(NOT(I750),J750=109,OFFSET(program!$A$1,0,disasm!$A750+1)&gt;0,NOT(ISNUMBER(FIND(" A1 "," "&amp;AE750&amp;" "))))," AUTOLABEL","")
&amp;" "</f>
        <v xml:space="preserve">  </v>
      </c>
    </row>
    <row r="751" spans="1:27" x14ac:dyDescent="0.2">
      <c r="A751" s="1">
        <f ca="1">A750+M750</f>
        <v>792</v>
      </c>
      <c r="B751" s="2" t="str">
        <f t="shared" ca="1" si="211"/>
        <v>stack+720</v>
      </c>
      <c r="C751" s="3" t="str">
        <f ca="1">_xlfn.TEXTJOIN(" ",FALSE,OFFSET(program!$A$1,0,A751,1,M751))</f>
        <v/>
      </c>
      <c r="D751" s="4" t="str">
        <f ca="1">IF($H751="data",".dat "&amp;X751,
IF($H751="str",".str " &amp; _xlfn.TEXTJOIN("",FALSE,OFFSET(program!$A$2,0,A751+1,1,M751-1)),
$L751&amp;" "&amp;_xlfn.TEXTJOIN(", ",TRUE,$X751:$Z751)
))</f>
        <v>.dat 0</v>
      </c>
      <c r="E751" s="19" t="b">
        <f t="shared" ca="1" si="212"/>
        <v>1</v>
      </c>
      <c r="F751" s="5" t="str">
        <f t="shared" ca="1" si="213"/>
        <v>stack</v>
      </c>
      <c r="G751" s="5">
        <f t="shared" ca="1" si="214"/>
        <v>72</v>
      </c>
      <c r="H751" s="5" t="str">
        <f t="shared" si="215"/>
        <v>data</v>
      </c>
      <c r="I751" s="13" t="b">
        <f t="shared" si="216"/>
        <v>1</v>
      </c>
      <c r="J751" s="6">
        <f ca="1">OFFSET(program!$A$1,0,disasm!A751)</f>
        <v>0</v>
      </c>
      <c r="K751" s="7">
        <f t="shared" ca="1" si="217"/>
        <v>0</v>
      </c>
      <c r="L751" s="7" t="e">
        <f t="shared" ca="1" si="218"/>
        <v>#VALUE!</v>
      </c>
      <c r="M751" s="7">
        <f t="shared" si="219"/>
        <v>1</v>
      </c>
      <c r="N751" s="7">
        <f t="shared" si="220"/>
        <v>1</v>
      </c>
      <c r="O751" s="8">
        <f t="shared" si="221"/>
        <v>1</v>
      </c>
      <c r="P751" s="8" t="str">
        <f t="shared" si="222"/>
        <v/>
      </c>
      <c r="Q751" s="8" t="str">
        <f t="shared" si="223"/>
        <v/>
      </c>
      <c r="R751" s="8" t="str">
        <f t="shared" ca="1" si="224"/>
        <v>num</v>
      </c>
      <c r="S751" s="8" t="str">
        <f t="shared" si="225"/>
        <v/>
      </c>
      <c r="T751" s="8" t="str">
        <f t="shared" si="226"/>
        <v/>
      </c>
      <c r="U751" s="7">
        <f ca="1">IF(O751="","",OFFSET(program!$A$1,0,disasm!$A751+COLUMN()-COLUMN($U751)+IF($I751,0,1)))</f>
        <v>0</v>
      </c>
      <c r="V751" s="7" t="str">
        <f ca="1">IF(P751="","",OFFSET(program!$A$1,0,disasm!$A751+COLUMN()-COLUMN($U751)+IF($I751,0,1)))</f>
        <v/>
      </c>
      <c r="W751" s="7" t="str">
        <f ca="1">IF(Q751="","",OFFSET(program!$A$1,0,disasm!$A751+COLUMN()-COLUMN($U751)+IF($I751,0,1)))</f>
        <v/>
      </c>
      <c r="X751" s="3" t="str">
        <f t="shared" ca="1" si="227"/>
        <v>0</v>
      </c>
      <c r="Y751" s="3" t="str">
        <f t="shared" si="228"/>
        <v/>
      </c>
      <c r="Z751" s="3" t="str">
        <f t="shared" si="229"/>
        <v/>
      </c>
      <c r="AA751" s="3" t="str">
        <f ca="1">" "
&amp;AE751
&amp;IF(AND(OR(K751=5,K751=6),MOD(INT(J751/1000),10)=1)," A2","")
&amp;IF(AND(NOT(I751),J751=109,OFFSET(program!$A$1,0,disasm!$A751+1)&gt;0,NOT(ISNUMBER(FIND(" A1 "," "&amp;AE751&amp;" "))))," AUTOLABEL","")
&amp;" "</f>
        <v xml:space="preserve">  </v>
      </c>
    </row>
    <row r="752" spans="1:27" x14ac:dyDescent="0.2">
      <c r="A752" s="1">
        <f ca="1">A751+M751</f>
        <v>793</v>
      </c>
      <c r="B752" s="2" t="str">
        <f t="shared" ca="1" si="211"/>
        <v>stack+721</v>
      </c>
      <c r="C752" s="3" t="str">
        <f ca="1">_xlfn.TEXTJOIN(" ",FALSE,OFFSET(program!$A$1,0,A752,1,M752))</f>
        <v/>
      </c>
      <c r="D752" s="4" t="str">
        <f ca="1">IF($H752="data",".dat "&amp;X752,
IF($H752="str",".str " &amp; _xlfn.TEXTJOIN("",FALSE,OFFSET(program!$A$2,0,A752+1,1,M752-1)),
$L752&amp;" "&amp;_xlfn.TEXTJOIN(", ",TRUE,$X752:$Z752)
))</f>
        <v>.dat 0</v>
      </c>
      <c r="E752" s="19" t="b">
        <f t="shared" ca="1" si="212"/>
        <v>1</v>
      </c>
      <c r="F752" s="5" t="str">
        <f t="shared" ca="1" si="213"/>
        <v>stack</v>
      </c>
      <c r="G752" s="5">
        <f t="shared" ca="1" si="214"/>
        <v>72</v>
      </c>
      <c r="H752" s="5" t="str">
        <f t="shared" si="215"/>
        <v>data</v>
      </c>
      <c r="I752" s="13" t="b">
        <f t="shared" si="216"/>
        <v>1</v>
      </c>
      <c r="J752" s="6">
        <f ca="1">OFFSET(program!$A$1,0,disasm!A752)</f>
        <v>0</v>
      </c>
      <c r="K752" s="7">
        <f t="shared" ca="1" si="217"/>
        <v>0</v>
      </c>
      <c r="L752" s="7" t="e">
        <f t="shared" ca="1" si="218"/>
        <v>#VALUE!</v>
      </c>
      <c r="M752" s="7">
        <f t="shared" si="219"/>
        <v>1</v>
      </c>
      <c r="N752" s="7">
        <f t="shared" si="220"/>
        <v>1</v>
      </c>
      <c r="O752" s="8">
        <f t="shared" si="221"/>
        <v>1</v>
      </c>
      <c r="P752" s="8" t="str">
        <f t="shared" si="222"/>
        <v/>
      </c>
      <c r="Q752" s="8" t="str">
        <f t="shared" si="223"/>
        <v/>
      </c>
      <c r="R752" s="8" t="str">
        <f t="shared" ca="1" si="224"/>
        <v>num</v>
      </c>
      <c r="S752" s="8" t="str">
        <f t="shared" si="225"/>
        <v/>
      </c>
      <c r="T752" s="8" t="str">
        <f t="shared" si="226"/>
        <v/>
      </c>
      <c r="U752" s="7">
        <f ca="1">IF(O752="","",OFFSET(program!$A$1,0,disasm!$A752+COLUMN()-COLUMN($U752)+IF($I752,0,1)))</f>
        <v>0</v>
      </c>
      <c r="V752" s="7" t="str">
        <f ca="1">IF(P752="","",OFFSET(program!$A$1,0,disasm!$A752+COLUMN()-COLUMN($U752)+IF($I752,0,1)))</f>
        <v/>
      </c>
      <c r="W752" s="7" t="str">
        <f ca="1">IF(Q752="","",OFFSET(program!$A$1,0,disasm!$A752+COLUMN()-COLUMN($U752)+IF($I752,0,1)))</f>
        <v/>
      </c>
      <c r="X752" s="3" t="str">
        <f t="shared" ca="1" si="227"/>
        <v>0</v>
      </c>
      <c r="Y752" s="3" t="str">
        <f t="shared" si="228"/>
        <v/>
      </c>
      <c r="Z752" s="3" t="str">
        <f t="shared" si="229"/>
        <v/>
      </c>
      <c r="AA752" s="3" t="str">
        <f ca="1">" "
&amp;AE752
&amp;IF(AND(OR(K752=5,K752=6),MOD(INT(J752/1000),10)=1)," A2","")
&amp;IF(AND(NOT(I752),J752=109,OFFSET(program!$A$1,0,disasm!$A752+1)&gt;0,NOT(ISNUMBER(FIND(" A1 "," "&amp;AE752&amp;" "))))," AUTOLABEL","")
&amp;" "</f>
        <v xml:space="preserve">  </v>
      </c>
    </row>
    <row r="753" spans="1:27" x14ac:dyDescent="0.2">
      <c r="A753" s="1">
        <f ca="1">A752+M752</f>
        <v>794</v>
      </c>
      <c r="B753" s="2" t="str">
        <f t="shared" ca="1" si="211"/>
        <v>stack+722</v>
      </c>
      <c r="C753" s="3" t="str">
        <f ca="1">_xlfn.TEXTJOIN(" ",FALSE,OFFSET(program!$A$1,0,A753,1,M753))</f>
        <v/>
      </c>
      <c r="D753" s="4" t="str">
        <f ca="1">IF($H753="data",".dat "&amp;X753,
IF($H753="str",".str " &amp; _xlfn.TEXTJOIN("",FALSE,OFFSET(program!$A$2,0,A753+1,1,M753-1)),
$L753&amp;" "&amp;_xlfn.TEXTJOIN(", ",TRUE,$X753:$Z753)
))</f>
        <v>.dat 0</v>
      </c>
      <c r="E753" s="19" t="b">
        <f t="shared" ca="1" si="212"/>
        <v>1</v>
      </c>
      <c r="F753" s="5" t="str">
        <f t="shared" ca="1" si="213"/>
        <v>stack</v>
      </c>
      <c r="G753" s="5">
        <f t="shared" ca="1" si="214"/>
        <v>72</v>
      </c>
      <c r="H753" s="5" t="str">
        <f t="shared" si="215"/>
        <v>data</v>
      </c>
      <c r="I753" s="13" t="b">
        <f t="shared" si="216"/>
        <v>1</v>
      </c>
      <c r="J753" s="6">
        <f ca="1">OFFSET(program!$A$1,0,disasm!A753)</f>
        <v>0</v>
      </c>
      <c r="K753" s="7">
        <f t="shared" ca="1" si="217"/>
        <v>0</v>
      </c>
      <c r="L753" s="7" t="e">
        <f t="shared" ca="1" si="218"/>
        <v>#VALUE!</v>
      </c>
      <c r="M753" s="7">
        <f t="shared" si="219"/>
        <v>1</v>
      </c>
      <c r="N753" s="7">
        <f t="shared" si="220"/>
        <v>1</v>
      </c>
      <c r="O753" s="8">
        <f t="shared" si="221"/>
        <v>1</v>
      </c>
      <c r="P753" s="8" t="str">
        <f t="shared" si="222"/>
        <v/>
      </c>
      <c r="Q753" s="8" t="str">
        <f t="shared" si="223"/>
        <v/>
      </c>
      <c r="R753" s="8" t="str">
        <f t="shared" ca="1" si="224"/>
        <v>num</v>
      </c>
      <c r="S753" s="8" t="str">
        <f t="shared" si="225"/>
        <v/>
      </c>
      <c r="T753" s="8" t="str">
        <f t="shared" si="226"/>
        <v/>
      </c>
      <c r="U753" s="7">
        <f ca="1">IF(O753="","",OFFSET(program!$A$1,0,disasm!$A753+COLUMN()-COLUMN($U753)+IF($I753,0,1)))</f>
        <v>0</v>
      </c>
      <c r="V753" s="7" t="str">
        <f ca="1">IF(P753="","",OFFSET(program!$A$1,0,disasm!$A753+COLUMN()-COLUMN($U753)+IF($I753,0,1)))</f>
        <v/>
      </c>
      <c r="W753" s="7" t="str">
        <f ca="1">IF(Q753="","",OFFSET(program!$A$1,0,disasm!$A753+COLUMN()-COLUMN($U753)+IF($I753,0,1)))</f>
        <v/>
      </c>
      <c r="X753" s="3" t="str">
        <f t="shared" ca="1" si="227"/>
        <v>0</v>
      </c>
      <c r="Y753" s="3" t="str">
        <f t="shared" si="228"/>
        <v/>
      </c>
      <c r="Z753" s="3" t="str">
        <f t="shared" si="229"/>
        <v/>
      </c>
      <c r="AA753" s="3" t="str">
        <f ca="1">" "
&amp;AE753
&amp;IF(AND(OR(K753=5,K753=6),MOD(INT(J753/1000),10)=1)," A2","")
&amp;IF(AND(NOT(I753),J753=109,OFFSET(program!$A$1,0,disasm!$A753+1)&gt;0,NOT(ISNUMBER(FIND(" A1 "," "&amp;AE753&amp;" "))))," AUTOLABEL","")
&amp;" "</f>
        <v xml:space="preserve">  </v>
      </c>
    </row>
    <row r="754" spans="1:27" x14ac:dyDescent="0.2">
      <c r="A754" s="1">
        <f ca="1">A753+M753</f>
        <v>795</v>
      </c>
      <c r="B754" s="2" t="str">
        <f t="shared" ca="1" si="211"/>
        <v>stack+723</v>
      </c>
      <c r="C754" s="3" t="str">
        <f ca="1">_xlfn.TEXTJOIN(" ",FALSE,OFFSET(program!$A$1,0,A754,1,M754))</f>
        <v/>
      </c>
      <c r="D754" s="4" t="str">
        <f ca="1">IF($H754="data",".dat "&amp;X754,
IF($H754="str",".str " &amp; _xlfn.TEXTJOIN("",FALSE,OFFSET(program!$A$2,0,A754+1,1,M754-1)),
$L754&amp;" "&amp;_xlfn.TEXTJOIN(", ",TRUE,$X754:$Z754)
))</f>
        <v>.dat 0</v>
      </c>
      <c r="E754" s="19" t="b">
        <f t="shared" ca="1" si="212"/>
        <v>1</v>
      </c>
      <c r="F754" s="5" t="str">
        <f t="shared" ca="1" si="213"/>
        <v>stack</v>
      </c>
      <c r="G754" s="5">
        <f t="shared" ca="1" si="214"/>
        <v>72</v>
      </c>
      <c r="H754" s="5" t="str">
        <f t="shared" si="215"/>
        <v>data</v>
      </c>
      <c r="I754" s="13" t="b">
        <f t="shared" si="216"/>
        <v>1</v>
      </c>
      <c r="J754" s="6">
        <f ca="1">OFFSET(program!$A$1,0,disasm!A754)</f>
        <v>0</v>
      </c>
      <c r="K754" s="7">
        <f t="shared" ca="1" si="217"/>
        <v>0</v>
      </c>
      <c r="L754" s="7" t="e">
        <f t="shared" ca="1" si="218"/>
        <v>#VALUE!</v>
      </c>
      <c r="M754" s="7">
        <f t="shared" si="219"/>
        <v>1</v>
      </c>
      <c r="N754" s="7">
        <f t="shared" si="220"/>
        <v>1</v>
      </c>
      <c r="O754" s="8">
        <f t="shared" si="221"/>
        <v>1</v>
      </c>
      <c r="P754" s="8" t="str">
        <f t="shared" si="222"/>
        <v/>
      </c>
      <c r="Q754" s="8" t="str">
        <f t="shared" si="223"/>
        <v/>
      </c>
      <c r="R754" s="8" t="str">
        <f t="shared" ca="1" si="224"/>
        <v>num</v>
      </c>
      <c r="S754" s="8" t="str">
        <f t="shared" si="225"/>
        <v/>
      </c>
      <c r="T754" s="8" t="str">
        <f t="shared" si="226"/>
        <v/>
      </c>
      <c r="U754" s="7">
        <f ca="1">IF(O754="","",OFFSET(program!$A$1,0,disasm!$A754+COLUMN()-COLUMN($U754)+IF($I754,0,1)))</f>
        <v>0</v>
      </c>
      <c r="V754" s="7" t="str">
        <f ca="1">IF(P754="","",OFFSET(program!$A$1,0,disasm!$A754+COLUMN()-COLUMN($U754)+IF($I754,0,1)))</f>
        <v/>
      </c>
      <c r="W754" s="7" t="str">
        <f ca="1">IF(Q754="","",OFFSET(program!$A$1,0,disasm!$A754+COLUMN()-COLUMN($U754)+IF($I754,0,1)))</f>
        <v/>
      </c>
      <c r="X754" s="3" t="str">
        <f t="shared" ca="1" si="227"/>
        <v>0</v>
      </c>
      <c r="Y754" s="3" t="str">
        <f t="shared" si="228"/>
        <v/>
      </c>
      <c r="Z754" s="3" t="str">
        <f t="shared" si="229"/>
        <v/>
      </c>
      <c r="AA754" s="3" t="str">
        <f ca="1">" "
&amp;AE754
&amp;IF(AND(OR(K754=5,K754=6),MOD(INT(J754/1000),10)=1)," A2","")
&amp;IF(AND(NOT(I754),J754=109,OFFSET(program!$A$1,0,disasm!$A754+1)&gt;0,NOT(ISNUMBER(FIND(" A1 "," "&amp;AE754&amp;" "))))," AUTOLABEL","")
&amp;" "</f>
        <v xml:space="preserve">  </v>
      </c>
    </row>
    <row r="755" spans="1:27" x14ac:dyDescent="0.2">
      <c r="A755" s="1">
        <f ca="1">A754+M754</f>
        <v>796</v>
      </c>
      <c r="B755" s="2" t="str">
        <f t="shared" ca="1" si="211"/>
        <v>stack+724</v>
      </c>
      <c r="C755" s="3" t="str">
        <f ca="1">_xlfn.TEXTJOIN(" ",FALSE,OFFSET(program!$A$1,0,A755,1,M755))</f>
        <v/>
      </c>
      <c r="D755" s="4" t="str">
        <f ca="1">IF($H755="data",".dat "&amp;X755,
IF($H755="str",".str " &amp; _xlfn.TEXTJOIN("",FALSE,OFFSET(program!$A$2,0,A755+1,1,M755-1)),
$L755&amp;" "&amp;_xlfn.TEXTJOIN(", ",TRUE,$X755:$Z755)
))</f>
        <v>.dat 0</v>
      </c>
      <c r="E755" s="19" t="b">
        <f t="shared" ca="1" si="212"/>
        <v>1</v>
      </c>
      <c r="F755" s="5" t="str">
        <f t="shared" ca="1" si="213"/>
        <v>stack</v>
      </c>
      <c r="G755" s="5">
        <f t="shared" ca="1" si="214"/>
        <v>72</v>
      </c>
      <c r="H755" s="5" t="str">
        <f t="shared" si="215"/>
        <v>data</v>
      </c>
      <c r="I755" s="13" t="b">
        <f t="shared" si="216"/>
        <v>1</v>
      </c>
      <c r="J755" s="6">
        <f ca="1">OFFSET(program!$A$1,0,disasm!A755)</f>
        <v>0</v>
      </c>
      <c r="K755" s="7">
        <f t="shared" ca="1" si="217"/>
        <v>0</v>
      </c>
      <c r="L755" s="7" t="e">
        <f t="shared" ca="1" si="218"/>
        <v>#VALUE!</v>
      </c>
      <c r="M755" s="7">
        <f t="shared" si="219"/>
        <v>1</v>
      </c>
      <c r="N755" s="7">
        <f t="shared" si="220"/>
        <v>1</v>
      </c>
      <c r="O755" s="8">
        <f t="shared" si="221"/>
        <v>1</v>
      </c>
      <c r="P755" s="8" t="str">
        <f t="shared" si="222"/>
        <v/>
      </c>
      <c r="Q755" s="8" t="str">
        <f t="shared" si="223"/>
        <v/>
      </c>
      <c r="R755" s="8" t="str">
        <f t="shared" ca="1" si="224"/>
        <v>num</v>
      </c>
      <c r="S755" s="8" t="str">
        <f t="shared" si="225"/>
        <v/>
      </c>
      <c r="T755" s="8" t="str">
        <f t="shared" si="226"/>
        <v/>
      </c>
      <c r="U755" s="7">
        <f ca="1">IF(O755="","",OFFSET(program!$A$1,0,disasm!$A755+COLUMN()-COLUMN($U755)+IF($I755,0,1)))</f>
        <v>0</v>
      </c>
      <c r="V755" s="7" t="str">
        <f ca="1">IF(P755="","",OFFSET(program!$A$1,0,disasm!$A755+COLUMN()-COLUMN($U755)+IF($I755,0,1)))</f>
        <v/>
      </c>
      <c r="W755" s="7" t="str">
        <f ca="1">IF(Q755="","",OFFSET(program!$A$1,0,disasm!$A755+COLUMN()-COLUMN($U755)+IF($I755,0,1)))</f>
        <v/>
      </c>
      <c r="X755" s="3" t="str">
        <f t="shared" ca="1" si="227"/>
        <v>0</v>
      </c>
      <c r="Y755" s="3" t="str">
        <f t="shared" si="228"/>
        <v/>
      </c>
      <c r="Z755" s="3" t="str">
        <f t="shared" si="229"/>
        <v/>
      </c>
      <c r="AA755" s="3" t="str">
        <f ca="1">" "
&amp;AE755
&amp;IF(AND(OR(K755=5,K755=6),MOD(INT(J755/1000),10)=1)," A2","")
&amp;IF(AND(NOT(I755),J755=109,OFFSET(program!$A$1,0,disasm!$A755+1)&gt;0,NOT(ISNUMBER(FIND(" A1 "," "&amp;AE755&amp;" "))))," AUTOLABEL","")
&amp;" "</f>
        <v xml:space="preserve">  </v>
      </c>
    </row>
    <row r="756" spans="1:27" x14ac:dyDescent="0.2">
      <c r="A756" s="1">
        <f ca="1">A755+M755</f>
        <v>797</v>
      </c>
      <c r="B756" s="2" t="str">
        <f t="shared" ca="1" si="211"/>
        <v>stack+725</v>
      </c>
      <c r="C756" s="3" t="str">
        <f ca="1">_xlfn.TEXTJOIN(" ",FALSE,OFFSET(program!$A$1,0,A756,1,M756))</f>
        <v/>
      </c>
      <c r="D756" s="4" t="str">
        <f ca="1">IF($H756="data",".dat "&amp;X756,
IF($H756="str",".str " &amp; _xlfn.TEXTJOIN("",FALSE,OFFSET(program!$A$2,0,A756+1,1,M756-1)),
$L756&amp;" "&amp;_xlfn.TEXTJOIN(", ",TRUE,$X756:$Z756)
))</f>
        <v>.dat 0</v>
      </c>
      <c r="E756" s="19" t="b">
        <f t="shared" ca="1" si="212"/>
        <v>1</v>
      </c>
      <c r="F756" s="5" t="str">
        <f t="shared" ca="1" si="213"/>
        <v>stack</v>
      </c>
      <c r="G756" s="5">
        <f t="shared" ca="1" si="214"/>
        <v>72</v>
      </c>
      <c r="H756" s="5" t="str">
        <f t="shared" si="215"/>
        <v>data</v>
      </c>
      <c r="I756" s="13" t="b">
        <f t="shared" si="216"/>
        <v>1</v>
      </c>
      <c r="J756" s="6">
        <f ca="1">OFFSET(program!$A$1,0,disasm!A756)</f>
        <v>0</v>
      </c>
      <c r="K756" s="7">
        <f t="shared" ca="1" si="217"/>
        <v>0</v>
      </c>
      <c r="L756" s="7" t="e">
        <f t="shared" ca="1" si="218"/>
        <v>#VALUE!</v>
      </c>
      <c r="M756" s="7">
        <f t="shared" si="219"/>
        <v>1</v>
      </c>
      <c r="N756" s="7">
        <f t="shared" si="220"/>
        <v>1</v>
      </c>
      <c r="O756" s="8">
        <f t="shared" si="221"/>
        <v>1</v>
      </c>
      <c r="P756" s="8" t="str">
        <f t="shared" si="222"/>
        <v/>
      </c>
      <c r="Q756" s="8" t="str">
        <f t="shared" si="223"/>
        <v/>
      </c>
      <c r="R756" s="8" t="str">
        <f t="shared" ca="1" si="224"/>
        <v>num</v>
      </c>
      <c r="S756" s="8" t="str">
        <f t="shared" si="225"/>
        <v/>
      </c>
      <c r="T756" s="8" t="str">
        <f t="shared" si="226"/>
        <v/>
      </c>
      <c r="U756" s="7">
        <f ca="1">IF(O756="","",OFFSET(program!$A$1,0,disasm!$A756+COLUMN()-COLUMN($U756)+IF($I756,0,1)))</f>
        <v>0</v>
      </c>
      <c r="V756" s="7" t="str">
        <f ca="1">IF(P756="","",OFFSET(program!$A$1,0,disasm!$A756+COLUMN()-COLUMN($U756)+IF($I756,0,1)))</f>
        <v/>
      </c>
      <c r="W756" s="7" t="str">
        <f ca="1">IF(Q756="","",OFFSET(program!$A$1,0,disasm!$A756+COLUMN()-COLUMN($U756)+IF($I756,0,1)))</f>
        <v/>
      </c>
      <c r="X756" s="3" t="str">
        <f t="shared" ca="1" si="227"/>
        <v>0</v>
      </c>
      <c r="Y756" s="3" t="str">
        <f t="shared" si="228"/>
        <v/>
      </c>
      <c r="Z756" s="3" t="str">
        <f t="shared" si="229"/>
        <v/>
      </c>
      <c r="AA756" s="3" t="str">
        <f ca="1">" "
&amp;AE756
&amp;IF(AND(OR(K756=5,K756=6),MOD(INT(J756/1000),10)=1)," A2","")
&amp;IF(AND(NOT(I756),J756=109,OFFSET(program!$A$1,0,disasm!$A756+1)&gt;0,NOT(ISNUMBER(FIND(" A1 "," "&amp;AE756&amp;" "))))," AUTOLABEL","")
&amp;" "</f>
        <v xml:space="preserve">  </v>
      </c>
    </row>
    <row r="757" spans="1:27" x14ac:dyDescent="0.2">
      <c r="A757" s="1">
        <f ca="1">A756+M756</f>
        <v>798</v>
      </c>
      <c r="B757" s="2" t="str">
        <f t="shared" ca="1" si="211"/>
        <v>stack+726</v>
      </c>
      <c r="C757" s="3" t="str">
        <f ca="1">_xlfn.TEXTJOIN(" ",FALSE,OFFSET(program!$A$1,0,A757,1,M757))</f>
        <v/>
      </c>
      <c r="D757" s="4" t="str">
        <f ca="1">IF($H757="data",".dat "&amp;X757,
IF($H757="str",".str " &amp; _xlfn.TEXTJOIN("",FALSE,OFFSET(program!$A$2,0,A757+1,1,M757-1)),
$L757&amp;" "&amp;_xlfn.TEXTJOIN(", ",TRUE,$X757:$Z757)
))</f>
        <v>.dat 0</v>
      </c>
      <c r="E757" s="19" t="b">
        <f t="shared" ca="1" si="212"/>
        <v>1</v>
      </c>
      <c r="F757" s="5" t="str">
        <f t="shared" ca="1" si="213"/>
        <v>stack</v>
      </c>
      <c r="G757" s="5">
        <f t="shared" ca="1" si="214"/>
        <v>72</v>
      </c>
      <c r="H757" s="5" t="str">
        <f t="shared" si="215"/>
        <v>data</v>
      </c>
      <c r="I757" s="13" t="b">
        <f t="shared" si="216"/>
        <v>1</v>
      </c>
      <c r="J757" s="6">
        <f ca="1">OFFSET(program!$A$1,0,disasm!A757)</f>
        <v>0</v>
      </c>
      <c r="K757" s="7">
        <f t="shared" ca="1" si="217"/>
        <v>0</v>
      </c>
      <c r="L757" s="7" t="e">
        <f t="shared" ca="1" si="218"/>
        <v>#VALUE!</v>
      </c>
      <c r="M757" s="7">
        <f t="shared" si="219"/>
        <v>1</v>
      </c>
      <c r="N757" s="7">
        <f t="shared" si="220"/>
        <v>1</v>
      </c>
      <c r="O757" s="8">
        <f t="shared" si="221"/>
        <v>1</v>
      </c>
      <c r="P757" s="8" t="str">
        <f t="shared" si="222"/>
        <v/>
      </c>
      <c r="Q757" s="8" t="str">
        <f t="shared" si="223"/>
        <v/>
      </c>
      <c r="R757" s="8" t="str">
        <f t="shared" ca="1" si="224"/>
        <v>num</v>
      </c>
      <c r="S757" s="8" t="str">
        <f t="shared" si="225"/>
        <v/>
      </c>
      <c r="T757" s="8" t="str">
        <f t="shared" si="226"/>
        <v/>
      </c>
      <c r="U757" s="7">
        <f ca="1">IF(O757="","",OFFSET(program!$A$1,0,disasm!$A757+COLUMN()-COLUMN($U757)+IF($I757,0,1)))</f>
        <v>0</v>
      </c>
      <c r="V757" s="7" t="str">
        <f ca="1">IF(P757="","",OFFSET(program!$A$1,0,disasm!$A757+COLUMN()-COLUMN($U757)+IF($I757,0,1)))</f>
        <v/>
      </c>
      <c r="W757" s="7" t="str">
        <f ca="1">IF(Q757="","",OFFSET(program!$A$1,0,disasm!$A757+COLUMN()-COLUMN($U757)+IF($I757,0,1)))</f>
        <v/>
      </c>
      <c r="X757" s="3" t="str">
        <f t="shared" ca="1" si="227"/>
        <v>0</v>
      </c>
      <c r="Y757" s="3" t="str">
        <f t="shared" si="228"/>
        <v/>
      </c>
      <c r="Z757" s="3" t="str">
        <f t="shared" si="229"/>
        <v/>
      </c>
      <c r="AA757" s="3" t="str">
        <f ca="1">" "
&amp;AE757
&amp;IF(AND(OR(K757=5,K757=6),MOD(INT(J757/1000),10)=1)," A2","")
&amp;IF(AND(NOT(I757),J757=109,OFFSET(program!$A$1,0,disasm!$A757+1)&gt;0,NOT(ISNUMBER(FIND(" A1 "," "&amp;AE757&amp;" "))))," AUTOLABEL","")
&amp;" "</f>
        <v xml:space="preserve">  </v>
      </c>
    </row>
    <row r="758" spans="1:27" x14ac:dyDescent="0.2">
      <c r="A758" s="1">
        <f ca="1">A757+M757</f>
        <v>799</v>
      </c>
      <c r="B758" s="2" t="str">
        <f t="shared" ca="1" si="211"/>
        <v>stack+727</v>
      </c>
      <c r="C758" s="3" t="str">
        <f ca="1">_xlfn.TEXTJOIN(" ",FALSE,OFFSET(program!$A$1,0,A758,1,M758))</f>
        <v/>
      </c>
      <c r="D758" s="4" t="str">
        <f ca="1">IF($H758="data",".dat "&amp;X758,
IF($H758="str",".str " &amp; _xlfn.TEXTJOIN("",FALSE,OFFSET(program!$A$2,0,A758+1,1,M758-1)),
$L758&amp;" "&amp;_xlfn.TEXTJOIN(", ",TRUE,$X758:$Z758)
))</f>
        <v>.dat 0</v>
      </c>
      <c r="E758" s="19" t="b">
        <f t="shared" ca="1" si="212"/>
        <v>1</v>
      </c>
      <c r="F758" s="5" t="str">
        <f t="shared" ca="1" si="213"/>
        <v>stack</v>
      </c>
      <c r="G758" s="5">
        <f t="shared" ca="1" si="214"/>
        <v>72</v>
      </c>
      <c r="H758" s="5" t="str">
        <f t="shared" si="215"/>
        <v>data</v>
      </c>
      <c r="I758" s="13" t="b">
        <f t="shared" si="216"/>
        <v>1</v>
      </c>
      <c r="J758" s="6">
        <f ca="1">OFFSET(program!$A$1,0,disasm!A758)</f>
        <v>0</v>
      </c>
      <c r="K758" s="7">
        <f t="shared" ca="1" si="217"/>
        <v>0</v>
      </c>
      <c r="L758" s="7" t="e">
        <f t="shared" ca="1" si="218"/>
        <v>#VALUE!</v>
      </c>
      <c r="M758" s="7">
        <f t="shared" si="219"/>
        <v>1</v>
      </c>
      <c r="N758" s="7">
        <f t="shared" si="220"/>
        <v>1</v>
      </c>
      <c r="O758" s="8">
        <f t="shared" si="221"/>
        <v>1</v>
      </c>
      <c r="P758" s="8" t="str">
        <f t="shared" si="222"/>
        <v/>
      </c>
      <c r="Q758" s="8" t="str">
        <f t="shared" si="223"/>
        <v/>
      </c>
      <c r="R758" s="8" t="str">
        <f t="shared" ca="1" si="224"/>
        <v>num</v>
      </c>
      <c r="S758" s="8" t="str">
        <f t="shared" si="225"/>
        <v/>
      </c>
      <c r="T758" s="8" t="str">
        <f t="shared" si="226"/>
        <v/>
      </c>
      <c r="U758" s="7">
        <f ca="1">IF(O758="","",OFFSET(program!$A$1,0,disasm!$A758+COLUMN()-COLUMN($U758)+IF($I758,0,1)))</f>
        <v>0</v>
      </c>
      <c r="V758" s="7" t="str">
        <f ca="1">IF(P758="","",OFFSET(program!$A$1,0,disasm!$A758+COLUMN()-COLUMN($U758)+IF($I758,0,1)))</f>
        <v/>
      </c>
      <c r="W758" s="7" t="str">
        <f ca="1">IF(Q758="","",OFFSET(program!$A$1,0,disasm!$A758+COLUMN()-COLUMN($U758)+IF($I758,0,1)))</f>
        <v/>
      </c>
      <c r="X758" s="3" t="str">
        <f t="shared" ca="1" si="227"/>
        <v>0</v>
      </c>
      <c r="Y758" s="3" t="str">
        <f t="shared" si="228"/>
        <v/>
      </c>
      <c r="Z758" s="3" t="str">
        <f t="shared" si="229"/>
        <v/>
      </c>
      <c r="AA758" s="3" t="str">
        <f ca="1">" "
&amp;AE758
&amp;IF(AND(OR(K758=5,K758=6),MOD(INT(J758/1000),10)=1)," A2","")
&amp;IF(AND(NOT(I758),J758=109,OFFSET(program!$A$1,0,disasm!$A758+1)&gt;0,NOT(ISNUMBER(FIND(" A1 "," "&amp;AE758&amp;" "))))," AUTOLABEL","")
&amp;" "</f>
        <v xml:space="preserve">  </v>
      </c>
    </row>
    <row r="759" spans="1:27" x14ac:dyDescent="0.2">
      <c r="A759" s="1">
        <f ca="1">A758+M758</f>
        <v>800</v>
      </c>
      <c r="B759" s="2" t="str">
        <f t="shared" ca="1" si="211"/>
        <v>stack+728</v>
      </c>
      <c r="C759" s="3" t="str">
        <f ca="1">_xlfn.TEXTJOIN(" ",FALSE,OFFSET(program!$A$1,0,A759,1,M759))</f>
        <v/>
      </c>
      <c r="D759" s="4" t="str">
        <f ca="1">IF($H759="data",".dat "&amp;X759,
IF($H759="str",".str " &amp; _xlfn.TEXTJOIN("",FALSE,OFFSET(program!$A$2,0,A759+1,1,M759-1)),
$L759&amp;" "&amp;_xlfn.TEXTJOIN(", ",TRUE,$X759:$Z759)
))</f>
        <v>.dat 0</v>
      </c>
      <c r="E759" s="19" t="b">
        <f t="shared" ca="1" si="212"/>
        <v>1</v>
      </c>
      <c r="F759" s="5" t="str">
        <f t="shared" ca="1" si="213"/>
        <v>stack</v>
      </c>
      <c r="G759" s="5">
        <f t="shared" ca="1" si="214"/>
        <v>72</v>
      </c>
      <c r="H759" s="5" t="str">
        <f t="shared" si="215"/>
        <v>data</v>
      </c>
      <c r="I759" s="13" t="b">
        <f t="shared" si="216"/>
        <v>1</v>
      </c>
      <c r="J759" s="6">
        <f ca="1">OFFSET(program!$A$1,0,disasm!A759)</f>
        <v>0</v>
      </c>
      <c r="K759" s="7">
        <f t="shared" ca="1" si="217"/>
        <v>0</v>
      </c>
      <c r="L759" s="7" t="e">
        <f t="shared" ca="1" si="218"/>
        <v>#VALUE!</v>
      </c>
      <c r="M759" s="7">
        <f t="shared" si="219"/>
        <v>1</v>
      </c>
      <c r="N759" s="7">
        <f t="shared" si="220"/>
        <v>1</v>
      </c>
      <c r="O759" s="8">
        <f t="shared" si="221"/>
        <v>1</v>
      </c>
      <c r="P759" s="8" t="str">
        <f t="shared" si="222"/>
        <v/>
      </c>
      <c r="Q759" s="8" t="str">
        <f t="shared" si="223"/>
        <v/>
      </c>
      <c r="R759" s="8" t="str">
        <f t="shared" ca="1" si="224"/>
        <v>num</v>
      </c>
      <c r="S759" s="8" t="str">
        <f t="shared" si="225"/>
        <v/>
      </c>
      <c r="T759" s="8" t="str">
        <f t="shared" si="226"/>
        <v/>
      </c>
      <c r="U759" s="7">
        <f ca="1">IF(O759="","",OFFSET(program!$A$1,0,disasm!$A759+COLUMN()-COLUMN($U759)+IF($I759,0,1)))</f>
        <v>0</v>
      </c>
      <c r="V759" s="7" t="str">
        <f ca="1">IF(P759="","",OFFSET(program!$A$1,0,disasm!$A759+COLUMN()-COLUMN($U759)+IF($I759,0,1)))</f>
        <v/>
      </c>
      <c r="W759" s="7" t="str">
        <f ca="1">IF(Q759="","",OFFSET(program!$A$1,0,disasm!$A759+COLUMN()-COLUMN($U759)+IF($I759,0,1)))</f>
        <v/>
      </c>
      <c r="X759" s="3" t="str">
        <f t="shared" ca="1" si="227"/>
        <v>0</v>
      </c>
      <c r="Y759" s="3" t="str">
        <f t="shared" si="228"/>
        <v/>
      </c>
      <c r="Z759" s="3" t="str">
        <f t="shared" si="229"/>
        <v/>
      </c>
      <c r="AA759" s="3" t="str">
        <f ca="1">" "
&amp;AE759
&amp;IF(AND(OR(K759=5,K759=6),MOD(INT(J759/1000),10)=1)," A2","")
&amp;IF(AND(NOT(I759),J759=109,OFFSET(program!$A$1,0,disasm!$A759+1)&gt;0,NOT(ISNUMBER(FIND(" A1 "," "&amp;AE759&amp;" "))))," AUTOLABEL","")
&amp;" "</f>
        <v xml:space="preserve">  </v>
      </c>
    </row>
    <row r="760" spans="1:27" x14ac:dyDescent="0.2">
      <c r="A760" s="1">
        <f ca="1">A759+M759</f>
        <v>801</v>
      </c>
      <c r="B760" s="2" t="str">
        <f t="shared" ca="1" si="211"/>
        <v>stack+729</v>
      </c>
      <c r="C760" s="3" t="str">
        <f ca="1">_xlfn.TEXTJOIN(" ",FALSE,OFFSET(program!$A$1,0,A760,1,M760))</f>
        <v/>
      </c>
      <c r="D760" s="4" t="str">
        <f ca="1">IF($H760="data",".dat "&amp;X760,
IF($H760="str",".str " &amp; _xlfn.TEXTJOIN("",FALSE,OFFSET(program!$A$2,0,A760+1,1,M760-1)),
$L760&amp;" "&amp;_xlfn.TEXTJOIN(", ",TRUE,$X760:$Z760)
))</f>
        <v>.dat 0</v>
      </c>
      <c r="E760" s="19" t="b">
        <f t="shared" ca="1" si="212"/>
        <v>1</v>
      </c>
      <c r="F760" s="5" t="str">
        <f t="shared" ca="1" si="213"/>
        <v>stack</v>
      </c>
      <c r="G760" s="5">
        <f t="shared" ca="1" si="214"/>
        <v>72</v>
      </c>
      <c r="H760" s="5" t="str">
        <f t="shared" si="215"/>
        <v>data</v>
      </c>
      <c r="I760" s="13" t="b">
        <f t="shared" si="216"/>
        <v>1</v>
      </c>
      <c r="J760" s="6">
        <f ca="1">OFFSET(program!$A$1,0,disasm!A760)</f>
        <v>0</v>
      </c>
      <c r="K760" s="7">
        <f t="shared" ca="1" si="217"/>
        <v>0</v>
      </c>
      <c r="L760" s="7" t="e">
        <f t="shared" ca="1" si="218"/>
        <v>#VALUE!</v>
      </c>
      <c r="M760" s="7">
        <f t="shared" si="219"/>
        <v>1</v>
      </c>
      <c r="N760" s="7">
        <f t="shared" si="220"/>
        <v>1</v>
      </c>
      <c r="O760" s="8">
        <f t="shared" si="221"/>
        <v>1</v>
      </c>
      <c r="P760" s="8" t="str">
        <f t="shared" si="222"/>
        <v/>
      </c>
      <c r="Q760" s="8" t="str">
        <f t="shared" si="223"/>
        <v/>
      </c>
      <c r="R760" s="8" t="str">
        <f t="shared" ca="1" si="224"/>
        <v>num</v>
      </c>
      <c r="S760" s="8" t="str">
        <f t="shared" si="225"/>
        <v/>
      </c>
      <c r="T760" s="8" t="str">
        <f t="shared" si="226"/>
        <v/>
      </c>
      <c r="U760" s="7">
        <f ca="1">IF(O760="","",OFFSET(program!$A$1,0,disasm!$A760+COLUMN()-COLUMN($U760)+IF($I760,0,1)))</f>
        <v>0</v>
      </c>
      <c r="V760" s="7" t="str">
        <f ca="1">IF(P760="","",OFFSET(program!$A$1,0,disasm!$A760+COLUMN()-COLUMN($U760)+IF($I760,0,1)))</f>
        <v/>
      </c>
      <c r="W760" s="7" t="str">
        <f ca="1">IF(Q760="","",OFFSET(program!$A$1,0,disasm!$A760+COLUMN()-COLUMN($U760)+IF($I760,0,1)))</f>
        <v/>
      </c>
      <c r="X760" s="3" t="str">
        <f t="shared" ca="1" si="227"/>
        <v>0</v>
      </c>
      <c r="Y760" s="3" t="str">
        <f t="shared" si="228"/>
        <v/>
      </c>
      <c r="Z760" s="3" t="str">
        <f t="shared" si="229"/>
        <v/>
      </c>
      <c r="AA760" s="3" t="str">
        <f ca="1">" "
&amp;AE760
&amp;IF(AND(OR(K760=5,K760=6),MOD(INT(J760/1000),10)=1)," A2","")
&amp;IF(AND(NOT(I760),J760=109,OFFSET(program!$A$1,0,disasm!$A760+1)&gt;0,NOT(ISNUMBER(FIND(" A1 "," "&amp;AE760&amp;" "))))," AUTOLABEL","")
&amp;" "</f>
        <v xml:space="preserve">  </v>
      </c>
    </row>
    <row r="761" spans="1:27" x14ac:dyDescent="0.2">
      <c r="A761" s="1">
        <f ca="1">A760+M760</f>
        <v>802</v>
      </c>
      <c r="B761" s="2" t="str">
        <f t="shared" ca="1" si="211"/>
        <v>stack+730</v>
      </c>
      <c r="C761" s="3" t="str">
        <f ca="1">_xlfn.TEXTJOIN(" ",FALSE,OFFSET(program!$A$1,0,A761,1,M761))</f>
        <v/>
      </c>
      <c r="D761" s="4" t="str">
        <f ca="1">IF($H761="data",".dat "&amp;X761,
IF($H761="str",".str " &amp; _xlfn.TEXTJOIN("",FALSE,OFFSET(program!$A$2,0,A761+1,1,M761-1)),
$L761&amp;" "&amp;_xlfn.TEXTJOIN(", ",TRUE,$X761:$Z761)
))</f>
        <v>.dat 0</v>
      </c>
      <c r="E761" s="19" t="b">
        <f t="shared" ca="1" si="212"/>
        <v>1</v>
      </c>
      <c r="F761" s="5" t="str">
        <f t="shared" ca="1" si="213"/>
        <v>stack</v>
      </c>
      <c r="G761" s="5">
        <f t="shared" ca="1" si="214"/>
        <v>72</v>
      </c>
      <c r="H761" s="5" t="str">
        <f t="shared" si="215"/>
        <v>data</v>
      </c>
      <c r="I761" s="13" t="b">
        <f t="shared" si="216"/>
        <v>1</v>
      </c>
      <c r="J761" s="6">
        <f ca="1">OFFSET(program!$A$1,0,disasm!A761)</f>
        <v>0</v>
      </c>
      <c r="K761" s="7">
        <f t="shared" ca="1" si="217"/>
        <v>0</v>
      </c>
      <c r="L761" s="7" t="e">
        <f t="shared" ca="1" si="218"/>
        <v>#VALUE!</v>
      </c>
      <c r="M761" s="7">
        <f t="shared" si="219"/>
        <v>1</v>
      </c>
      <c r="N761" s="7">
        <f t="shared" si="220"/>
        <v>1</v>
      </c>
      <c r="O761" s="8">
        <f t="shared" si="221"/>
        <v>1</v>
      </c>
      <c r="P761" s="8" t="str">
        <f t="shared" si="222"/>
        <v/>
      </c>
      <c r="Q761" s="8" t="str">
        <f t="shared" si="223"/>
        <v/>
      </c>
      <c r="R761" s="8" t="str">
        <f t="shared" ca="1" si="224"/>
        <v>num</v>
      </c>
      <c r="S761" s="8" t="str">
        <f t="shared" si="225"/>
        <v/>
      </c>
      <c r="T761" s="8" t="str">
        <f t="shared" si="226"/>
        <v/>
      </c>
      <c r="U761" s="7">
        <f ca="1">IF(O761="","",OFFSET(program!$A$1,0,disasm!$A761+COLUMN()-COLUMN($U761)+IF($I761,0,1)))</f>
        <v>0</v>
      </c>
      <c r="V761" s="7" t="str">
        <f ca="1">IF(P761="","",OFFSET(program!$A$1,0,disasm!$A761+COLUMN()-COLUMN($U761)+IF($I761,0,1)))</f>
        <v/>
      </c>
      <c r="W761" s="7" t="str">
        <f ca="1">IF(Q761="","",OFFSET(program!$A$1,0,disasm!$A761+COLUMN()-COLUMN($U761)+IF($I761,0,1)))</f>
        <v/>
      </c>
      <c r="X761" s="3" t="str">
        <f t="shared" ca="1" si="227"/>
        <v>0</v>
      </c>
      <c r="Y761" s="3" t="str">
        <f t="shared" si="228"/>
        <v/>
      </c>
      <c r="Z761" s="3" t="str">
        <f t="shared" si="229"/>
        <v/>
      </c>
      <c r="AA761" s="3" t="str">
        <f ca="1">" "
&amp;AE761
&amp;IF(AND(OR(K761=5,K761=6),MOD(INT(J761/1000),10)=1)," A2","")
&amp;IF(AND(NOT(I761),J761=109,OFFSET(program!$A$1,0,disasm!$A761+1)&gt;0,NOT(ISNUMBER(FIND(" A1 "," "&amp;AE761&amp;" "))))," AUTOLABEL","")
&amp;" "</f>
        <v xml:space="preserve">  </v>
      </c>
    </row>
    <row r="762" spans="1:27" x14ac:dyDescent="0.2">
      <c r="A762" s="1">
        <f ca="1">A761+M761</f>
        <v>803</v>
      </c>
      <c r="B762" s="2" t="str">
        <f t="shared" ca="1" si="211"/>
        <v>stack+731</v>
      </c>
      <c r="C762" s="3" t="str">
        <f ca="1">_xlfn.TEXTJOIN(" ",FALSE,OFFSET(program!$A$1,0,A762,1,M762))</f>
        <v/>
      </c>
      <c r="D762" s="4" t="str">
        <f ca="1">IF($H762="data",".dat "&amp;X762,
IF($H762="str",".str " &amp; _xlfn.TEXTJOIN("",FALSE,OFFSET(program!$A$2,0,A762+1,1,M762-1)),
$L762&amp;" "&amp;_xlfn.TEXTJOIN(", ",TRUE,$X762:$Z762)
))</f>
        <v>.dat 0</v>
      </c>
      <c r="E762" s="19" t="b">
        <f t="shared" ca="1" si="212"/>
        <v>1</v>
      </c>
      <c r="F762" s="5" t="str">
        <f t="shared" ca="1" si="213"/>
        <v>stack</v>
      </c>
      <c r="G762" s="5">
        <f t="shared" ca="1" si="214"/>
        <v>72</v>
      </c>
      <c r="H762" s="5" t="str">
        <f t="shared" si="215"/>
        <v>data</v>
      </c>
      <c r="I762" s="13" t="b">
        <f t="shared" si="216"/>
        <v>1</v>
      </c>
      <c r="J762" s="6">
        <f ca="1">OFFSET(program!$A$1,0,disasm!A762)</f>
        <v>0</v>
      </c>
      <c r="K762" s="7">
        <f t="shared" ca="1" si="217"/>
        <v>0</v>
      </c>
      <c r="L762" s="7" t="e">
        <f t="shared" ca="1" si="218"/>
        <v>#VALUE!</v>
      </c>
      <c r="M762" s="7">
        <f t="shared" si="219"/>
        <v>1</v>
      </c>
      <c r="N762" s="7">
        <f t="shared" si="220"/>
        <v>1</v>
      </c>
      <c r="O762" s="8">
        <f t="shared" si="221"/>
        <v>1</v>
      </c>
      <c r="P762" s="8" t="str">
        <f t="shared" si="222"/>
        <v/>
      </c>
      <c r="Q762" s="8" t="str">
        <f t="shared" si="223"/>
        <v/>
      </c>
      <c r="R762" s="8" t="str">
        <f t="shared" ca="1" si="224"/>
        <v>num</v>
      </c>
      <c r="S762" s="8" t="str">
        <f t="shared" si="225"/>
        <v/>
      </c>
      <c r="T762" s="8" t="str">
        <f t="shared" si="226"/>
        <v/>
      </c>
      <c r="U762" s="7">
        <f ca="1">IF(O762="","",OFFSET(program!$A$1,0,disasm!$A762+COLUMN()-COLUMN($U762)+IF($I762,0,1)))</f>
        <v>0</v>
      </c>
      <c r="V762" s="7" t="str">
        <f ca="1">IF(P762="","",OFFSET(program!$A$1,0,disasm!$A762+COLUMN()-COLUMN($U762)+IF($I762,0,1)))</f>
        <v/>
      </c>
      <c r="W762" s="7" t="str">
        <f ca="1">IF(Q762="","",OFFSET(program!$A$1,0,disasm!$A762+COLUMN()-COLUMN($U762)+IF($I762,0,1)))</f>
        <v/>
      </c>
      <c r="X762" s="3" t="str">
        <f t="shared" ca="1" si="227"/>
        <v>0</v>
      </c>
      <c r="Y762" s="3" t="str">
        <f t="shared" si="228"/>
        <v/>
      </c>
      <c r="Z762" s="3" t="str">
        <f t="shared" si="229"/>
        <v/>
      </c>
      <c r="AA762" s="3" t="str">
        <f ca="1">" "
&amp;AE762
&amp;IF(AND(OR(K762=5,K762=6),MOD(INT(J762/1000),10)=1)," A2","")
&amp;IF(AND(NOT(I762),J762=109,OFFSET(program!$A$1,0,disasm!$A762+1)&gt;0,NOT(ISNUMBER(FIND(" A1 "," "&amp;AE762&amp;" "))))," AUTOLABEL","")
&amp;" "</f>
        <v xml:space="preserve">  </v>
      </c>
    </row>
    <row r="763" spans="1:27" x14ac:dyDescent="0.2">
      <c r="A763" s="1">
        <f ca="1">A762+M762</f>
        <v>804</v>
      </c>
      <c r="B763" s="2" t="str">
        <f t="shared" ca="1" si="211"/>
        <v>stack+732</v>
      </c>
      <c r="C763" s="3" t="str">
        <f ca="1">_xlfn.TEXTJOIN(" ",FALSE,OFFSET(program!$A$1,0,A763,1,M763))</f>
        <v/>
      </c>
      <c r="D763" s="4" t="str">
        <f ca="1">IF($H763="data",".dat "&amp;X763,
IF($H763="str",".str " &amp; _xlfn.TEXTJOIN("",FALSE,OFFSET(program!$A$2,0,A763+1,1,M763-1)),
$L763&amp;" "&amp;_xlfn.TEXTJOIN(", ",TRUE,$X763:$Z763)
))</f>
        <v>.dat 0</v>
      </c>
      <c r="E763" s="19" t="b">
        <f t="shared" ca="1" si="212"/>
        <v>1</v>
      </c>
      <c r="F763" s="5" t="str">
        <f t="shared" ca="1" si="213"/>
        <v>stack</v>
      </c>
      <c r="G763" s="5">
        <f t="shared" ca="1" si="214"/>
        <v>72</v>
      </c>
      <c r="H763" s="5" t="str">
        <f t="shared" si="215"/>
        <v>data</v>
      </c>
      <c r="I763" s="13" t="b">
        <f t="shared" si="216"/>
        <v>1</v>
      </c>
      <c r="J763" s="6">
        <f ca="1">OFFSET(program!$A$1,0,disasm!A763)</f>
        <v>0</v>
      </c>
      <c r="K763" s="7">
        <f t="shared" ca="1" si="217"/>
        <v>0</v>
      </c>
      <c r="L763" s="7" t="e">
        <f t="shared" ca="1" si="218"/>
        <v>#VALUE!</v>
      </c>
      <c r="M763" s="7">
        <f t="shared" si="219"/>
        <v>1</v>
      </c>
      <c r="N763" s="7">
        <f t="shared" si="220"/>
        <v>1</v>
      </c>
      <c r="O763" s="8">
        <f t="shared" si="221"/>
        <v>1</v>
      </c>
      <c r="P763" s="8" t="str">
        <f t="shared" si="222"/>
        <v/>
      </c>
      <c r="Q763" s="8" t="str">
        <f t="shared" si="223"/>
        <v/>
      </c>
      <c r="R763" s="8" t="str">
        <f t="shared" ca="1" si="224"/>
        <v>num</v>
      </c>
      <c r="S763" s="8" t="str">
        <f t="shared" si="225"/>
        <v/>
      </c>
      <c r="T763" s="8" t="str">
        <f t="shared" si="226"/>
        <v/>
      </c>
      <c r="U763" s="7">
        <f ca="1">IF(O763="","",OFFSET(program!$A$1,0,disasm!$A763+COLUMN()-COLUMN($U763)+IF($I763,0,1)))</f>
        <v>0</v>
      </c>
      <c r="V763" s="7" t="str">
        <f ca="1">IF(P763="","",OFFSET(program!$A$1,0,disasm!$A763+COLUMN()-COLUMN($U763)+IF($I763,0,1)))</f>
        <v/>
      </c>
      <c r="W763" s="7" t="str">
        <f ca="1">IF(Q763="","",OFFSET(program!$A$1,0,disasm!$A763+COLUMN()-COLUMN($U763)+IF($I763,0,1)))</f>
        <v/>
      </c>
      <c r="X763" s="3" t="str">
        <f t="shared" ca="1" si="227"/>
        <v>0</v>
      </c>
      <c r="Y763" s="3" t="str">
        <f t="shared" si="228"/>
        <v/>
      </c>
      <c r="Z763" s="3" t="str">
        <f t="shared" si="229"/>
        <v/>
      </c>
      <c r="AA763" s="3" t="str">
        <f ca="1">" "
&amp;AE763
&amp;IF(AND(OR(K763=5,K763=6),MOD(INT(J763/1000),10)=1)," A2","")
&amp;IF(AND(NOT(I763),J763=109,OFFSET(program!$A$1,0,disasm!$A763+1)&gt;0,NOT(ISNUMBER(FIND(" A1 "," "&amp;AE763&amp;" "))))," AUTOLABEL","")
&amp;" "</f>
        <v xml:space="preserve">  </v>
      </c>
    </row>
    <row r="764" spans="1:27" x14ac:dyDescent="0.2">
      <c r="A764" s="1">
        <f ca="1">A763+M763</f>
        <v>805</v>
      </c>
      <c r="B764" s="2" t="str">
        <f t="shared" ca="1" si="211"/>
        <v>stack+733</v>
      </c>
      <c r="C764" s="3" t="str">
        <f ca="1">_xlfn.TEXTJOIN(" ",FALSE,OFFSET(program!$A$1,0,A764,1,M764))</f>
        <v/>
      </c>
      <c r="D764" s="4" t="str">
        <f ca="1">IF($H764="data",".dat "&amp;X764,
IF($H764="str",".str " &amp; _xlfn.TEXTJOIN("",FALSE,OFFSET(program!$A$2,0,A764+1,1,M764-1)),
$L764&amp;" "&amp;_xlfn.TEXTJOIN(", ",TRUE,$X764:$Z764)
))</f>
        <v>.dat 0</v>
      </c>
      <c r="E764" s="19" t="b">
        <f t="shared" ca="1" si="212"/>
        <v>1</v>
      </c>
      <c r="F764" s="5" t="str">
        <f t="shared" ca="1" si="213"/>
        <v>stack</v>
      </c>
      <c r="G764" s="5">
        <f t="shared" ca="1" si="214"/>
        <v>72</v>
      </c>
      <c r="H764" s="5" t="str">
        <f t="shared" si="215"/>
        <v>data</v>
      </c>
      <c r="I764" s="13" t="b">
        <f t="shared" si="216"/>
        <v>1</v>
      </c>
      <c r="J764" s="6">
        <f ca="1">OFFSET(program!$A$1,0,disasm!A764)</f>
        <v>0</v>
      </c>
      <c r="K764" s="7">
        <f t="shared" ca="1" si="217"/>
        <v>0</v>
      </c>
      <c r="L764" s="7" t="e">
        <f t="shared" ca="1" si="218"/>
        <v>#VALUE!</v>
      </c>
      <c r="M764" s="7">
        <f t="shared" si="219"/>
        <v>1</v>
      </c>
      <c r="N764" s="7">
        <f t="shared" si="220"/>
        <v>1</v>
      </c>
      <c r="O764" s="8">
        <f t="shared" si="221"/>
        <v>1</v>
      </c>
      <c r="P764" s="8" t="str">
        <f t="shared" si="222"/>
        <v/>
      </c>
      <c r="Q764" s="8" t="str">
        <f t="shared" si="223"/>
        <v/>
      </c>
      <c r="R764" s="8" t="str">
        <f t="shared" ca="1" si="224"/>
        <v>num</v>
      </c>
      <c r="S764" s="8" t="str">
        <f t="shared" si="225"/>
        <v/>
      </c>
      <c r="T764" s="8" t="str">
        <f t="shared" si="226"/>
        <v/>
      </c>
      <c r="U764" s="7">
        <f ca="1">IF(O764="","",OFFSET(program!$A$1,0,disasm!$A764+COLUMN()-COLUMN($U764)+IF($I764,0,1)))</f>
        <v>0</v>
      </c>
      <c r="V764" s="7" t="str">
        <f ca="1">IF(P764="","",OFFSET(program!$A$1,0,disasm!$A764+COLUMN()-COLUMN($U764)+IF($I764,0,1)))</f>
        <v/>
      </c>
      <c r="W764" s="7" t="str">
        <f ca="1">IF(Q764="","",OFFSET(program!$A$1,0,disasm!$A764+COLUMN()-COLUMN($U764)+IF($I764,0,1)))</f>
        <v/>
      </c>
      <c r="X764" s="3" t="str">
        <f t="shared" ca="1" si="227"/>
        <v>0</v>
      </c>
      <c r="Y764" s="3" t="str">
        <f t="shared" si="228"/>
        <v/>
      </c>
      <c r="Z764" s="3" t="str">
        <f t="shared" si="229"/>
        <v/>
      </c>
      <c r="AA764" s="3" t="str">
        <f ca="1">" "
&amp;AE764
&amp;IF(AND(OR(K764=5,K764=6),MOD(INT(J764/1000),10)=1)," A2","")
&amp;IF(AND(NOT(I764),J764=109,OFFSET(program!$A$1,0,disasm!$A764+1)&gt;0,NOT(ISNUMBER(FIND(" A1 "," "&amp;AE764&amp;" "))))," AUTOLABEL","")
&amp;" "</f>
        <v xml:space="preserve">  </v>
      </c>
    </row>
    <row r="765" spans="1:27" x14ac:dyDescent="0.2">
      <c r="A765" s="1">
        <f ca="1">A764+M764</f>
        <v>806</v>
      </c>
      <c r="B765" s="2" t="str">
        <f t="shared" ca="1" si="211"/>
        <v>stack+734</v>
      </c>
      <c r="C765" s="3" t="str">
        <f ca="1">_xlfn.TEXTJOIN(" ",FALSE,OFFSET(program!$A$1,0,A765,1,M765))</f>
        <v/>
      </c>
      <c r="D765" s="4" t="str">
        <f ca="1">IF($H765="data",".dat "&amp;X765,
IF($H765="str",".str " &amp; _xlfn.TEXTJOIN("",FALSE,OFFSET(program!$A$2,0,A765+1,1,M765-1)),
$L765&amp;" "&amp;_xlfn.TEXTJOIN(", ",TRUE,$X765:$Z765)
))</f>
        <v>.dat 0</v>
      </c>
      <c r="E765" s="19" t="b">
        <f t="shared" ca="1" si="212"/>
        <v>1</v>
      </c>
      <c r="F765" s="5" t="str">
        <f t="shared" ca="1" si="213"/>
        <v>stack</v>
      </c>
      <c r="G765" s="5">
        <f t="shared" ca="1" si="214"/>
        <v>72</v>
      </c>
      <c r="H765" s="5" t="str">
        <f t="shared" si="215"/>
        <v>data</v>
      </c>
      <c r="I765" s="13" t="b">
        <f t="shared" si="216"/>
        <v>1</v>
      </c>
      <c r="J765" s="6">
        <f ca="1">OFFSET(program!$A$1,0,disasm!A765)</f>
        <v>0</v>
      </c>
      <c r="K765" s="7">
        <f t="shared" ca="1" si="217"/>
        <v>0</v>
      </c>
      <c r="L765" s="7" t="e">
        <f t="shared" ca="1" si="218"/>
        <v>#VALUE!</v>
      </c>
      <c r="M765" s="7">
        <f t="shared" si="219"/>
        <v>1</v>
      </c>
      <c r="N765" s="7">
        <f t="shared" si="220"/>
        <v>1</v>
      </c>
      <c r="O765" s="8">
        <f t="shared" si="221"/>
        <v>1</v>
      </c>
      <c r="P765" s="8" t="str">
        <f t="shared" si="222"/>
        <v/>
      </c>
      <c r="Q765" s="8" t="str">
        <f t="shared" si="223"/>
        <v/>
      </c>
      <c r="R765" s="8" t="str">
        <f t="shared" ca="1" si="224"/>
        <v>num</v>
      </c>
      <c r="S765" s="8" t="str">
        <f t="shared" si="225"/>
        <v/>
      </c>
      <c r="T765" s="8" t="str">
        <f t="shared" si="226"/>
        <v/>
      </c>
      <c r="U765" s="7">
        <f ca="1">IF(O765="","",OFFSET(program!$A$1,0,disasm!$A765+COLUMN()-COLUMN($U765)+IF($I765,0,1)))</f>
        <v>0</v>
      </c>
      <c r="V765" s="7" t="str">
        <f ca="1">IF(P765="","",OFFSET(program!$A$1,0,disasm!$A765+COLUMN()-COLUMN($U765)+IF($I765,0,1)))</f>
        <v/>
      </c>
      <c r="W765" s="7" t="str">
        <f ca="1">IF(Q765="","",OFFSET(program!$A$1,0,disasm!$A765+COLUMN()-COLUMN($U765)+IF($I765,0,1)))</f>
        <v/>
      </c>
      <c r="X765" s="3" t="str">
        <f t="shared" ca="1" si="227"/>
        <v>0</v>
      </c>
      <c r="Y765" s="3" t="str">
        <f t="shared" si="228"/>
        <v/>
      </c>
      <c r="Z765" s="3" t="str">
        <f t="shared" si="229"/>
        <v/>
      </c>
      <c r="AA765" s="3" t="str">
        <f ca="1">" "
&amp;AE765
&amp;IF(AND(OR(K765=5,K765=6),MOD(INT(J765/1000),10)=1)," A2","")
&amp;IF(AND(NOT(I765),J765=109,OFFSET(program!$A$1,0,disasm!$A765+1)&gt;0,NOT(ISNUMBER(FIND(" A1 "," "&amp;AE765&amp;" "))))," AUTOLABEL","")
&amp;" "</f>
        <v xml:space="preserve">  </v>
      </c>
    </row>
    <row r="766" spans="1:27" x14ac:dyDescent="0.2">
      <c r="A766" s="1">
        <f ca="1">A765+M765</f>
        <v>807</v>
      </c>
      <c r="B766" s="2" t="str">
        <f t="shared" ca="1" si="211"/>
        <v>stack+735</v>
      </c>
      <c r="C766" s="3" t="str">
        <f ca="1">_xlfn.TEXTJOIN(" ",FALSE,OFFSET(program!$A$1,0,A766,1,M766))</f>
        <v/>
      </c>
      <c r="D766" s="4" t="str">
        <f ca="1">IF($H766="data",".dat "&amp;X766,
IF($H766="str",".str " &amp; _xlfn.TEXTJOIN("",FALSE,OFFSET(program!$A$2,0,A766+1,1,M766-1)),
$L766&amp;" "&amp;_xlfn.TEXTJOIN(", ",TRUE,$X766:$Z766)
))</f>
        <v>.dat 0</v>
      </c>
      <c r="E766" s="19" t="b">
        <f t="shared" ca="1" si="212"/>
        <v>1</v>
      </c>
      <c r="F766" s="5" t="str">
        <f t="shared" ca="1" si="213"/>
        <v>stack</v>
      </c>
      <c r="G766" s="5">
        <f t="shared" ca="1" si="214"/>
        <v>72</v>
      </c>
      <c r="H766" s="5" t="str">
        <f t="shared" si="215"/>
        <v>data</v>
      </c>
      <c r="I766" s="13" t="b">
        <f t="shared" si="216"/>
        <v>1</v>
      </c>
      <c r="J766" s="6">
        <f ca="1">OFFSET(program!$A$1,0,disasm!A766)</f>
        <v>0</v>
      </c>
      <c r="K766" s="7">
        <f t="shared" ca="1" si="217"/>
        <v>0</v>
      </c>
      <c r="L766" s="7" t="e">
        <f t="shared" ca="1" si="218"/>
        <v>#VALUE!</v>
      </c>
      <c r="M766" s="7">
        <f t="shared" si="219"/>
        <v>1</v>
      </c>
      <c r="N766" s="7">
        <f t="shared" si="220"/>
        <v>1</v>
      </c>
      <c r="O766" s="8">
        <f t="shared" si="221"/>
        <v>1</v>
      </c>
      <c r="P766" s="8" t="str">
        <f t="shared" si="222"/>
        <v/>
      </c>
      <c r="Q766" s="8" t="str">
        <f t="shared" si="223"/>
        <v/>
      </c>
      <c r="R766" s="8" t="str">
        <f t="shared" ca="1" si="224"/>
        <v>num</v>
      </c>
      <c r="S766" s="8" t="str">
        <f t="shared" si="225"/>
        <v/>
      </c>
      <c r="T766" s="8" t="str">
        <f t="shared" si="226"/>
        <v/>
      </c>
      <c r="U766" s="7">
        <f ca="1">IF(O766="","",OFFSET(program!$A$1,0,disasm!$A766+COLUMN()-COLUMN($U766)+IF($I766,0,1)))</f>
        <v>0</v>
      </c>
      <c r="V766" s="7" t="str">
        <f ca="1">IF(P766="","",OFFSET(program!$A$1,0,disasm!$A766+COLUMN()-COLUMN($U766)+IF($I766,0,1)))</f>
        <v/>
      </c>
      <c r="W766" s="7" t="str">
        <f ca="1">IF(Q766="","",OFFSET(program!$A$1,0,disasm!$A766+COLUMN()-COLUMN($U766)+IF($I766,0,1)))</f>
        <v/>
      </c>
      <c r="X766" s="3" t="str">
        <f t="shared" ca="1" si="227"/>
        <v>0</v>
      </c>
      <c r="Y766" s="3" t="str">
        <f t="shared" si="228"/>
        <v/>
      </c>
      <c r="Z766" s="3" t="str">
        <f t="shared" si="229"/>
        <v/>
      </c>
      <c r="AA766" s="3" t="str">
        <f ca="1">" "
&amp;AE766
&amp;IF(AND(OR(K766=5,K766=6),MOD(INT(J766/1000),10)=1)," A2","")
&amp;IF(AND(NOT(I766),J766=109,OFFSET(program!$A$1,0,disasm!$A766+1)&gt;0,NOT(ISNUMBER(FIND(" A1 "," "&amp;AE766&amp;" "))))," AUTOLABEL","")
&amp;" "</f>
        <v xml:space="preserve">  </v>
      </c>
    </row>
    <row r="767" spans="1:27" x14ac:dyDescent="0.2">
      <c r="A767" s="1">
        <f ca="1">A766+M766</f>
        <v>808</v>
      </c>
      <c r="B767" s="2" t="str">
        <f t="shared" ca="1" si="211"/>
        <v>stack+736</v>
      </c>
      <c r="C767" s="3" t="str">
        <f ca="1">_xlfn.TEXTJOIN(" ",FALSE,OFFSET(program!$A$1,0,A767,1,M767))</f>
        <v/>
      </c>
      <c r="D767" s="4" t="str">
        <f ca="1">IF($H767="data",".dat "&amp;X767,
IF($H767="str",".str " &amp; _xlfn.TEXTJOIN("",FALSE,OFFSET(program!$A$2,0,A767+1,1,M767-1)),
$L767&amp;" "&amp;_xlfn.TEXTJOIN(", ",TRUE,$X767:$Z767)
))</f>
        <v>.dat 0</v>
      </c>
      <c r="E767" s="19" t="b">
        <f t="shared" ca="1" si="212"/>
        <v>1</v>
      </c>
      <c r="F767" s="5" t="str">
        <f t="shared" ca="1" si="213"/>
        <v>stack</v>
      </c>
      <c r="G767" s="5">
        <f t="shared" ca="1" si="214"/>
        <v>72</v>
      </c>
      <c r="H767" s="5" t="str">
        <f t="shared" si="215"/>
        <v>data</v>
      </c>
      <c r="I767" s="13" t="b">
        <f t="shared" si="216"/>
        <v>1</v>
      </c>
      <c r="J767" s="6">
        <f ca="1">OFFSET(program!$A$1,0,disasm!A767)</f>
        <v>0</v>
      </c>
      <c r="K767" s="7">
        <f t="shared" ca="1" si="217"/>
        <v>0</v>
      </c>
      <c r="L767" s="7" t="e">
        <f t="shared" ca="1" si="218"/>
        <v>#VALUE!</v>
      </c>
      <c r="M767" s="7">
        <f t="shared" si="219"/>
        <v>1</v>
      </c>
      <c r="N767" s="7">
        <f t="shared" si="220"/>
        <v>1</v>
      </c>
      <c r="O767" s="8">
        <f t="shared" si="221"/>
        <v>1</v>
      </c>
      <c r="P767" s="8" t="str">
        <f t="shared" si="222"/>
        <v/>
      </c>
      <c r="Q767" s="8" t="str">
        <f t="shared" si="223"/>
        <v/>
      </c>
      <c r="R767" s="8" t="str">
        <f t="shared" ca="1" si="224"/>
        <v>num</v>
      </c>
      <c r="S767" s="8" t="str">
        <f t="shared" si="225"/>
        <v/>
      </c>
      <c r="T767" s="8" t="str">
        <f t="shared" si="226"/>
        <v/>
      </c>
      <c r="U767" s="7">
        <f ca="1">IF(O767="","",OFFSET(program!$A$1,0,disasm!$A767+COLUMN()-COLUMN($U767)+IF($I767,0,1)))</f>
        <v>0</v>
      </c>
      <c r="V767" s="7" t="str">
        <f ca="1">IF(P767="","",OFFSET(program!$A$1,0,disasm!$A767+COLUMN()-COLUMN($U767)+IF($I767,0,1)))</f>
        <v/>
      </c>
      <c r="W767" s="7" t="str">
        <f ca="1">IF(Q767="","",OFFSET(program!$A$1,0,disasm!$A767+COLUMN()-COLUMN($U767)+IF($I767,0,1)))</f>
        <v/>
      </c>
      <c r="X767" s="3" t="str">
        <f t="shared" ca="1" si="227"/>
        <v>0</v>
      </c>
      <c r="Y767" s="3" t="str">
        <f t="shared" si="228"/>
        <v/>
      </c>
      <c r="Z767" s="3" t="str">
        <f t="shared" si="229"/>
        <v/>
      </c>
      <c r="AA767" s="3" t="str">
        <f ca="1">" "
&amp;AE767
&amp;IF(AND(OR(K767=5,K767=6),MOD(INT(J767/1000),10)=1)," A2","")
&amp;IF(AND(NOT(I767),J767=109,OFFSET(program!$A$1,0,disasm!$A767+1)&gt;0,NOT(ISNUMBER(FIND(" A1 "," "&amp;AE767&amp;" "))))," AUTOLABEL","")
&amp;" "</f>
        <v xml:space="preserve">  </v>
      </c>
    </row>
    <row r="768" spans="1:27" x14ac:dyDescent="0.2">
      <c r="A768" s="1">
        <f ca="1">A767+M767</f>
        <v>809</v>
      </c>
      <c r="B768" s="2" t="str">
        <f t="shared" ca="1" si="211"/>
        <v>stack+737</v>
      </c>
      <c r="C768" s="3" t="str">
        <f ca="1">_xlfn.TEXTJOIN(" ",FALSE,OFFSET(program!$A$1,0,A768,1,M768))</f>
        <v/>
      </c>
      <c r="D768" s="4" t="str">
        <f ca="1">IF($H768="data",".dat "&amp;X768,
IF($H768="str",".str " &amp; _xlfn.TEXTJOIN("",FALSE,OFFSET(program!$A$2,0,A768+1,1,M768-1)),
$L768&amp;" "&amp;_xlfn.TEXTJOIN(", ",TRUE,$X768:$Z768)
))</f>
        <v>.dat 0</v>
      </c>
      <c r="E768" s="19" t="b">
        <f t="shared" ca="1" si="212"/>
        <v>1</v>
      </c>
      <c r="F768" s="5" t="str">
        <f t="shared" ca="1" si="213"/>
        <v>stack</v>
      </c>
      <c r="G768" s="5">
        <f t="shared" ca="1" si="214"/>
        <v>72</v>
      </c>
      <c r="H768" s="5" t="str">
        <f t="shared" si="215"/>
        <v>data</v>
      </c>
      <c r="I768" s="13" t="b">
        <f t="shared" si="216"/>
        <v>1</v>
      </c>
      <c r="J768" s="6">
        <f ca="1">OFFSET(program!$A$1,0,disasm!A768)</f>
        <v>0</v>
      </c>
      <c r="K768" s="7">
        <f t="shared" ca="1" si="217"/>
        <v>0</v>
      </c>
      <c r="L768" s="7" t="e">
        <f t="shared" ca="1" si="218"/>
        <v>#VALUE!</v>
      </c>
      <c r="M768" s="7">
        <f t="shared" si="219"/>
        <v>1</v>
      </c>
      <c r="N768" s="7">
        <f t="shared" si="220"/>
        <v>1</v>
      </c>
      <c r="O768" s="8">
        <f t="shared" si="221"/>
        <v>1</v>
      </c>
      <c r="P768" s="8" t="str">
        <f t="shared" si="222"/>
        <v/>
      </c>
      <c r="Q768" s="8" t="str">
        <f t="shared" si="223"/>
        <v/>
      </c>
      <c r="R768" s="8" t="str">
        <f t="shared" ca="1" si="224"/>
        <v>num</v>
      </c>
      <c r="S768" s="8" t="str">
        <f t="shared" si="225"/>
        <v/>
      </c>
      <c r="T768" s="8" t="str">
        <f t="shared" si="226"/>
        <v/>
      </c>
      <c r="U768" s="7">
        <f ca="1">IF(O768="","",OFFSET(program!$A$1,0,disasm!$A768+COLUMN()-COLUMN($U768)+IF($I768,0,1)))</f>
        <v>0</v>
      </c>
      <c r="V768" s="7" t="str">
        <f ca="1">IF(P768="","",OFFSET(program!$A$1,0,disasm!$A768+COLUMN()-COLUMN($U768)+IF($I768,0,1)))</f>
        <v/>
      </c>
      <c r="W768" s="7" t="str">
        <f ca="1">IF(Q768="","",OFFSET(program!$A$1,0,disasm!$A768+COLUMN()-COLUMN($U768)+IF($I768,0,1)))</f>
        <v/>
      </c>
      <c r="X768" s="3" t="str">
        <f t="shared" ca="1" si="227"/>
        <v>0</v>
      </c>
      <c r="Y768" s="3" t="str">
        <f t="shared" si="228"/>
        <v/>
      </c>
      <c r="Z768" s="3" t="str">
        <f t="shared" si="229"/>
        <v/>
      </c>
      <c r="AA768" s="3" t="str">
        <f ca="1">" "
&amp;AE768
&amp;IF(AND(OR(K768=5,K768=6),MOD(INT(J768/1000),10)=1)," A2","")
&amp;IF(AND(NOT(I768),J768=109,OFFSET(program!$A$1,0,disasm!$A768+1)&gt;0,NOT(ISNUMBER(FIND(" A1 "," "&amp;AE768&amp;" "))))," AUTOLABEL","")
&amp;" "</f>
        <v xml:space="preserve">  </v>
      </c>
    </row>
    <row r="769" spans="1:27" x14ac:dyDescent="0.2">
      <c r="A769" s="1">
        <f ca="1">A768+M768</f>
        <v>810</v>
      </c>
      <c r="B769" s="2" t="str">
        <f t="shared" ca="1" si="211"/>
        <v>stack+738</v>
      </c>
      <c r="C769" s="3" t="str">
        <f ca="1">_xlfn.TEXTJOIN(" ",FALSE,OFFSET(program!$A$1,0,A769,1,M769))</f>
        <v/>
      </c>
      <c r="D769" s="4" t="str">
        <f ca="1">IF($H769="data",".dat "&amp;X769,
IF($H769="str",".str " &amp; _xlfn.TEXTJOIN("",FALSE,OFFSET(program!$A$2,0,A769+1,1,M769-1)),
$L769&amp;" "&amp;_xlfn.TEXTJOIN(", ",TRUE,$X769:$Z769)
))</f>
        <v>.dat 0</v>
      </c>
      <c r="E769" s="19" t="b">
        <f t="shared" ca="1" si="212"/>
        <v>1</v>
      </c>
      <c r="F769" s="5" t="str">
        <f t="shared" ca="1" si="213"/>
        <v>stack</v>
      </c>
      <c r="G769" s="5">
        <f t="shared" ca="1" si="214"/>
        <v>72</v>
      </c>
      <c r="H769" s="5" t="str">
        <f t="shared" si="215"/>
        <v>data</v>
      </c>
      <c r="I769" s="13" t="b">
        <f t="shared" si="216"/>
        <v>1</v>
      </c>
      <c r="J769" s="6">
        <f ca="1">OFFSET(program!$A$1,0,disasm!A769)</f>
        <v>0</v>
      </c>
      <c r="K769" s="7">
        <f t="shared" ca="1" si="217"/>
        <v>0</v>
      </c>
      <c r="L769" s="7" t="e">
        <f t="shared" ca="1" si="218"/>
        <v>#VALUE!</v>
      </c>
      <c r="M769" s="7">
        <f t="shared" si="219"/>
        <v>1</v>
      </c>
      <c r="N769" s="7">
        <f t="shared" si="220"/>
        <v>1</v>
      </c>
      <c r="O769" s="8">
        <f t="shared" si="221"/>
        <v>1</v>
      </c>
      <c r="P769" s="8" t="str">
        <f t="shared" si="222"/>
        <v/>
      </c>
      <c r="Q769" s="8" t="str">
        <f t="shared" si="223"/>
        <v/>
      </c>
      <c r="R769" s="8" t="str">
        <f t="shared" ca="1" si="224"/>
        <v>num</v>
      </c>
      <c r="S769" s="8" t="str">
        <f t="shared" si="225"/>
        <v/>
      </c>
      <c r="T769" s="8" t="str">
        <f t="shared" si="226"/>
        <v/>
      </c>
      <c r="U769" s="7">
        <f ca="1">IF(O769="","",OFFSET(program!$A$1,0,disasm!$A769+COLUMN()-COLUMN($U769)+IF($I769,0,1)))</f>
        <v>0</v>
      </c>
      <c r="V769" s="7" t="str">
        <f ca="1">IF(P769="","",OFFSET(program!$A$1,0,disasm!$A769+COLUMN()-COLUMN($U769)+IF($I769,0,1)))</f>
        <v/>
      </c>
      <c r="W769" s="7" t="str">
        <f ca="1">IF(Q769="","",OFFSET(program!$A$1,0,disasm!$A769+COLUMN()-COLUMN($U769)+IF($I769,0,1)))</f>
        <v/>
      </c>
      <c r="X769" s="3" t="str">
        <f t="shared" ca="1" si="227"/>
        <v>0</v>
      </c>
      <c r="Y769" s="3" t="str">
        <f t="shared" si="228"/>
        <v/>
      </c>
      <c r="Z769" s="3" t="str">
        <f t="shared" si="229"/>
        <v/>
      </c>
      <c r="AA769" s="3" t="str">
        <f ca="1">" "
&amp;AE769
&amp;IF(AND(OR(K769=5,K769=6),MOD(INT(J769/1000),10)=1)," A2","")
&amp;IF(AND(NOT(I769),J769=109,OFFSET(program!$A$1,0,disasm!$A769+1)&gt;0,NOT(ISNUMBER(FIND(" A1 "," "&amp;AE769&amp;" "))))," AUTOLABEL","")
&amp;" "</f>
        <v xml:space="preserve">  </v>
      </c>
    </row>
    <row r="770" spans="1:27" x14ac:dyDescent="0.2">
      <c r="A770" s="1">
        <f ca="1">A769+M769</f>
        <v>811</v>
      </c>
      <c r="B770" s="2" t="str">
        <f t="shared" ca="1" si="211"/>
        <v>stack+739</v>
      </c>
      <c r="C770" s="3" t="str">
        <f ca="1">_xlfn.TEXTJOIN(" ",FALSE,OFFSET(program!$A$1,0,A770,1,M770))</f>
        <v/>
      </c>
      <c r="D770" s="4" t="str">
        <f ca="1">IF($H770="data",".dat "&amp;X770,
IF($H770="str",".str " &amp; _xlfn.TEXTJOIN("",FALSE,OFFSET(program!$A$2,0,A770+1,1,M770-1)),
$L770&amp;" "&amp;_xlfn.TEXTJOIN(", ",TRUE,$X770:$Z770)
))</f>
        <v>.dat 0</v>
      </c>
      <c r="E770" s="19" t="b">
        <f t="shared" ca="1" si="212"/>
        <v>1</v>
      </c>
      <c r="F770" s="5" t="str">
        <f t="shared" ca="1" si="213"/>
        <v>stack</v>
      </c>
      <c r="G770" s="5">
        <f t="shared" ca="1" si="214"/>
        <v>72</v>
      </c>
      <c r="H770" s="5" t="str">
        <f t="shared" si="215"/>
        <v>data</v>
      </c>
      <c r="I770" s="13" t="b">
        <f t="shared" si="216"/>
        <v>1</v>
      </c>
      <c r="J770" s="6">
        <f ca="1">OFFSET(program!$A$1,0,disasm!A770)</f>
        <v>0</v>
      </c>
      <c r="K770" s="7">
        <f t="shared" ca="1" si="217"/>
        <v>0</v>
      </c>
      <c r="L770" s="7" t="e">
        <f t="shared" ca="1" si="218"/>
        <v>#VALUE!</v>
      </c>
      <c r="M770" s="7">
        <f t="shared" si="219"/>
        <v>1</v>
      </c>
      <c r="N770" s="7">
        <f t="shared" si="220"/>
        <v>1</v>
      </c>
      <c r="O770" s="8">
        <f t="shared" si="221"/>
        <v>1</v>
      </c>
      <c r="P770" s="8" t="str">
        <f t="shared" si="222"/>
        <v/>
      </c>
      <c r="Q770" s="8" t="str">
        <f t="shared" si="223"/>
        <v/>
      </c>
      <c r="R770" s="8" t="str">
        <f t="shared" ca="1" si="224"/>
        <v>num</v>
      </c>
      <c r="S770" s="8" t="str">
        <f t="shared" si="225"/>
        <v/>
      </c>
      <c r="T770" s="8" t="str">
        <f t="shared" si="226"/>
        <v/>
      </c>
      <c r="U770" s="7">
        <f ca="1">IF(O770="","",OFFSET(program!$A$1,0,disasm!$A770+COLUMN()-COLUMN($U770)+IF($I770,0,1)))</f>
        <v>0</v>
      </c>
      <c r="V770" s="7" t="str">
        <f ca="1">IF(P770="","",OFFSET(program!$A$1,0,disasm!$A770+COLUMN()-COLUMN($U770)+IF($I770,0,1)))</f>
        <v/>
      </c>
      <c r="W770" s="7" t="str">
        <f ca="1">IF(Q770="","",OFFSET(program!$A$1,0,disasm!$A770+COLUMN()-COLUMN($U770)+IF($I770,0,1)))</f>
        <v/>
      </c>
      <c r="X770" s="3" t="str">
        <f t="shared" ca="1" si="227"/>
        <v>0</v>
      </c>
      <c r="Y770" s="3" t="str">
        <f t="shared" si="228"/>
        <v/>
      </c>
      <c r="Z770" s="3" t="str">
        <f t="shared" si="229"/>
        <v/>
      </c>
      <c r="AA770" s="3" t="str">
        <f ca="1">" "
&amp;AE770
&amp;IF(AND(OR(K770=5,K770=6),MOD(INT(J770/1000),10)=1)," A2","")
&amp;IF(AND(NOT(I770),J770=109,OFFSET(program!$A$1,0,disasm!$A770+1)&gt;0,NOT(ISNUMBER(FIND(" A1 "," "&amp;AE770&amp;" "))))," AUTOLABEL","")
&amp;" "</f>
        <v xml:space="preserve">  </v>
      </c>
    </row>
    <row r="771" spans="1:27" x14ac:dyDescent="0.2">
      <c r="A771" s="1">
        <f ca="1">A770+M770</f>
        <v>812</v>
      </c>
      <c r="B771" s="2" t="str">
        <f t="shared" ref="B771:B834" ca="1" si="230">$F771
&amp;IF(ISBLANK(AB771),
    IF($A771=$G771,
        "",
        "+"&amp;$A771-$G771
    ),
    "."&amp;AB771
)</f>
        <v>stack+740</v>
      </c>
      <c r="C771" s="3" t="str">
        <f ca="1">_xlfn.TEXTJOIN(" ",FALSE,OFFSET(program!$A$1,0,A771,1,M771))</f>
        <v/>
      </c>
      <c r="D771" s="4" t="str">
        <f ca="1">IF($H771="data",".dat "&amp;X771,
IF($H771="str",".str " &amp; _xlfn.TEXTJOIN("",FALSE,OFFSET(program!$A$2,0,A771+1,1,M771-1)),
$L771&amp;" "&amp;_xlfn.TEXTJOIN(", ",TRUE,$X771:$Z771)
))</f>
        <v>.dat 0</v>
      </c>
      <c r="E771" s="19" t="b">
        <f t="shared" ref="E771:E834" ca="1" si="231">IF(G771&lt;&gt;G770,NOT(E770),E770)</f>
        <v>1</v>
      </c>
      <c r="F771" s="5" t="str">
        <f t="shared" ref="F771:F834" ca="1" si="232">IF(ISBLANK($AD771),
    IF(ISNUMBER(FIND(" AUTOLABEL ",AA771)),IF(I771,"data","fun")&amp;A771,F770),
    $AD771
)</f>
        <v>stack</v>
      </c>
      <c r="G771" s="5">
        <f t="shared" ref="G771:G834" ca="1" si="233">IF(AND(ISBLANK($AD771),NOT(ISNUMBER(FIND(" AUTOLABEL ",AA771)))),G770,$A771)</f>
        <v>72</v>
      </c>
      <c r="H771" s="5" t="str">
        <f t="shared" ref="H771:H834" si="234">IF(ISNUMBER(FIND(" STR "," "&amp;AE771&amp;" ")),"str",
IF(ISNUMBER(FIND(" CODE "," "&amp;AE771&amp;" ")),"code",
IF(ISNUMBER(FIND(" DATA "," "&amp;AE771&amp;" ")),"data",
$H770
)))</f>
        <v>data</v>
      </c>
      <c r="I771" s="13" t="b">
        <f t="shared" ref="I771:I834" si="235">H771&lt;&gt;"code"</f>
        <v>1</v>
      </c>
      <c r="J771" s="6">
        <f ca="1">OFFSET(program!$A$1,0,disasm!A771)</f>
        <v>0</v>
      </c>
      <c r="K771" s="7">
        <f t="shared" ref="K771:K834" ca="1" si="236">MOD($J771,100)</f>
        <v>0</v>
      </c>
      <c r="L771" s="7" t="e">
        <f t="shared" ref="L771:L834" ca="1" si="237">IF(K771=99,"END",CHOOSE(K771,"ADD ","MUL ","IN  ","OUT ","J!=0","J=0 ","CMP&lt;","CMP=","SP+ "))</f>
        <v>#VALUE!</v>
      </c>
      <c r="M771" s="7">
        <f t="shared" ref="M771:M834" si="238">IF($H771="data",1,IF($H771="str",$J771+1,N771+1))</f>
        <v>1</v>
      </c>
      <c r="N771" s="7">
        <f t="shared" ref="N771:N834" si="239">IF($I771,1,IFERROR(CHOOSE($K771,3,3,1,1,2,2,3,3,1),0))</f>
        <v>1</v>
      </c>
      <c r="O771" s="8">
        <f t="shared" ref="O771:O834" si="240">IF(I771,1,IF($N771&gt;=1,MOD(INT($J771/100),10),""))</f>
        <v>1</v>
      </c>
      <c r="P771" s="8" t="str">
        <f t="shared" ref="P771:P834" si="241">IF($N771&gt;=2,MOD(INT($J771/1000),10),"")</f>
        <v/>
      </c>
      <c r="Q771" s="8" t="str">
        <f t="shared" ref="Q771:Q834" si="242">IF($N771&gt;=3,MOD(INT($J771/10000),10),"")</f>
        <v/>
      </c>
      <c r="R771" s="8" t="str">
        <f t="shared" ref="R771:R834" ca="1" si="243">IF(O771="","",
    IF(ISNUMBER(FIND(" A"&amp;R$1&amp;" ",$AA771)),"addr",
        IF(ISNUMBER(FIND(" C"&amp;R$1&amp;" ",$AA771)),"char",
            CHOOSE(O771+1,"addr","num","num")
        )
    )
)</f>
        <v>num</v>
      </c>
      <c r="S771" s="8" t="str">
        <f t="shared" ref="S771:S834" si="244">IF(P771="","",
    IF(ISNUMBER(FIND(" A"&amp;S$1&amp;" ",$AA771)),"addr",
        IF(ISNUMBER(FIND(" C"&amp;S$1&amp;" ",$AA771)),"char",
            CHOOSE(P771+1,"addr","num","num")
        )
    )
)</f>
        <v/>
      </c>
      <c r="T771" s="8" t="str">
        <f t="shared" ref="T771:T834" si="245">IF(Q771="","",
    IF(ISNUMBER(FIND(" A"&amp;T$1&amp;" ",$AA771)),"addr",
        IF(ISNUMBER(FIND(" C"&amp;T$1&amp;" ",$AA771)),"char",
            CHOOSE(Q771+1,"addr","num","num")
        )
    )
)</f>
        <v/>
      </c>
      <c r="U771" s="7">
        <f ca="1">IF(O771="","",OFFSET(program!$A$1,0,disasm!$A771+COLUMN()-COLUMN($U771)+IF($I771,0,1)))</f>
        <v>0</v>
      </c>
      <c r="V771" s="7" t="str">
        <f ca="1">IF(P771="","",OFFSET(program!$A$1,0,disasm!$A771+COLUMN()-COLUMN($U771)+IF($I771,0,1)))</f>
        <v/>
      </c>
      <c r="W771" s="7" t="str">
        <f ca="1">IF(Q771="","",OFFSET(program!$A$1,0,disasm!$A771+COLUMN()-COLUMN($U771)+IF($I771,0,1)))</f>
        <v/>
      </c>
      <c r="X771" s="3" t="str">
        <f t="shared" ref="X771:X834" ca="1" si="246">IF(O771="","",
  SUBSTITUTE(SUBSTITUTE(
    CHOOSE(1+O771,"[val]","val","[SP+val]"),
    "val",
    IF(R771="char","'"&amp;CHAR(U771)&amp;"'",
      IF(R771="addr",
        INDEX($B:$B,MATCH(U771,$A:$A,1))
          &amp; IF(INDEX($A:$A,MATCH(U771,$A:$A,1)) &lt; U771, ".a"&amp;(U771 - INDEX($A:$A,MATCH(U771,$A:$A,1))),""),
        U771
       )
    )
  ),"+-","-")
)</f>
        <v>0</v>
      </c>
      <c r="Y771" s="3" t="str">
        <f t="shared" ref="Y771:Y834" si="247">IF(P771="","",
  SUBSTITUTE(SUBSTITUTE(
    CHOOSE(1+P771,"[val]","val","[SP+val]"),
    "val",
    IF(S771="char","'"&amp;CHAR(V771)&amp;"'",
      IF(S771="addr",
        INDEX($B:$B,MATCH(V771,$A:$A,1))
          &amp; IF(INDEX($A:$A,MATCH(V771,$A:$A,1)) &lt; V771, ".a"&amp;(V771 - INDEX($A:$A,MATCH(V771,$A:$A,1))),""),
        V771
       )
    )
  ),"+-","-")
)</f>
        <v/>
      </c>
      <c r="Z771" s="3" t="str">
        <f t="shared" ref="Z771:Z834" si="248">IF(Q771="","",
  SUBSTITUTE(SUBSTITUTE(
    CHOOSE(1+Q771,"[val]","val","[SP+val]"),
    "val",
    IF(T771="char","'"&amp;CHAR(W771)&amp;"'",
      IF(T771="addr",
        INDEX($B:$B,MATCH(W771,$A:$A,1))
          &amp; IF(INDEX($A:$A,MATCH(W771,$A:$A,1)) &lt; W771, ".a"&amp;(W771 - INDEX($A:$A,MATCH(W771,$A:$A,1))),""),
        W771
       )
    )
  ),"+-","-")
)</f>
        <v/>
      </c>
      <c r="AA771" s="3" t="str">
        <f ca="1">" "
&amp;AE771
&amp;IF(AND(OR(K771=5,K771=6),MOD(INT(J771/1000),10)=1)," A2","")
&amp;IF(AND(NOT(I771),J771=109,OFFSET(program!$A$1,0,disasm!$A771+1)&gt;0,NOT(ISNUMBER(FIND(" A1 "," "&amp;AE771&amp;" "))))," AUTOLABEL","")
&amp;" "</f>
        <v xml:space="preserve">  </v>
      </c>
    </row>
    <row r="772" spans="1:27" x14ac:dyDescent="0.2">
      <c r="A772" s="1">
        <f ca="1">A771+M771</f>
        <v>813</v>
      </c>
      <c r="B772" s="2" t="str">
        <f t="shared" ca="1" si="230"/>
        <v>stack+741</v>
      </c>
      <c r="C772" s="3" t="str">
        <f ca="1">_xlfn.TEXTJOIN(" ",FALSE,OFFSET(program!$A$1,0,A772,1,M772))</f>
        <v/>
      </c>
      <c r="D772" s="4" t="str">
        <f ca="1">IF($H772="data",".dat "&amp;X772,
IF($H772="str",".str " &amp; _xlfn.TEXTJOIN("",FALSE,OFFSET(program!$A$2,0,A772+1,1,M772-1)),
$L772&amp;" "&amp;_xlfn.TEXTJOIN(", ",TRUE,$X772:$Z772)
))</f>
        <v>.dat 0</v>
      </c>
      <c r="E772" s="19" t="b">
        <f t="shared" ca="1" si="231"/>
        <v>1</v>
      </c>
      <c r="F772" s="5" t="str">
        <f t="shared" ca="1" si="232"/>
        <v>stack</v>
      </c>
      <c r="G772" s="5">
        <f t="shared" ca="1" si="233"/>
        <v>72</v>
      </c>
      <c r="H772" s="5" t="str">
        <f t="shared" si="234"/>
        <v>data</v>
      </c>
      <c r="I772" s="13" t="b">
        <f t="shared" si="235"/>
        <v>1</v>
      </c>
      <c r="J772" s="6">
        <f ca="1">OFFSET(program!$A$1,0,disasm!A772)</f>
        <v>0</v>
      </c>
      <c r="K772" s="7">
        <f t="shared" ca="1" si="236"/>
        <v>0</v>
      </c>
      <c r="L772" s="7" t="e">
        <f t="shared" ca="1" si="237"/>
        <v>#VALUE!</v>
      </c>
      <c r="M772" s="7">
        <f t="shared" si="238"/>
        <v>1</v>
      </c>
      <c r="N772" s="7">
        <f t="shared" si="239"/>
        <v>1</v>
      </c>
      <c r="O772" s="8">
        <f t="shared" si="240"/>
        <v>1</v>
      </c>
      <c r="P772" s="8" t="str">
        <f t="shared" si="241"/>
        <v/>
      </c>
      <c r="Q772" s="8" t="str">
        <f t="shared" si="242"/>
        <v/>
      </c>
      <c r="R772" s="8" t="str">
        <f t="shared" ca="1" si="243"/>
        <v>num</v>
      </c>
      <c r="S772" s="8" t="str">
        <f t="shared" si="244"/>
        <v/>
      </c>
      <c r="T772" s="8" t="str">
        <f t="shared" si="245"/>
        <v/>
      </c>
      <c r="U772" s="7">
        <f ca="1">IF(O772="","",OFFSET(program!$A$1,0,disasm!$A772+COLUMN()-COLUMN($U772)+IF($I772,0,1)))</f>
        <v>0</v>
      </c>
      <c r="V772" s="7" t="str">
        <f ca="1">IF(P772="","",OFFSET(program!$A$1,0,disasm!$A772+COLUMN()-COLUMN($U772)+IF($I772,0,1)))</f>
        <v/>
      </c>
      <c r="W772" s="7" t="str">
        <f ca="1">IF(Q772="","",OFFSET(program!$A$1,0,disasm!$A772+COLUMN()-COLUMN($U772)+IF($I772,0,1)))</f>
        <v/>
      </c>
      <c r="X772" s="3" t="str">
        <f t="shared" ca="1" si="246"/>
        <v>0</v>
      </c>
      <c r="Y772" s="3" t="str">
        <f t="shared" si="247"/>
        <v/>
      </c>
      <c r="Z772" s="3" t="str">
        <f t="shared" si="248"/>
        <v/>
      </c>
      <c r="AA772" s="3" t="str">
        <f ca="1">" "
&amp;AE772
&amp;IF(AND(OR(K772=5,K772=6),MOD(INT(J772/1000),10)=1)," A2","")
&amp;IF(AND(NOT(I772),J772=109,OFFSET(program!$A$1,0,disasm!$A772+1)&gt;0,NOT(ISNUMBER(FIND(" A1 "," "&amp;AE772&amp;" "))))," AUTOLABEL","")
&amp;" "</f>
        <v xml:space="preserve">  </v>
      </c>
    </row>
    <row r="773" spans="1:27" x14ac:dyDescent="0.2">
      <c r="A773" s="1">
        <f ca="1">A772+M772</f>
        <v>814</v>
      </c>
      <c r="B773" s="2" t="str">
        <f t="shared" ca="1" si="230"/>
        <v>stack+742</v>
      </c>
      <c r="C773" s="3" t="str">
        <f ca="1">_xlfn.TEXTJOIN(" ",FALSE,OFFSET(program!$A$1,0,A773,1,M773))</f>
        <v/>
      </c>
      <c r="D773" s="4" t="str">
        <f ca="1">IF($H773="data",".dat "&amp;X773,
IF($H773="str",".str " &amp; _xlfn.TEXTJOIN("",FALSE,OFFSET(program!$A$2,0,A773+1,1,M773-1)),
$L773&amp;" "&amp;_xlfn.TEXTJOIN(", ",TRUE,$X773:$Z773)
))</f>
        <v>.dat 0</v>
      </c>
      <c r="E773" s="19" t="b">
        <f t="shared" ca="1" si="231"/>
        <v>1</v>
      </c>
      <c r="F773" s="5" t="str">
        <f t="shared" ca="1" si="232"/>
        <v>stack</v>
      </c>
      <c r="G773" s="5">
        <f t="shared" ca="1" si="233"/>
        <v>72</v>
      </c>
      <c r="H773" s="5" t="str">
        <f t="shared" si="234"/>
        <v>data</v>
      </c>
      <c r="I773" s="13" t="b">
        <f t="shared" si="235"/>
        <v>1</v>
      </c>
      <c r="J773" s="6">
        <f ca="1">OFFSET(program!$A$1,0,disasm!A773)</f>
        <v>0</v>
      </c>
      <c r="K773" s="7">
        <f t="shared" ca="1" si="236"/>
        <v>0</v>
      </c>
      <c r="L773" s="7" t="e">
        <f t="shared" ca="1" si="237"/>
        <v>#VALUE!</v>
      </c>
      <c r="M773" s="7">
        <f t="shared" si="238"/>
        <v>1</v>
      </c>
      <c r="N773" s="7">
        <f t="shared" si="239"/>
        <v>1</v>
      </c>
      <c r="O773" s="8">
        <f t="shared" si="240"/>
        <v>1</v>
      </c>
      <c r="P773" s="8" t="str">
        <f t="shared" si="241"/>
        <v/>
      </c>
      <c r="Q773" s="8" t="str">
        <f t="shared" si="242"/>
        <v/>
      </c>
      <c r="R773" s="8" t="str">
        <f t="shared" ca="1" si="243"/>
        <v>num</v>
      </c>
      <c r="S773" s="8" t="str">
        <f t="shared" si="244"/>
        <v/>
      </c>
      <c r="T773" s="8" t="str">
        <f t="shared" si="245"/>
        <v/>
      </c>
      <c r="U773" s="7">
        <f ca="1">IF(O773="","",OFFSET(program!$A$1,0,disasm!$A773+COLUMN()-COLUMN($U773)+IF($I773,0,1)))</f>
        <v>0</v>
      </c>
      <c r="V773" s="7" t="str">
        <f ca="1">IF(P773="","",OFFSET(program!$A$1,0,disasm!$A773+COLUMN()-COLUMN($U773)+IF($I773,0,1)))</f>
        <v/>
      </c>
      <c r="W773" s="7" t="str">
        <f ca="1">IF(Q773="","",OFFSET(program!$A$1,0,disasm!$A773+COLUMN()-COLUMN($U773)+IF($I773,0,1)))</f>
        <v/>
      </c>
      <c r="X773" s="3" t="str">
        <f t="shared" ca="1" si="246"/>
        <v>0</v>
      </c>
      <c r="Y773" s="3" t="str">
        <f t="shared" si="247"/>
        <v/>
      </c>
      <c r="Z773" s="3" t="str">
        <f t="shared" si="248"/>
        <v/>
      </c>
      <c r="AA773" s="3" t="str">
        <f ca="1">" "
&amp;AE773
&amp;IF(AND(OR(K773=5,K773=6),MOD(INT(J773/1000),10)=1)," A2","")
&amp;IF(AND(NOT(I773),J773=109,OFFSET(program!$A$1,0,disasm!$A773+1)&gt;0,NOT(ISNUMBER(FIND(" A1 "," "&amp;AE773&amp;" "))))," AUTOLABEL","")
&amp;" "</f>
        <v xml:space="preserve">  </v>
      </c>
    </row>
    <row r="774" spans="1:27" x14ac:dyDescent="0.2">
      <c r="A774" s="1">
        <f ca="1">A773+M773</f>
        <v>815</v>
      </c>
      <c r="B774" s="2" t="str">
        <f t="shared" ca="1" si="230"/>
        <v>stack+743</v>
      </c>
      <c r="C774" s="3" t="str">
        <f ca="1">_xlfn.TEXTJOIN(" ",FALSE,OFFSET(program!$A$1,0,A774,1,M774))</f>
        <v/>
      </c>
      <c r="D774" s="4" t="str">
        <f ca="1">IF($H774="data",".dat "&amp;X774,
IF($H774="str",".str " &amp; _xlfn.TEXTJOIN("",FALSE,OFFSET(program!$A$2,0,A774+1,1,M774-1)),
$L774&amp;" "&amp;_xlfn.TEXTJOIN(", ",TRUE,$X774:$Z774)
))</f>
        <v>.dat 0</v>
      </c>
      <c r="E774" s="19" t="b">
        <f t="shared" ca="1" si="231"/>
        <v>1</v>
      </c>
      <c r="F774" s="5" t="str">
        <f t="shared" ca="1" si="232"/>
        <v>stack</v>
      </c>
      <c r="G774" s="5">
        <f t="shared" ca="1" si="233"/>
        <v>72</v>
      </c>
      <c r="H774" s="5" t="str">
        <f t="shared" si="234"/>
        <v>data</v>
      </c>
      <c r="I774" s="13" t="b">
        <f t="shared" si="235"/>
        <v>1</v>
      </c>
      <c r="J774" s="6">
        <f ca="1">OFFSET(program!$A$1,0,disasm!A774)</f>
        <v>0</v>
      </c>
      <c r="K774" s="7">
        <f t="shared" ca="1" si="236"/>
        <v>0</v>
      </c>
      <c r="L774" s="7" t="e">
        <f t="shared" ca="1" si="237"/>
        <v>#VALUE!</v>
      </c>
      <c r="M774" s="7">
        <f t="shared" si="238"/>
        <v>1</v>
      </c>
      <c r="N774" s="7">
        <f t="shared" si="239"/>
        <v>1</v>
      </c>
      <c r="O774" s="8">
        <f t="shared" si="240"/>
        <v>1</v>
      </c>
      <c r="P774" s="8" t="str">
        <f t="shared" si="241"/>
        <v/>
      </c>
      <c r="Q774" s="8" t="str">
        <f t="shared" si="242"/>
        <v/>
      </c>
      <c r="R774" s="8" t="str">
        <f t="shared" ca="1" si="243"/>
        <v>num</v>
      </c>
      <c r="S774" s="8" t="str">
        <f t="shared" si="244"/>
        <v/>
      </c>
      <c r="T774" s="8" t="str">
        <f t="shared" si="245"/>
        <v/>
      </c>
      <c r="U774" s="7">
        <f ca="1">IF(O774="","",OFFSET(program!$A$1,0,disasm!$A774+COLUMN()-COLUMN($U774)+IF($I774,0,1)))</f>
        <v>0</v>
      </c>
      <c r="V774" s="7" t="str">
        <f ca="1">IF(P774="","",OFFSET(program!$A$1,0,disasm!$A774+COLUMN()-COLUMN($U774)+IF($I774,0,1)))</f>
        <v/>
      </c>
      <c r="W774" s="7" t="str">
        <f ca="1">IF(Q774="","",OFFSET(program!$A$1,0,disasm!$A774+COLUMN()-COLUMN($U774)+IF($I774,0,1)))</f>
        <v/>
      </c>
      <c r="X774" s="3" t="str">
        <f t="shared" ca="1" si="246"/>
        <v>0</v>
      </c>
      <c r="Y774" s="3" t="str">
        <f t="shared" si="247"/>
        <v/>
      </c>
      <c r="Z774" s="3" t="str">
        <f t="shared" si="248"/>
        <v/>
      </c>
      <c r="AA774" s="3" t="str">
        <f ca="1">" "
&amp;AE774
&amp;IF(AND(OR(K774=5,K774=6),MOD(INT(J774/1000),10)=1)," A2","")
&amp;IF(AND(NOT(I774),J774=109,OFFSET(program!$A$1,0,disasm!$A774+1)&gt;0,NOT(ISNUMBER(FIND(" A1 "," "&amp;AE774&amp;" "))))," AUTOLABEL","")
&amp;" "</f>
        <v xml:space="preserve">  </v>
      </c>
    </row>
    <row r="775" spans="1:27" x14ac:dyDescent="0.2">
      <c r="A775" s="1">
        <f ca="1">A774+M774</f>
        <v>816</v>
      </c>
      <c r="B775" s="2" t="str">
        <f t="shared" ca="1" si="230"/>
        <v>stack+744</v>
      </c>
      <c r="C775" s="3" t="str">
        <f ca="1">_xlfn.TEXTJOIN(" ",FALSE,OFFSET(program!$A$1,0,A775,1,M775))</f>
        <v/>
      </c>
      <c r="D775" s="4" t="str">
        <f ca="1">IF($H775="data",".dat "&amp;X775,
IF($H775="str",".str " &amp; _xlfn.TEXTJOIN("",FALSE,OFFSET(program!$A$2,0,A775+1,1,M775-1)),
$L775&amp;" "&amp;_xlfn.TEXTJOIN(", ",TRUE,$X775:$Z775)
))</f>
        <v>.dat 0</v>
      </c>
      <c r="E775" s="19" t="b">
        <f t="shared" ca="1" si="231"/>
        <v>1</v>
      </c>
      <c r="F775" s="5" t="str">
        <f t="shared" ca="1" si="232"/>
        <v>stack</v>
      </c>
      <c r="G775" s="5">
        <f t="shared" ca="1" si="233"/>
        <v>72</v>
      </c>
      <c r="H775" s="5" t="str">
        <f t="shared" si="234"/>
        <v>data</v>
      </c>
      <c r="I775" s="13" t="b">
        <f t="shared" si="235"/>
        <v>1</v>
      </c>
      <c r="J775" s="6">
        <f ca="1">OFFSET(program!$A$1,0,disasm!A775)</f>
        <v>0</v>
      </c>
      <c r="K775" s="7">
        <f t="shared" ca="1" si="236"/>
        <v>0</v>
      </c>
      <c r="L775" s="7" t="e">
        <f t="shared" ca="1" si="237"/>
        <v>#VALUE!</v>
      </c>
      <c r="M775" s="7">
        <f t="shared" si="238"/>
        <v>1</v>
      </c>
      <c r="N775" s="7">
        <f t="shared" si="239"/>
        <v>1</v>
      </c>
      <c r="O775" s="8">
        <f t="shared" si="240"/>
        <v>1</v>
      </c>
      <c r="P775" s="8" t="str">
        <f t="shared" si="241"/>
        <v/>
      </c>
      <c r="Q775" s="8" t="str">
        <f t="shared" si="242"/>
        <v/>
      </c>
      <c r="R775" s="8" t="str">
        <f t="shared" ca="1" si="243"/>
        <v>num</v>
      </c>
      <c r="S775" s="8" t="str">
        <f t="shared" si="244"/>
        <v/>
      </c>
      <c r="T775" s="8" t="str">
        <f t="shared" si="245"/>
        <v/>
      </c>
      <c r="U775" s="7">
        <f ca="1">IF(O775="","",OFFSET(program!$A$1,0,disasm!$A775+COLUMN()-COLUMN($U775)+IF($I775,0,1)))</f>
        <v>0</v>
      </c>
      <c r="V775" s="7" t="str">
        <f ca="1">IF(P775="","",OFFSET(program!$A$1,0,disasm!$A775+COLUMN()-COLUMN($U775)+IF($I775,0,1)))</f>
        <v/>
      </c>
      <c r="W775" s="7" t="str">
        <f ca="1">IF(Q775="","",OFFSET(program!$A$1,0,disasm!$A775+COLUMN()-COLUMN($U775)+IF($I775,0,1)))</f>
        <v/>
      </c>
      <c r="X775" s="3" t="str">
        <f t="shared" ca="1" si="246"/>
        <v>0</v>
      </c>
      <c r="Y775" s="3" t="str">
        <f t="shared" si="247"/>
        <v/>
      </c>
      <c r="Z775" s="3" t="str">
        <f t="shared" si="248"/>
        <v/>
      </c>
      <c r="AA775" s="3" t="str">
        <f ca="1">" "
&amp;AE775
&amp;IF(AND(OR(K775=5,K775=6),MOD(INT(J775/1000),10)=1)," A2","")
&amp;IF(AND(NOT(I775),J775=109,OFFSET(program!$A$1,0,disasm!$A775+1)&gt;0,NOT(ISNUMBER(FIND(" A1 "," "&amp;AE775&amp;" "))))," AUTOLABEL","")
&amp;" "</f>
        <v xml:space="preserve">  </v>
      </c>
    </row>
    <row r="776" spans="1:27" x14ac:dyDescent="0.2">
      <c r="A776" s="1">
        <f ca="1">A775+M775</f>
        <v>817</v>
      </c>
      <c r="B776" s="2" t="str">
        <f t="shared" ca="1" si="230"/>
        <v>stack+745</v>
      </c>
      <c r="C776" s="3" t="str">
        <f ca="1">_xlfn.TEXTJOIN(" ",FALSE,OFFSET(program!$A$1,0,A776,1,M776))</f>
        <v/>
      </c>
      <c r="D776" s="4" t="str">
        <f ca="1">IF($H776="data",".dat "&amp;X776,
IF($H776="str",".str " &amp; _xlfn.TEXTJOIN("",FALSE,OFFSET(program!$A$2,0,A776+1,1,M776-1)),
$L776&amp;" "&amp;_xlfn.TEXTJOIN(", ",TRUE,$X776:$Z776)
))</f>
        <v>.dat 0</v>
      </c>
      <c r="E776" s="19" t="b">
        <f t="shared" ca="1" si="231"/>
        <v>1</v>
      </c>
      <c r="F776" s="5" t="str">
        <f t="shared" ca="1" si="232"/>
        <v>stack</v>
      </c>
      <c r="G776" s="5">
        <f t="shared" ca="1" si="233"/>
        <v>72</v>
      </c>
      <c r="H776" s="5" t="str">
        <f t="shared" si="234"/>
        <v>data</v>
      </c>
      <c r="I776" s="13" t="b">
        <f t="shared" si="235"/>
        <v>1</v>
      </c>
      <c r="J776" s="6">
        <f ca="1">OFFSET(program!$A$1,0,disasm!A776)</f>
        <v>0</v>
      </c>
      <c r="K776" s="7">
        <f t="shared" ca="1" si="236"/>
        <v>0</v>
      </c>
      <c r="L776" s="7" t="e">
        <f t="shared" ca="1" si="237"/>
        <v>#VALUE!</v>
      </c>
      <c r="M776" s="7">
        <f t="shared" si="238"/>
        <v>1</v>
      </c>
      <c r="N776" s="7">
        <f t="shared" si="239"/>
        <v>1</v>
      </c>
      <c r="O776" s="8">
        <f t="shared" si="240"/>
        <v>1</v>
      </c>
      <c r="P776" s="8" t="str">
        <f t="shared" si="241"/>
        <v/>
      </c>
      <c r="Q776" s="8" t="str">
        <f t="shared" si="242"/>
        <v/>
      </c>
      <c r="R776" s="8" t="str">
        <f t="shared" ca="1" si="243"/>
        <v>num</v>
      </c>
      <c r="S776" s="8" t="str">
        <f t="shared" si="244"/>
        <v/>
      </c>
      <c r="T776" s="8" t="str">
        <f t="shared" si="245"/>
        <v/>
      </c>
      <c r="U776" s="7">
        <f ca="1">IF(O776="","",OFFSET(program!$A$1,0,disasm!$A776+COLUMN()-COLUMN($U776)+IF($I776,0,1)))</f>
        <v>0</v>
      </c>
      <c r="V776" s="7" t="str">
        <f ca="1">IF(P776="","",OFFSET(program!$A$1,0,disasm!$A776+COLUMN()-COLUMN($U776)+IF($I776,0,1)))</f>
        <v/>
      </c>
      <c r="W776" s="7" t="str">
        <f ca="1">IF(Q776="","",OFFSET(program!$A$1,0,disasm!$A776+COLUMN()-COLUMN($U776)+IF($I776,0,1)))</f>
        <v/>
      </c>
      <c r="X776" s="3" t="str">
        <f t="shared" ca="1" si="246"/>
        <v>0</v>
      </c>
      <c r="Y776" s="3" t="str">
        <f t="shared" si="247"/>
        <v/>
      </c>
      <c r="Z776" s="3" t="str">
        <f t="shared" si="248"/>
        <v/>
      </c>
      <c r="AA776" s="3" t="str">
        <f ca="1">" "
&amp;AE776
&amp;IF(AND(OR(K776=5,K776=6),MOD(INT(J776/1000),10)=1)," A2","")
&amp;IF(AND(NOT(I776),J776=109,OFFSET(program!$A$1,0,disasm!$A776+1)&gt;0,NOT(ISNUMBER(FIND(" A1 "," "&amp;AE776&amp;" "))))," AUTOLABEL","")
&amp;" "</f>
        <v xml:space="preserve">  </v>
      </c>
    </row>
    <row r="777" spans="1:27" x14ac:dyDescent="0.2">
      <c r="A777" s="1">
        <f ca="1">A776+M776</f>
        <v>818</v>
      </c>
      <c r="B777" s="2" t="str">
        <f t="shared" ca="1" si="230"/>
        <v>stack+746</v>
      </c>
      <c r="C777" s="3" t="str">
        <f ca="1">_xlfn.TEXTJOIN(" ",FALSE,OFFSET(program!$A$1,0,A777,1,M777))</f>
        <v/>
      </c>
      <c r="D777" s="4" t="str">
        <f ca="1">IF($H777="data",".dat "&amp;X777,
IF($H777="str",".str " &amp; _xlfn.TEXTJOIN("",FALSE,OFFSET(program!$A$2,0,A777+1,1,M777-1)),
$L777&amp;" "&amp;_xlfn.TEXTJOIN(", ",TRUE,$X777:$Z777)
))</f>
        <v>.dat 0</v>
      </c>
      <c r="E777" s="19" t="b">
        <f t="shared" ca="1" si="231"/>
        <v>1</v>
      </c>
      <c r="F777" s="5" t="str">
        <f t="shared" ca="1" si="232"/>
        <v>stack</v>
      </c>
      <c r="G777" s="5">
        <f t="shared" ca="1" si="233"/>
        <v>72</v>
      </c>
      <c r="H777" s="5" t="str">
        <f t="shared" si="234"/>
        <v>data</v>
      </c>
      <c r="I777" s="13" t="b">
        <f t="shared" si="235"/>
        <v>1</v>
      </c>
      <c r="J777" s="6">
        <f ca="1">OFFSET(program!$A$1,0,disasm!A777)</f>
        <v>0</v>
      </c>
      <c r="K777" s="7">
        <f t="shared" ca="1" si="236"/>
        <v>0</v>
      </c>
      <c r="L777" s="7" t="e">
        <f t="shared" ca="1" si="237"/>
        <v>#VALUE!</v>
      </c>
      <c r="M777" s="7">
        <f t="shared" si="238"/>
        <v>1</v>
      </c>
      <c r="N777" s="7">
        <f t="shared" si="239"/>
        <v>1</v>
      </c>
      <c r="O777" s="8">
        <f t="shared" si="240"/>
        <v>1</v>
      </c>
      <c r="P777" s="8" t="str">
        <f t="shared" si="241"/>
        <v/>
      </c>
      <c r="Q777" s="8" t="str">
        <f t="shared" si="242"/>
        <v/>
      </c>
      <c r="R777" s="8" t="str">
        <f t="shared" ca="1" si="243"/>
        <v>num</v>
      </c>
      <c r="S777" s="8" t="str">
        <f t="shared" si="244"/>
        <v/>
      </c>
      <c r="T777" s="8" t="str">
        <f t="shared" si="245"/>
        <v/>
      </c>
      <c r="U777" s="7">
        <f ca="1">IF(O777="","",OFFSET(program!$A$1,0,disasm!$A777+COLUMN()-COLUMN($U777)+IF($I777,0,1)))</f>
        <v>0</v>
      </c>
      <c r="V777" s="7" t="str">
        <f ca="1">IF(P777="","",OFFSET(program!$A$1,0,disasm!$A777+COLUMN()-COLUMN($U777)+IF($I777,0,1)))</f>
        <v/>
      </c>
      <c r="W777" s="7" t="str">
        <f ca="1">IF(Q777="","",OFFSET(program!$A$1,0,disasm!$A777+COLUMN()-COLUMN($U777)+IF($I777,0,1)))</f>
        <v/>
      </c>
      <c r="X777" s="3" t="str">
        <f t="shared" ca="1" si="246"/>
        <v>0</v>
      </c>
      <c r="Y777" s="3" t="str">
        <f t="shared" si="247"/>
        <v/>
      </c>
      <c r="Z777" s="3" t="str">
        <f t="shared" si="248"/>
        <v/>
      </c>
      <c r="AA777" s="3" t="str">
        <f ca="1">" "
&amp;AE777
&amp;IF(AND(OR(K777=5,K777=6),MOD(INT(J777/1000),10)=1)," A2","")
&amp;IF(AND(NOT(I777),J777=109,OFFSET(program!$A$1,0,disasm!$A777+1)&gt;0,NOT(ISNUMBER(FIND(" A1 "," "&amp;AE777&amp;" "))))," AUTOLABEL","")
&amp;" "</f>
        <v xml:space="preserve">  </v>
      </c>
    </row>
    <row r="778" spans="1:27" x14ac:dyDescent="0.2">
      <c r="A778" s="1">
        <f ca="1">A777+M777</f>
        <v>819</v>
      </c>
      <c r="B778" s="2" t="str">
        <f t="shared" ca="1" si="230"/>
        <v>stack+747</v>
      </c>
      <c r="C778" s="3" t="str">
        <f ca="1">_xlfn.TEXTJOIN(" ",FALSE,OFFSET(program!$A$1,0,A778,1,M778))</f>
        <v/>
      </c>
      <c r="D778" s="4" t="str">
        <f ca="1">IF($H778="data",".dat "&amp;X778,
IF($H778="str",".str " &amp; _xlfn.TEXTJOIN("",FALSE,OFFSET(program!$A$2,0,A778+1,1,M778-1)),
$L778&amp;" "&amp;_xlfn.TEXTJOIN(", ",TRUE,$X778:$Z778)
))</f>
        <v>.dat 0</v>
      </c>
      <c r="E778" s="19" t="b">
        <f t="shared" ca="1" si="231"/>
        <v>1</v>
      </c>
      <c r="F778" s="5" t="str">
        <f t="shared" ca="1" si="232"/>
        <v>stack</v>
      </c>
      <c r="G778" s="5">
        <f t="shared" ca="1" si="233"/>
        <v>72</v>
      </c>
      <c r="H778" s="5" t="str">
        <f t="shared" si="234"/>
        <v>data</v>
      </c>
      <c r="I778" s="13" t="b">
        <f t="shared" si="235"/>
        <v>1</v>
      </c>
      <c r="J778" s="6">
        <f ca="1">OFFSET(program!$A$1,0,disasm!A778)</f>
        <v>0</v>
      </c>
      <c r="K778" s="7">
        <f t="shared" ca="1" si="236"/>
        <v>0</v>
      </c>
      <c r="L778" s="7" t="e">
        <f t="shared" ca="1" si="237"/>
        <v>#VALUE!</v>
      </c>
      <c r="M778" s="7">
        <f t="shared" si="238"/>
        <v>1</v>
      </c>
      <c r="N778" s="7">
        <f t="shared" si="239"/>
        <v>1</v>
      </c>
      <c r="O778" s="8">
        <f t="shared" si="240"/>
        <v>1</v>
      </c>
      <c r="P778" s="8" t="str">
        <f t="shared" si="241"/>
        <v/>
      </c>
      <c r="Q778" s="8" t="str">
        <f t="shared" si="242"/>
        <v/>
      </c>
      <c r="R778" s="8" t="str">
        <f t="shared" ca="1" si="243"/>
        <v>num</v>
      </c>
      <c r="S778" s="8" t="str">
        <f t="shared" si="244"/>
        <v/>
      </c>
      <c r="T778" s="8" t="str">
        <f t="shared" si="245"/>
        <v/>
      </c>
      <c r="U778" s="7">
        <f ca="1">IF(O778="","",OFFSET(program!$A$1,0,disasm!$A778+COLUMN()-COLUMN($U778)+IF($I778,0,1)))</f>
        <v>0</v>
      </c>
      <c r="V778" s="7" t="str">
        <f ca="1">IF(P778="","",OFFSET(program!$A$1,0,disasm!$A778+COLUMN()-COLUMN($U778)+IF($I778,0,1)))</f>
        <v/>
      </c>
      <c r="W778" s="7" t="str">
        <f ca="1">IF(Q778="","",OFFSET(program!$A$1,0,disasm!$A778+COLUMN()-COLUMN($U778)+IF($I778,0,1)))</f>
        <v/>
      </c>
      <c r="X778" s="3" t="str">
        <f t="shared" ca="1" si="246"/>
        <v>0</v>
      </c>
      <c r="Y778" s="3" t="str">
        <f t="shared" si="247"/>
        <v/>
      </c>
      <c r="Z778" s="3" t="str">
        <f t="shared" si="248"/>
        <v/>
      </c>
      <c r="AA778" s="3" t="str">
        <f ca="1">" "
&amp;AE778
&amp;IF(AND(OR(K778=5,K778=6),MOD(INT(J778/1000),10)=1)," A2","")
&amp;IF(AND(NOT(I778),J778=109,OFFSET(program!$A$1,0,disasm!$A778+1)&gt;0,NOT(ISNUMBER(FIND(" A1 "," "&amp;AE778&amp;" "))))," AUTOLABEL","")
&amp;" "</f>
        <v xml:space="preserve">  </v>
      </c>
    </row>
    <row r="779" spans="1:27" x14ac:dyDescent="0.2">
      <c r="A779" s="1">
        <f ca="1">A778+M778</f>
        <v>820</v>
      </c>
      <c r="B779" s="2" t="str">
        <f t="shared" ca="1" si="230"/>
        <v>stack+748</v>
      </c>
      <c r="C779" s="3" t="str">
        <f ca="1">_xlfn.TEXTJOIN(" ",FALSE,OFFSET(program!$A$1,0,A779,1,M779))</f>
        <v/>
      </c>
      <c r="D779" s="4" t="str">
        <f ca="1">IF($H779="data",".dat "&amp;X779,
IF($H779="str",".str " &amp; _xlfn.TEXTJOIN("",FALSE,OFFSET(program!$A$2,0,A779+1,1,M779-1)),
$L779&amp;" "&amp;_xlfn.TEXTJOIN(", ",TRUE,$X779:$Z779)
))</f>
        <v>.dat 0</v>
      </c>
      <c r="E779" s="19" t="b">
        <f t="shared" ca="1" si="231"/>
        <v>1</v>
      </c>
      <c r="F779" s="5" t="str">
        <f t="shared" ca="1" si="232"/>
        <v>stack</v>
      </c>
      <c r="G779" s="5">
        <f t="shared" ca="1" si="233"/>
        <v>72</v>
      </c>
      <c r="H779" s="5" t="str">
        <f t="shared" si="234"/>
        <v>data</v>
      </c>
      <c r="I779" s="13" t="b">
        <f t="shared" si="235"/>
        <v>1</v>
      </c>
      <c r="J779" s="6">
        <f ca="1">OFFSET(program!$A$1,0,disasm!A779)</f>
        <v>0</v>
      </c>
      <c r="K779" s="7">
        <f t="shared" ca="1" si="236"/>
        <v>0</v>
      </c>
      <c r="L779" s="7" t="e">
        <f t="shared" ca="1" si="237"/>
        <v>#VALUE!</v>
      </c>
      <c r="M779" s="7">
        <f t="shared" si="238"/>
        <v>1</v>
      </c>
      <c r="N779" s="7">
        <f t="shared" si="239"/>
        <v>1</v>
      </c>
      <c r="O779" s="8">
        <f t="shared" si="240"/>
        <v>1</v>
      </c>
      <c r="P779" s="8" t="str">
        <f t="shared" si="241"/>
        <v/>
      </c>
      <c r="Q779" s="8" t="str">
        <f t="shared" si="242"/>
        <v/>
      </c>
      <c r="R779" s="8" t="str">
        <f t="shared" ca="1" si="243"/>
        <v>num</v>
      </c>
      <c r="S779" s="8" t="str">
        <f t="shared" si="244"/>
        <v/>
      </c>
      <c r="T779" s="8" t="str">
        <f t="shared" si="245"/>
        <v/>
      </c>
      <c r="U779" s="7">
        <f ca="1">IF(O779="","",OFFSET(program!$A$1,0,disasm!$A779+COLUMN()-COLUMN($U779)+IF($I779,0,1)))</f>
        <v>0</v>
      </c>
      <c r="V779" s="7" t="str">
        <f ca="1">IF(P779="","",OFFSET(program!$A$1,0,disasm!$A779+COLUMN()-COLUMN($U779)+IF($I779,0,1)))</f>
        <v/>
      </c>
      <c r="W779" s="7" t="str">
        <f ca="1">IF(Q779="","",OFFSET(program!$A$1,0,disasm!$A779+COLUMN()-COLUMN($U779)+IF($I779,0,1)))</f>
        <v/>
      </c>
      <c r="X779" s="3" t="str">
        <f t="shared" ca="1" si="246"/>
        <v>0</v>
      </c>
      <c r="Y779" s="3" t="str">
        <f t="shared" si="247"/>
        <v/>
      </c>
      <c r="Z779" s="3" t="str">
        <f t="shared" si="248"/>
        <v/>
      </c>
      <c r="AA779" s="3" t="str">
        <f ca="1">" "
&amp;AE779
&amp;IF(AND(OR(K779=5,K779=6),MOD(INT(J779/1000),10)=1)," A2","")
&amp;IF(AND(NOT(I779),J779=109,OFFSET(program!$A$1,0,disasm!$A779+1)&gt;0,NOT(ISNUMBER(FIND(" A1 "," "&amp;AE779&amp;" "))))," AUTOLABEL","")
&amp;" "</f>
        <v xml:space="preserve">  </v>
      </c>
    </row>
    <row r="780" spans="1:27" x14ac:dyDescent="0.2">
      <c r="A780" s="1">
        <f ca="1">A779+M779</f>
        <v>821</v>
      </c>
      <c r="B780" s="2" t="str">
        <f t="shared" ca="1" si="230"/>
        <v>stack+749</v>
      </c>
      <c r="C780" s="3" t="str">
        <f ca="1">_xlfn.TEXTJOIN(" ",FALSE,OFFSET(program!$A$1,0,A780,1,M780))</f>
        <v/>
      </c>
      <c r="D780" s="4" t="str">
        <f ca="1">IF($H780="data",".dat "&amp;X780,
IF($H780="str",".str " &amp; _xlfn.TEXTJOIN("",FALSE,OFFSET(program!$A$2,0,A780+1,1,M780-1)),
$L780&amp;" "&amp;_xlfn.TEXTJOIN(", ",TRUE,$X780:$Z780)
))</f>
        <v>.dat 0</v>
      </c>
      <c r="E780" s="19" t="b">
        <f t="shared" ca="1" si="231"/>
        <v>1</v>
      </c>
      <c r="F780" s="5" t="str">
        <f t="shared" ca="1" si="232"/>
        <v>stack</v>
      </c>
      <c r="G780" s="5">
        <f t="shared" ca="1" si="233"/>
        <v>72</v>
      </c>
      <c r="H780" s="5" t="str">
        <f t="shared" si="234"/>
        <v>data</v>
      </c>
      <c r="I780" s="13" t="b">
        <f t="shared" si="235"/>
        <v>1</v>
      </c>
      <c r="J780" s="6">
        <f ca="1">OFFSET(program!$A$1,0,disasm!A780)</f>
        <v>0</v>
      </c>
      <c r="K780" s="7">
        <f t="shared" ca="1" si="236"/>
        <v>0</v>
      </c>
      <c r="L780" s="7" t="e">
        <f t="shared" ca="1" si="237"/>
        <v>#VALUE!</v>
      </c>
      <c r="M780" s="7">
        <f t="shared" si="238"/>
        <v>1</v>
      </c>
      <c r="N780" s="7">
        <f t="shared" si="239"/>
        <v>1</v>
      </c>
      <c r="O780" s="8">
        <f t="shared" si="240"/>
        <v>1</v>
      </c>
      <c r="P780" s="8" t="str">
        <f t="shared" si="241"/>
        <v/>
      </c>
      <c r="Q780" s="8" t="str">
        <f t="shared" si="242"/>
        <v/>
      </c>
      <c r="R780" s="8" t="str">
        <f t="shared" ca="1" si="243"/>
        <v>num</v>
      </c>
      <c r="S780" s="8" t="str">
        <f t="shared" si="244"/>
        <v/>
      </c>
      <c r="T780" s="8" t="str">
        <f t="shared" si="245"/>
        <v/>
      </c>
      <c r="U780" s="7">
        <f ca="1">IF(O780="","",OFFSET(program!$A$1,0,disasm!$A780+COLUMN()-COLUMN($U780)+IF($I780,0,1)))</f>
        <v>0</v>
      </c>
      <c r="V780" s="7" t="str">
        <f ca="1">IF(P780="","",OFFSET(program!$A$1,0,disasm!$A780+COLUMN()-COLUMN($U780)+IF($I780,0,1)))</f>
        <v/>
      </c>
      <c r="W780" s="7" t="str">
        <f ca="1">IF(Q780="","",OFFSET(program!$A$1,0,disasm!$A780+COLUMN()-COLUMN($U780)+IF($I780,0,1)))</f>
        <v/>
      </c>
      <c r="X780" s="3" t="str">
        <f t="shared" ca="1" si="246"/>
        <v>0</v>
      </c>
      <c r="Y780" s="3" t="str">
        <f t="shared" si="247"/>
        <v/>
      </c>
      <c r="Z780" s="3" t="str">
        <f t="shared" si="248"/>
        <v/>
      </c>
      <c r="AA780" s="3" t="str">
        <f ca="1">" "
&amp;AE780
&amp;IF(AND(OR(K780=5,K780=6),MOD(INT(J780/1000),10)=1)," A2","")
&amp;IF(AND(NOT(I780),J780=109,OFFSET(program!$A$1,0,disasm!$A780+1)&gt;0,NOT(ISNUMBER(FIND(" A1 "," "&amp;AE780&amp;" "))))," AUTOLABEL","")
&amp;" "</f>
        <v xml:space="preserve">  </v>
      </c>
    </row>
    <row r="781" spans="1:27" x14ac:dyDescent="0.2">
      <c r="A781" s="1">
        <f ca="1">A780+M780</f>
        <v>822</v>
      </c>
      <c r="B781" s="2" t="str">
        <f t="shared" ca="1" si="230"/>
        <v>stack+750</v>
      </c>
      <c r="C781" s="3" t="str">
        <f ca="1">_xlfn.TEXTJOIN(" ",FALSE,OFFSET(program!$A$1,0,A781,1,M781))</f>
        <v/>
      </c>
      <c r="D781" s="4" t="str">
        <f ca="1">IF($H781="data",".dat "&amp;X781,
IF($H781="str",".str " &amp; _xlfn.TEXTJOIN("",FALSE,OFFSET(program!$A$2,0,A781+1,1,M781-1)),
$L781&amp;" "&amp;_xlfn.TEXTJOIN(", ",TRUE,$X781:$Z781)
))</f>
        <v>.dat 0</v>
      </c>
      <c r="E781" s="19" t="b">
        <f t="shared" ca="1" si="231"/>
        <v>1</v>
      </c>
      <c r="F781" s="5" t="str">
        <f t="shared" ca="1" si="232"/>
        <v>stack</v>
      </c>
      <c r="G781" s="5">
        <f t="shared" ca="1" si="233"/>
        <v>72</v>
      </c>
      <c r="H781" s="5" t="str">
        <f t="shared" si="234"/>
        <v>data</v>
      </c>
      <c r="I781" s="13" t="b">
        <f t="shared" si="235"/>
        <v>1</v>
      </c>
      <c r="J781" s="6">
        <f ca="1">OFFSET(program!$A$1,0,disasm!A781)</f>
        <v>0</v>
      </c>
      <c r="K781" s="7">
        <f t="shared" ca="1" si="236"/>
        <v>0</v>
      </c>
      <c r="L781" s="7" t="e">
        <f t="shared" ca="1" si="237"/>
        <v>#VALUE!</v>
      </c>
      <c r="M781" s="7">
        <f t="shared" si="238"/>
        <v>1</v>
      </c>
      <c r="N781" s="7">
        <f t="shared" si="239"/>
        <v>1</v>
      </c>
      <c r="O781" s="8">
        <f t="shared" si="240"/>
        <v>1</v>
      </c>
      <c r="P781" s="8" t="str">
        <f t="shared" si="241"/>
        <v/>
      </c>
      <c r="Q781" s="8" t="str">
        <f t="shared" si="242"/>
        <v/>
      </c>
      <c r="R781" s="8" t="str">
        <f t="shared" ca="1" si="243"/>
        <v>num</v>
      </c>
      <c r="S781" s="8" t="str">
        <f t="shared" si="244"/>
        <v/>
      </c>
      <c r="T781" s="8" t="str">
        <f t="shared" si="245"/>
        <v/>
      </c>
      <c r="U781" s="7">
        <f ca="1">IF(O781="","",OFFSET(program!$A$1,0,disasm!$A781+COLUMN()-COLUMN($U781)+IF($I781,0,1)))</f>
        <v>0</v>
      </c>
      <c r="V781" s="7" t="str">
        <f ca="1">IF(P781="","",OFFSET(program!$A$1,0,disasm!$A781+COLUMN()-COLUMN($U781)+IF($I781,0,1)))</f>
        <v/>
      </c>
      <c r="W781" s="7" t="str">
        <f ca="1">IF(Q781="","",OFFSET(program!$A$1,0,disasm!$A781+COLUMN()-COLUMN($U781)+IF($I781,0,1)))</f>
        <v/>
      </c>
      <c r="X781" s="3" t="str">
        <f t="shared" ca="1" si="246"/>
        <v>0</v>
      </c>
      <c r="Y781" s="3" t="str">
        <f t="shared" si="247"/>
        <v/>
      </c>
      <c r="Z781" s="3" t="str">
        <f t="shared" si="248"/>
        <v/>
      </c>
      <c r="AA781" s="3" t="str">
        <f ca="1">" "
&amp;AE781
&amp;IF(AND(OR(K781=5,K781=6),MOD(INT(J781/1000),10)=1)," A2","")
&amp;IF(AND(NOT(I781),J781=109,OFFSET(program!$A$1,0,disasm!$A781+1)&gt;0,NOT(ISNUMBER(FIND(" A1 "," "&amp;AE781&amp;" "))))," AUTOLABEL","")
&amp;" "</f>
        <v xml:space="preserve">  </v>
      </c>
    </row>
    <row r="782" spans="1:27" x14ac:dyDescent="0.2">
      <c r="A782" s="1">
        <f ca="1">A781+M781</f>
        <v>823</v>
      </c>
      <c r="B782" s="2" t="str">
        <f t="shared" ca="1" si="230"/>
        <v>stack+751</v>
      </c>
      <c r="C782" s="3" t="str">
        <f ca="1">_xlfn.TEXTJOIN(" ",FALSE,OFFSET(program!$A$1,0,A782,1,M782))</f>
        <v/>
      </c>
      <c r="D782" s="4" t="str">
        <f ca="1">IF($H782="data",".dat "&amp;X782,
IF($H782="str",".str " &amp; _xlfn.TEXTJOIN("",FALSE,OFFSET(program!$A$2,0,A782+1,1,M782-1)),
$L782&amp;" "&amp;_xlfn.TEXTJOIN(", ",TRUE,$X782:$Z782)
))</f>
        <v>.dat 0</v>
      </c>
      <c r="E782" s="19" t="b">
        <f t="shared" ca="1" si="231"/>
        <v>1</v>
      </c>
      <c r="F782" s="5" t="str">
        <f t="shared" ca="1" si="232"/>
        <v>stack</v>
      </c>
      <c r="G782" s="5">
        <f t="shared" ca="1" si="233"/>
        <v>72</v>
      </c>
      <c r="H782" s="5" t="str">
        <f t="shared" si="234"/>
        <v>data</v>
      </c>
      <c r="I782" s="13" t="b">
        <f t="shared" si="235"/>
        <v>1</v>
      </c>
      <c r="J782" s="6">
        <f ca="1">OFFSET(program!$A$1,0,disasm!A782)</f>
        <v>0</v>
      </c>
      <c r="K782" s="7">
        <f t="shared" ca="1" si="236"/>
        <v>0</v>
      </c>
      <c r="L782" s="7" t="e">
        <f t="shared" ca="1" si="237"/>
        <v>#VALUE!</v>
      </c>
      <c r="M782" s="7">
        <f t="shared" si="238"/>
        <v>1</v>
      </c>
      <c r="N782" s="7">
        <f t="shared" si="239"/>
        <v>1</v>
      </c>
      <c r="O782" s="8">
        <f t="shared" si="240"/>
        <v>1</v>
      </c>
      <c r="P782" s="8" t="str">
        <f t="shared" si="241"/>
        <v/>
      </c>
      <c r="Q782" s="8" t="str">
        <f t="shared" si="242"/>
        <v/>
      </c>
      <c r="R782" s="8" t="str">
        <f t="shared" ca="1" si="243"/>
        <v>num</v>
      </c>
      <c r="S782" s="8" t="str">
        <f t="shared" si="244"/>
        <v/>
      </c>
      <c r="T782" s="8" t="str">
        <f t="shared" si="245"/>
        <v/>
      </c>
      <c r="U782" s="7">
        <f ca="1">IF(O782="","",OFFSET(program!$A$1,0,disasm!$A782+COLUMN()-COLUMN($U782)+IF($I782,0,1)))</f>
        <v>0</v>
      </c>
      <c r="V782" s="7" t="str">
        <f ca="1">IF(P782="","",OFFSET(program!$A$1,0,disasm!$A782+COLUMN()-COLUMN($U782)+IF($I782,0,1)))</f>
        <v/>
      </c>
      <c r="W782" s="7" t="str">
        <f ca="1">IF(Q782="","",OFFSET(program!$A$1,0,disasm!$A782+COLUMN()-COLUMN($U782)+IF($I782,0,1)))</f>
        <v/>
      </c>
      <c r="X782" s="3" t="str">
        <f t="shared" ca="1" si="246"/>
        <v>0</v>
      </c>
      <c r="Y782" s="3" t="str">
        <f t="shared" si="247"/>
        <v/>
      </c>
      <c r="Z782" s="3" t="str">
        <f t="shared" si="248"/>
        <v/>
      </c>
      <c r="AA782" s="3" t="str">
        <f ca="1">" "
&amp;AE782
&amp;IF(AND(OR(K782=5,K782=6),MOD(INT(J782/1000),10)=1)," A2","")
&amp;IF(AND(NOT(I782),J782=109,OFFSET(program!$A$1,0,disasm!$A782+1)&gt;0,NOT(ISNUMBER(FIND(" A1 "," "&amp;AE782&amp;" "))))," AUTOLABEL","")
&amp;" "</f>
        <v xml:space="preserve">  </v>
      </c>
    </row>
    <row r="783" spans="1:27" x14ac:dyDescent="0.2">
      <c r="A783" s="1">
        <f ca="1">A782+M782</f>
        <v>824</v>
      </c>
      <c r="B783" s="2" t="str">
        <f t="shared" ca="1" si="230"/>
        <v>stack+752</v>
      </c>
      <c r="C783" s="3" t="str">
        <f ca="1">_xlfn.TEXTJOIN(" ",FALSE,OFFSET(program!$A$1,0,A783,1,M783))</f>
        <v/>
      </c>
      <c r="D783" s="4" t="str">
        <f ca="1">IF($H783="data",".dat "&amp;X783,
IF($H783="str",".str " &amp; _xlfn.TEXTJOIN("",FALSE,OFFSET(program!$A$2,0,A783+1,1,M783-1)),
$L783&amp;" "&amp;_xlfn.TEXTJOIN(", ",TRUE,$X783:$Z783)
))</f>
        <v>.dat 0</v>
      </c>
      <c r="E783" s="19" t="b">
        <f t="shared" ca="1" si="231"/>
        <v>1</v>
      </c>
      <c r="F783" s="5" t="str">
        <f t="shared" ca="1" si="232"/>
        <v>stack</v>
      </c>
      <c r="G783" s="5">
        <f t="shared" ca="1" si="233"/>
        <v>72</v>
      </c>
      <c r="H783" s="5" t="str">
        <f t="shared" si="234"/>
        <v>data</v>
      </c>
      <c r="I783" s="13" t="b">
        <f t="shared" si="235"/>
        <v>1</v>
      </c>
      <c r="J783" s="6">
        <f ca="1">OFFSET(program!$A$1,0,disasm!A783)</f>
        <v>0</v>
      </c>
      <c r="K783" s="7">
        <f t="shared" ca="1" si="236"/>
        <v>0</v>
      </c>
      <c r="L783" s="7" t="e">
        <f t="shared" ca="1" si="237"/>
        <v>#VALUE!</v>
      </c>
      <c r="M783" s="7">
        <f t="shared" si="238"/>
        <v>1</v>
      </c>
      <c r="N783" s="7">
        <f t="shared" si="239"/>
        <v>1</v>
      </c>
      <c r="O783" s="8">
        <f t="shared" si="240"/>
        <v>1</v>
      </c>
      <c r="P783" s="8" t="str">
        <f t="shared" si="241"/>
        <v/>
      </c>
      <c r="Q783" s="8" t="str">
        <f t="shared" si="242"/>
        <v/>
      </c>
      <c r="R783" s="8" t="str">
        <f t="shared" ca="1" si="243"/>
        <v>num</v>
      </c>
      <c r="S783" s="8" t="str">
        <f t="shared" si="244"/>
        <v/>
      </c>
      <c r="T783" s="8" t="str">
        <f t="shared" si="245"/>
        <v/>
      </c>
      <c r="U783" s="7">
        <f ca="1">IF(O783="","",OFFSET(program!$A$1,0,disasm!$A783+COLUMN()-COLUMN($U783)+IF($I783,0,1)))</f>
        <v>0</v>
      </c>
      <c r="V783" s="7" t="str">
        <f ca="1">IF(P783="","",OFFSET(program!$A$1,0,disasm!$A783+COLUMN()-COLUMN($U783)+IF($I783,0,1)))</f>
        <v/>
      </c>
      <c r="W783" s="7" t="str">
        <f ca="1">IF(Q783="","",OFFSET(program!$A$1,0,disasm!$A783+COLUMN()-COLUMN($U783)+IF($I783,0,1)))</f>
        <v/>
      </c>
      <c r="X783" s="3" t="str">
        <f t="shared" ca="1" si="246"/>
        <v>0</v>
      </c>
      <c r="Y783" s="3" t="str">
        <f t="shared" si="247"/>
        <v/>
      </c>
      <c r="Z783" s="3" t="str">
        <f t="shared" si="248"/>
        <v/>
      </c>
      <c r="AA783" s="3" t="str">
        <f ca="1">" "
&amp;AE783
&amp;IF(AND(OR(K783=5,K783=6),MOD(INT(J783/1000),10)=1)," A2","")
&amp;IF(AND(NOT(I783),J783=109,OFFSET(program!$A$1,0,disasm!$A783+1)&gt;0,NOT(ISNUMBER(FIND(" A1 "," "&amp;AE783&amp;" "))))," AUTOLABEL","")
&amp;" "</f>
        <v xml:space="preserve">  </v>
      </c>
    </row>
    <row r="784" spans="1:27" x14ac:dyDescent="0.2">
      <c r="A784" s="1">
        <f ca="1">A783+M783</f>
        <v>825</v>
      </c>
      <c r="B784" s="2" t="str">
        <f t="shared" ca="1" si="230"/>
        <v>stack+753</v>
      </c>
      <c r="C784" s="3" t="str">
        <f ca="1">_xlfn.TEXTJOIN(" ",FALSE,OFFSET(program!$A$1,0,A784,1,M784))</f>
        <v/>
      </c>
      <c r="D784" s="4" t="str">
        <f ca="1">IF($H784="data",".dat "&amp;X784,
IF($H784="str",".str " &amp; _xlfn.TEXTJOIN("",FALSE,OFFSET(program!$A$2,0,A784+1,1,M784-1)),
$L784&amp;" "&amp;_xlfn.TEXTJOIN(", ",TRUE,$X784:$Z784)
))</f>
        <v>.dat 0</v>
      </c>
      <c r="E784" s="19" t="b">
        <f t="shared" ca="1" si="231"/>
        <v>1</v>
      </c>
      <c r="F784" s="5" t="str">
        <f t="shared" ca="1" si="232"/>
        <v>stack</v>
      </c>
      <c r="G784" s="5">
        <f t="shared" ca="1" si="233"/>
        <v>72</v>
      </c>
      <c r="H784" s="5" t="str">
        <f t="shared" si="234"/>
        <v>data</v>
      </c>
      <c r="I784" s="13" t="b">
        <f t="shared" si="235"/>
        <v>1</v>
      </c>
      <c r="J784" s="6">
        <f ca="1">OFFSET(program!$A$1,0,disasm!A784)</f>
        <v>0</v>
      </c>
      <c r="K784" s="7">
        <f t="shared" ca="1" si="236"/>
        <v>0</v>
      </c>
      <c r="L784" s="7" t="e">
        <f t="shared" ca="1" si="237"/>
        <v>#VALUE!</v>
      </c>
      <c r="M784" s="7">
        <f t="shared" si="238"/>
        <v>1</v>
      </c>
      <c r="N784" s="7">
        <f t="shared" si="239"/>
        <v>1</v>
      </c>
      <c r="O784" s="8">
        <f t="shared" si="240"/>
        <v>1</v>
      </c>
      <c r="P784" s="8" t="str">
        <f t="shared" si="241"/>
        <v/>
      </c>
      <c r="Q784" s="8" t="str">
        <f t="shared" si="242"/>
        <v/>
      </c>
      <c r="R784" s="8" t="str">
        <f t="shared" ca="1" si="243"/>
        <v>num</v>
      </c>
      <c r="S784" s="8" t="str">
        <f t="shared" si="244"/>
        <v/>
      </c>
      <c r="T784" s="8" t="str">
        <f t="shared" si="245"/>
        <v/>
      </c>
      <c r="U784" s="7">
        <f ca="1">IF(O784="","",OFFSET(program!$A$1,0,disasm!$A784+COLUMN()-COLUMN($U784)+IF($I784,0,1)))</f>
        <v>0</v>
      </c>
      <c r="V784" s="7" t="str">
        <f ca="1">IF(P784="","",OFFSET(program!$A$1,0,disasm!$A784+COLUMN()-COLUMN($U784)+IF($I784,0,1)))</f>
        <v/>
      </c>
      <c r="W784" s="7" t="str">
        <f ca="1">IF(Q784="","",OFFSET(program!$A$1,0,disasm!$A784+COLUMN()-COLUMN($U784)+IF($I784,0,1)))</f>
        <v/>
      </c>
      <c r="X784" s="3" t="str">
        <f t="shared" ca="1" si="246"/>
        <v>0</v>
      </c>
      <c r="Y784" s="3" t="str">
        <f t="shared" si="247"/>
        <v/>
      </c>
      <c r="Z784" s="3" t="str">
        <f t="shared" si="248"/>
        <v/>
      </c>
      <c r="AA784" s="3" t="str">
        <f ca="1">" "
&amp;AE784
&amp;IF(AND(OR(K784=5,K784=6),MOD(INT(J784/1000),10)=1)," A2","")
&amp;IF(AND(NOT(I784),J784=109,OFFSET(program!$A$1,0,disasm!$A784+1)&gt;0,NOT(ISNUMBER(FIND(" A1 "," "&amp;AE784&amp;" "))))," AUTOLABEL","")
&amp;" "</f>
        <v xml:space="preserve">  </v>
      </c>
    </row>
    <row r="785" spans="1:27" x14ac:dyDescent="0.2">
      <c r="A785" s="1">
        <f ca="1">A784+M784</f>
        <v>826</v>
      </c>
      <c r="B785" s="2" t="str">
        <f t="shared" ca="1" si="230"/>
        <v>stack+754</v>
      </c>
      <c r="C785" s="3" t="str">
        <f ca="1">_xlfn.TEXTJOIN(" ",FALSE,OFFSET(program!$A$1,0,A785,1,M785))</f>
        <v/>
      </c>
      <c r="D785" s="4" t="str">
        <f ca="1">IF($H785="data",".dat "&amp;X785,
IF($H785="str",".str " &amp; _xlfn.TEXTJOIN("",FALSE,OFFSET(program!$A$2,0,A785+1,1,M785-1)),
$L785&amp;" "&amp;_xlfn.TEXTJOIN(", ",TRUE,$X785:$Z785)
))</f>
        <v>.dat 0</v>
      </c>
      <c r="E785" s="19" t="b">
        <f t="shared" ca="1" si="231"/>
        <v>1</v>
      </c>
      <c r="F785" s="5" t="str">
        <f t="shared" ca="1" si="232"/>
        <v>stack</v>
      </c>
      <c r="G785" s="5">
        <f t="shared" ca="1" si="233"/>
        <v>72</v>
      </c>
      <c r="H785" s="5" t="str">
        <f t="shared" si="234"/>
        <v>data</v>
      </c>
      <c r="I785" s="13" t="b">
        <f t="shared" si="235"/>
        <v>1</v>
      </c>
      <c r="J785" s="6">
        <f ca="1">OFFSET(program!$A$1,0,disasm!A785)</f>
        <v>0</v>
      </c>
      <c r="K785" s="7">
        <f t="shared" ca="1" si="236"/>
        <v>0</v>
      </c>
      <c r="L785" s="7" t="e">
        <f t="shared" ca="1" si="237"/>
        <v>#VALUE!</v>
      </c>
      <c r="M785" s="7">
        <f t="shared" si="238"/>
        <v>1</v>
      </c>
      <c r="N785" s="7">
        <f t="shared" si="239"/>
        <v>1</v>
      </c>
      <c r="O785" s="8">
        <f t="shared" si="240"/>
        <v>1</v>
      </c>
      <c r="P785" s="8" t="str">
        <f t="shared" si="241"/>
        <v/>
      </c>
      <c r="Q785" s="8" t="str">
        <f t="shared" si="242"/>
        <v/>
      </c>
      <c r="R785" s="8" t="str">
        <f t="shared" ca="1" si="243"/>
        <v>num</v>
      </c>
      <c r="S785" s="8" t="str">
        <f t="shared" si="244"/>
        <v/>
      </c>
      <c r="T785" s="8" t="str">
        <f t="shared" si="245"/>
        <v/>
      </c>
      <c r="U785" s="7">
        <f ca="1">IF(O785="","",OFFSET(program!$A$1,0,disasm!$A785+COLUMN()-COLUMN($U785)+IF($I785,0,1)))</f>
        <v>0</v>
      </c>
      <c r="V785" s="7" t="str">
        <f ca="1">IF(P785="","",OFFSET(program!$A$1,0,disasm!$A785+COLUMN()-COLUMN($U785)+IF($I785,0,1)))</f>
        <v/>
      </c>
      <c r="W785" s="7" t="str">
        <f ca="1">IF(Q785="","",OFFSET(program!$A$1,0,disasm!$A785+COLUMN()-COLUMN($U785)+IF($I785,0,1)))</f>
        <v/>
      </c>
      <c r="X785" s="3" t="str">
        <f t="shared" ca="1" si="246"/>
        <v>0</v>
      </c>
      <c r="Y785" s="3" t="str">
        <f t="shared" si="247"/>
        <v/>
      </c>
      <c r="Z785" s="3" t="str">
        <f t="shared" si="248"/>
        <v/>
      </c>
      <c r="AA785" s="3" t="str">
        <f ca="1">" "
&amp;AE785
&amp;IF(AND(OR(K785=5,K785=6),MOD(INT(J785/1000),10)=1)," A2","")
&amp;IF(AND(NOT(I785),J785=109,OFFSET(program!$A$1,0,disasm!$A785+1)&gt;0,NOT(ISNUMBER(FIND(" A1 "," "&amp;AE785&amp;" "))))," AUTOLABEL","")
&amp;" "</f>
        <v xml:space="preserve">  </v>
      </c>
    </row>
    <row r="786" spans="1:27" x14ac:dyDescent="0.2">
      <c r="A786" s="1">
        <f ca="1">A785+M785</f>
        <v>827</v>
      </c>
      <c r="B786" s="2" t="str">
        <f t="shared" ca="1" si="230"/>
        <v>stack+755</v>
      </c>
      <c r="C786" s="3" t="str">
        <f ca="1">_xlfn.TEXTJOIN(" ",FALSE,OFFSET(program!$A$1,0,A786,1,M786))</f>
        <v/>
      </c>
      <c r="D786" s="4" t="str">
        <f ca="1">IF($H786="data",".dat "&amp;X786,
IF($H786="str",".str " &amp; _xlfn.TEXTJOIN("",FALSE,OFFSET(program!$A$2,0,A786+1,1,M786-1)),
$L786&amp;" "&amp;_xlfn.TEXTJOIN(", ",TRUE,$X786:$Z786)
))</f>
        <v>.dat 0</v>
      </c>
      <c r="E786" s="19" t="b">
        <f t="shared" ca="1" si="231"/>
        <v>1</v>
      </c>
      <c r="F786" s="5" t="str">
        <f t="shared" ca="1" si="232"/>
        <v>stack</v>
      </c>
      <c r="G786" s="5">
        <f t="shared" ca="1" si="233"/>
        <v>72</v>
      </c>
      <c r="H786" s="5" t="str">
        <f t="shared" si="234"/>
        <v>data</v>
      </c>
      <c r="I786" s="13" t="b">
        <f t="shared" si="235"/>
        <v>1</v>
      </c>
      <c r="J786" s="6">
        <f ca="1">OFFSET(program!$A$1,0,disasm!A786)</f>
        <v>0</v>
      </c>
      <c r="K786" s="7">
        <f t="shared" ca="1" si="236"/>
        <v>0</v>
      </c>
      <c r="L786" s="7" t="e">
        <f t="shared" ca="1" si="237"/>
        <v>#VALUE!</v>
      </c>
      <c r="M786" s="7">
        <f t="shared" si="238"/>
        <v>1</v>
      </c>
      <c r="N786" s="7">
        <f t="shared" si="239"/>
        <v>1</v>
      </c>
      <c r="O786" s="8">
        <f t="shared" si="240"/>
        <v>1</v>
      </c>
      <c r="P786" s="8" t="str">
        <f t="shared" si="241"/>
        <v/>
      </c>
      <c r="Q786" s="8" t="str">
        <f t="shared" si="242"/>
        <v/>
      </c>
      <c r="R786" s="8" t="str">
        <f t="shared" ca="1" si="243"/>
        <v>num</v>
      </c>
      <c r="S786" s="8" t="str">
        <f t="shared" si="244"/>
        <v/>
      </c>
      <c r="T786" s="8" t="str">
        <f t="shared" si="245"/>
        <v/>
      </c>
      <c r="U786" s="7">
        <f ca="1">IF(O786="","",OFFSET(program!$A$1,0,disasm!$A786+COLUMN()-COLUMN($U786)+IF($I786,0,1)))</f>
        <v>0</v>
      </c>
      <c r="V786" s="7" t="str">
        <f ca="1">IF(P786="","",OFFSET(program!$A$1,0,disasm!$A786+COLUMN()-COLUMN($U786)+IF($I786,0,1)))</f>
        <v/>
      </c>
      <c r="W786" s="7" t="str">
        <f ca="1">IF(Q786="","",OFFSET(program!$A$1,0,disasm!$A786+COLUMN()-COLUMN($U786)+IF($I786,0,1)))</f>
        <v/>
      </c>
      <c r="X786" s="3" t="str">
        <f t="shared" ca="1" si="246"/>
        <v>0</v>
      </c>
      <c r="Y786" s="3" t="str">
        <f t="shared" si="247"/>
        <v/>
      </c>
      <c r="Z786" s="3" t="str">
        <f t="shared" si="248"/>
        <v/>
      </c>
      <c r="AA786" s="3" t="str">
        <f ca="1">" "
&amp;AE786
&amp;IF(AND(OR(K786=5,K786=6),MOD(INT(J786/1000),10)=1)," A2","")
&amp;IF(AND(NOT(I786),J786=109,OFFSET(program!$A$1,0,disasm!$A786+1)&gt;0,NOT(ISNUMBER(FIND(" A1 "," "&amp;AE786&amp;" "))))," AUTOLABEL","")
&amp;" "</f>
        <v xml:space="preserve">  </v>
      </c>
    </row>
    <row r="787" spans="1:27" x14ac:dyDescent="0.2">
      <c r="A787" s="1">
        <f ca="1">A786+M786</f>
        <v>828</v>
      </c>
      <c r="B787" s="2" t="str">
        <f t="shared" ca="1" si="230"/>
        <v>stack+756</v>
      </c>
      <c r="C787" s="3" t="str">
        <f ca="1">_xlfn.TEXTJOIN(" ",FALSE,OFFSET(program!$A$1,0,A787,1,M787))</f>
        <v/>
      </c>
      <c r="D787" s="4" t="str">
        <f ca="1">IF($H787="data",".dat "&amp;X787,
IF($H787="str",".str " &amp; _xlfn.TEXTJOIN("",FALSE,OFFSET(program!$A$2,0,A787+1,1,M787-1)),
$L787&amp;" "&amp;_xlfn.TEXTJOIN(", ",TRUE,$X787:$Z787)
))</f>
        <v>.dat 0</v>
      </c>
      <c r="E787" s="19" t="b">
        <f t="shared" ca="1" si="231"/>
        <v>1</v>
      </c>
      <c r="F787" s="5" t="str">
        <f t="shared" ca="1" si="232"/>
        <v>stack</v>
      </c>
      <c r="G787" s="5">
        <f t="shared" ca="1" si="233"/>
        <v>72</v>
      </c>
      <c r="H787" s="5" t="str">
        <f t="shared" si="234"/>
        <v>data</v>
      </c>
      <c r="I787" s="13" t="b">
        <f t="shared" si="235"/>
        <v>1</v>
      </c>
      <c r="J787" s="6">
        <f ca="1">OFFSET(program!$A$1,0,disasm!A787)</f>
        <v>0</v>
      </c>
      <c r="K787" s="7">
        <f t="shared" ca="1" si="236"/>
        <v>0</v>
      </c>
      <c r="L787" s="7" t="e">
        <f t="shared" ca="1" si="237"/>
        <v>#VALUE!</v>
      </c>
      <c r="M787" s="7">
        <f t="shared" si="238"/>
        <v>1</v>
      </c>
      <c r="N787" s="7">
        <f t="shared" si="239"/>
        <v>1</v>
      </c>
      <c r="O787" s="8">
        <f t="shared" si="240"/>
        <v>1</v>
      </c>
      <c r="P787" s="8" t="str">
        <f t="shared" si="241"/>
        <v/>
      </c>
      <c r="Q787" s="8" t="str">
        <f t="shared" si="242"/>
        <v/>
      </c>
      <c r="R787" s="8" t="str">
        <f t="shared" ca="1" si="243"/>
        <v>num</v>
      </c>
      <c r="S787" s="8" t="str">
        <f t="shared" si="244"/>
        <v/>
      </c>
      <c r="T787" s="8" t="str">
        <f t="shared" si="245"/>
        <v/>
      </c>
      <c r="U787" s="7">
        <f ca="1">IF(O787="","",OFFSET(program!$A$1,0,disasm!$A787+COLUMN()-COLUMN($U787)+IF($I787,0,1)))</f>
        <v>0</v>
      </c>
      <c r="V787" s="7" t="str">
        <f ca="1">IF(P787="","",OFFSET(program!$A$1,0,disasm!$A787+COLUMN()-COLUMN($U787)+IF($I787,0,1)))</f>
        <v/>
      </c>
      <c r="W787" s="7" t="str">
        <f ca="1">IF(Q787="","",OFFSET(program!$A$1,0,disasm!$A787+COLUMN()-COLUMN($U787)+IF($I787,0,1)))</f>
        <v/>
      </c>
      <c r="X787" s="3" t="str">
        <f t="shared" ca="1" si="246"/>
        <v>0</v>
      </c>
      <c r="Y787" s="3" t="str">
        <f t="shared" si="247"/>
        <v/>
      </c>
      <c r="Z787" s="3" t="str">
        <f t="shared" si="248"/>
        <v/>
      </c>
      <c r="AA787" s="3" t="str">
        <f ca="1">" "
&amp;AE787
&amp;IF(AND(OR(K787=5,K787=6),MOD(INT(J787/1000),10)=1)," A2","")
&amp;IF(AND(NOT(I787),J787=109,OFFSET(program!$A$1,0,disasm!$A787+1)&gt;0,NOT(ISNUMBER(FIND(" A1 "," "&amp;AE787&amp;" "))))," AUTOLABEL","")
&amp;" "</f>
        <v xml:space="preserve">  </v>
      </c>
    </row>
    <row r="788" spans="1:27" x14ac:dyDescent="0.2">
      <c r="A788" s="1">
        <f ca="1">A787+M787</f>
        <v>829</v>
      </c>
      <c r="B788" s="2" t="str">
        <f t="shared" ca="1" si="230"/>
        <v>stack+757</v>
      </c>
      <c r="C788" s="3" t="str">
        <f ca="1">_xlfn.TEXTJOIN(" ",FALSE,OFFSET(program!$A$1,0,A788,1,M788))</f>
        <v/>
      </c>
      <c r="D788" s="4" t="str">
        <f ca="1">IF($H788="data",".dat "&amp;X788,
IF($H788="str",".str " &amp; _xlfn.TEXTJOIN("",FALSE,OFFSET(program!$A$2,0,A788+1,1,M788-1)),
$L788&amp;" "&amp;_xlfn.TEXTJOIN(", ",TRUE,$X788:$Z788)
))</f>
        <v>.dat 0</v>
      </c>
      <c r="E788" s="19" t="b">
        <f t="shared" ca="1" si="231"/>
        <v>1</v>
      </c>
      <c r="F788" s="5" t="str">
        <f t="shared" ca="1" si="232"/>
        <v>stack</v>
      </c>
      <c r="G788" s="5">
        <f t="shared" ca="1" si="233"/>
        <v>72</v>
      </c>
      <c r="H788" s="5" t="str">
        <f t="shared" si="234"/>
        <v>data</v>
      </c>
      <c r="I788" s="13" t="b">
        <f t="shared" si="235"/>
        <v>1</v>
      </c>
      <c r="J788" s="6">
        <f ca="1">OFFSET(program!$A$1,0,disasm!A788)</f>
        <v>0</v>
      </c>
      <c r="K788" s="7">
        <f t="shared" ca="1" si="236"/>
        <v>0</v>
      </c>
      <c r="L788" s="7" t="e">
        <f t="shared" ca="1" si="237"/>
        <v>#VALUE!</v>
      </c>
      <c r="M788" s="7">
        <f t="shared" si="238"/>
        <v>1</v>
      </c>
      <c r="N788" s="7">
        <f t="shared" si="239"/>
        <v>1</v>
      </c>
      <c r="O788" s="8">
        <f t="shared" si="240"/>
        <v>1</v>
      </c>
      <c r="P788" s="8" t="str">
        <f t="shared" si="241"/>
        <v/>
      </c>
      <c r="Q788" s="8" t="str">
        <f t="shared" si="242"/>
        <v/>
      </c>
      <c r="R788" s="8" t="str">
        <f t="shared" ca="1" si="243"/>
        <v>num</v>
      </c>
      <c r="S788" s="8" t="str">
        <f t="shared" si="244"/>
        <v/>
      </c>
      <c r="T788" s="8" t="str">
        <f t="shared" si="245"/>
        <v/>
      </c>
      <c r="U788" s="7">
        <f ca="1">IF(O788="","",OFFSET(program!$A$1,0,disasm!$A788+COLUMN()-COLUMN($U788)+IF($I788,0,1)))</f>
        <v>0</v>
      </c>
      <c r="V788" s="7" t="str">
        <f ca="1">IF(P788="","",OFFSET(program!$A$1,0,disasm!$A788+COLUMN()-COLUMN($U788)+IF($I788,0,1)))</f>
        <v/>
      </c>
      <c r="W788" s="7" t="str">
        <f ca="1">IF(Q788="","",OFFSET(program!$A$1,0,disasm!$A788+COLUMN()-COLUMN($U788)+IF($I788,0,1)))</f>
        <v/>
      </c>
      <c r="X788" s="3" t="str">
        <f t="shared" ca="1" si="246"/>
        <v>0</v>
      </c>
      <c r="Y788" s="3" t="str">
        <f t="shared" si="247"/>
        <v/>
      </c>
      <c r="Z788" s="3" t="str">
        <f t="shared" si="248"/>
        <v/>
      </c>
      <c r="AA788" s="3" t="str">
        <f ca="1">" "
&amp;AE788
&amp;IF(AND(OR(K788=5,K788=6),MOD(INT(J788/1000),10)=1)," A2","")
&amp;IF(AND(NOT(I788),J788=109,OFFSET(program!$A$1,0,disasm!$A788+1)&gt;0,NOT(ISNUMBER(FIND(" A1 "," "&amp;AE788&amp;" "))))," AUTOLABEL","")
&amp;" "</f>
        <v xml:space="preserve">  </v>
      </c>
    </row>
    <row r="789" spans="1:27" x14ac:dyDescent="0.2">
      <c r="A789" s="1">
        <f ca="1">A788+M788</f>
        <v>830</v>
      </c>
      <c r="B789" s="2" t="str">
        <f t="shared" ca="1" si="230"/>
        <v>stack+758</v>
      </c>
      <c r="C789" s="3" t="str">
        <f ca="1">_xlfn.TEXTJOIN(" ",FALSE,OFFSET(program!$A$1,0,A789,1,M789))</f>
        <v/>
      </c>
      <c r="D789" s="4" t="str">
        <f ca="1">IF($H789="data",".dat "&amp;X789,
IF($H789="str",".str " &amp; _xlfn.TEXTJOIN("",FALSE,OFFSET(program!$A$2,0,A789+1,1,M789-1)),
$L789&amp;" "&amp;_xlfn.TEXTJOIN(", ",TRUE,$X789:$Z789)
))</f>
        <v>.dat 0</v>
      </c>
      <c r="E789" s="19" t="b">
        <f t="shared" ca="1" si="231"/>
        <v>1</v>
      </c>
      <c r="F789" s="5" t="str">
        <f t="shared" ca="1" si="232"/>
        <v>stack</v>
      </c>
      <c r="G789" s="5">
        <f t="shared" ca="1" si="233"/>
        <v>72</v>
      </c>
      <c r="H789" s="5" t="str">
        <f t="shared" si="234"/>
        <v>data</v>
      </c>
      <c r="I789" s="13" t="b">
        <f t="shared" si="235"/>
        <v>1</v>
      </c>
      <c r="J789" s="6">
        <f ca="1">OFFSET(program!$A$1,0,disasm!A789)</f>
        <v>0</v>
      </c>
      <c r="K789" s="7">
        <f t="shared" ca="1" si="236"/>
        <v>0</v>
      </c>
      <c r="L789" s="7" t="e">
        <f t="shared" ca="1" si="237"/>
        <v>#VALUE!</v>
      </c>
      <c r="M789" s="7">
        <f t="shared" si="238"/>
        <v>1</v>
      </c>
      <c r="N789" s="7">
        <f t="shared" si="239"/>
        <v>1</v>
      </c>
      <c r="O789" s="8">
        <f t="shared" si="240"/>
        <v>1</v>
      </c>
      <c r="P789" s="8" t="str">
        <f t="shared" si="241"/>
        <v/>
      </c>
      <c r="Q789" s="8" t="str">
        <f t="shared" si="242"/>
        <v/>
      </c>
      <c r="R789" s="8" t="str">
        <f t="shared" ca="1" si="243"/>
        <v>num</v>
      </c>
      <c r="S789" s="8" t="str">
        <f t="shared" si="244"/>
        <v/>
      </c>
      <c r="T789" s="8" t="str">
        <f t="shared" si="245"/>
        <v/>
      </c>
      <c r="U789" s="7">
        <f ca="1">IF(O789="","",OFFSET(program!$A$1,0,disasm!$A789+COLUMN()-COLUMN($U789)+IF($I789,0,1)))</f>
        <v>0</v>
      </c>
      <c r="V789" s="7" t="str">
        <f ca="1">IF(P789="","",OFFSET(program!$A$1,0,disasm!$A789+COLUMN()-COLUMN($U789)+IF($I789,0,1)))</f>
        <v/>
      </c>
      <c r="W789" s="7" t="str">
        <f ca="1">IF(Q789="","",OFFSET(program!$A$1,0,disasm!$A789+COLUMN()-COLUMN($U789)+IF($I789,0,1)))</f>
        <v/>
      </c>
      <c r="X789" s="3" t="str">
        <f t="shared" ca="1" si="246"/>
        <v>0</v>
      </c>
      <c r="Y789" s="3" t="str">
        <f t="shared" si="247"/>
        <v/>
      </c>
      <c r="Z789" s="3" t="str">
        <f t="shared" si="248"/>
        <v/>
      </c>
      <c r="AA789" s="3" t="str">
        <f ca="1">" "
&amp;AE789
&amp;IF(AND(OR(K789=5,K789=6),MOD(INT(J789/1000),10)=1)," A2","")
&amp;IF(AND(NOT(I789),J789=109,OFFSET(program!$A$1,0,disasm!$A789+1)&gt;0,NOT(ISNUMBER(FIND(" A1 "," "&amp;AE789&amp;" "))))," AUTOLABEL","")
&amp;" "</f>
        <v xml:space="preserve">  </v>
      </c>
    </row>
    <row r="790" spans="1:27" x14ac:dyDescent="0.2">
      <c r="A790" s="1">
        <f ca="1">A789+M789</f>
        <v>831</v>
      </c>
      <c r="B790" s="2" t="str">
        <f t="shared" ca="1" si="230"/>
        <v>stack+759</v>
      </c>
      <c r="C790" s="3" t="str">
        <f ca="1">_xlfn.TEXTJOIN(" ",FALSE,OFFSET(program!$A$1,0,A790,1,M790))</f>
        <v/>
      </c>
      <c r="D790" s="4" t="str">
        <f ca="1">IF($H790="data",".dat "&amp;X790,
IF($H790="str",".str " &amp; _xlfn.TEXTJOIN("",FALSE,OFFSET(program!$A$2,0,A790+1,1,M790-1)),
$L790&amp;" "&amp;_xlfn.TEXTJOIN(", ",TRUE,$X790:$Z790)
))</f>
        <v>.dat 0</v>
      </c>
      <c r="E790" s="19" t="b">
        <f t="shared" ca="1" si="231"/>
        <v>1</v>
      </c>
      <c r="F790" s="5" t="str">
        <f t="shared" ca="1" si="232"/>
        <v>stack</v>
      </c>
      <c r="G790" s="5">
        <f t="shared" ca="1" si="233"/>
        <v>72</v>
      </c>
      <c r="H790" s="5" t="str">
        <f t="shared" si="234"/>
        <v>data</v>
      </c>
      <c r="I790" s="13" t="b">
        <f t="shared" si="235"/>
        <v>1</v>
      </c>
      <c r="J790" s="6">
        <f ca="1">OFFSET(program!$A$1,0,disasm!A790)</f>
        <v>0</v>
      </c>
      <c r="K790" s="7">
        <f t="shared" ca="1" si="236"/>
        <v>0</v>
      </c>
      <c r="L790" s="7" t="e">
        <f t="shared" ca="1" si="237"/>
        <v>#VALUE!</v>
      </c>
      <c r="M790" s="7">
        <f t="shared" si="238"/>
        <v>1</v>
      </c>
      <c r="N790" s="7">
        <f t="shared" si="239"/>
        <v>1</v>
      </c>
      <c r="O790" s="8">
        <f t="shared" si="240"/>
        <v>1</v>
      </c>
      <c r="P790" s="8" t="str">
        <f t="shared" si="241"/>
        <v/>
      </c>
      <c r="Q790" s="8" t="str">
        <f t="shared" si="242"/>
        <v/>
      </c>
      <c r="R790" s="8" t="str">
        <f t="shared" ca="1" si="243"/>
        <v>num</v>
      </c>
      <c r="S790" s="8" t="str">
        <f t="shared" si="244"/>
        <v/>
      </c>
      <c r="T790" s="8" t="str">
        <f t="shared" si="245"/>
        <v/>
      </c>
      <c r="U790" s="7">
        <f ca="1">IF(O790="","",OFFSET(program!$A$1,0,disasm!$A790+COLUMN()-COLUMN($U790)+IF($I790,0,1)))</f>
        <v>0</v>
      </c>
      <c r="V790" s="7" t="str">
        <f ca="1">IF(P790="","",OFFSET(program!$A$1,0,disasm!$A790+COLUMN()-COLUMN($U790)+IF($I790,0,1)))</f>
        <v/>
      </c>
      <c r="W790" s="7" t="str">
        <f ca="1">IF(Q790="","",OFFSET(program!$A$1,0,disasm!$A790+COLUMN()-COLUMN($U790)+IF($I790,0,1)))</f>
        <v/>
      </c>
      <c r="X790" s="3" t="str">
        <f t="shared" ca="1" si="246"/>
        <v>0</v>
      </c>
      <c r="Y790" s="3" t="str">
        <f t="shared" si="247"/>
        <v/>
      </c>
      <c r="Z790" s="3" t="str">
        <f t="shared" si="248"/>
        <v/>
      </c>
      <c r="AA790" s="3" t="str">
        <f ca="1">" "
&amp;AE790
&amp;IF(AND(OR(K790=5,K790=6),MOD(INT(J790/1000),10)=1)," A2","")
&amp;IF(AND(NOT(I790),J790=109,OFFSET(program!$A$1,0,disasm!$A790+1)&gt;0,NOT(ISNUMBER(FIND(" A1 "," "&amp;AE790&amp;" "))))," AUTOLABEL","")
&amp;" "</f>
        <v xml:space="preserve">  </v>
      </c>
    </row>
    <row r="791" spans="1:27" x14ac:dyDescent="0.2">
      <c r="A791" s="1">
        <f ca="1">A790+M790</f>
        <v>832</v>
      </c>
      <c r="B791" s="2" t="str">
        <f t="shared" ca="1" si="230"/>
        <v>stack+760</v>
      </c>
      <c r="C791" s="3" t="str">
        <f ca="1">_xlfn.TEXTJOIN(" ",FALSE,OFFSET(program!$A$1,0,A791,1,M791))</f>
        <v/>
      </c>
      <c r="D791" s="4" t="str">
        <f ca="1">IF($H791="data",".dat "&amp;X791,
IF($H791="str",".str " &amp; _xlfn.TEXTJOIN("",FALSE,OFFSET(program!$A$2,0,A791+1,1,M791-1)),
$L791&amp;" "&amp;_xlfn.TEXTJOIN(", ",TRUE,$X791:$Z791)
))</f>
        <v>.dat 0</v>
      </c>
      <c r="E791" s="19" t="b">
        <f t="shared" ca="1" si="231"/>
        <v>1</v>
      </c>
      <c r="F791" s="5" t="str">
        <f t="shared" ca="1" si="232"/>
        <v>stack</v>
      </c>
      <c r="G791" s="5">
        <f t="shared" ca="1" si="233"/>
        <v>72</v>
      </c>
      <c r="H791" s="5" t="str">
        <f t="shared" si="234"/>
        <v>data</v>
      </c>
      <c r="I791" s="13" t="b">
        <f t="shared" si="235"/>
        <v>1</v>
      </c>
      <c r="J791" s="6">
        <f ca="1">OFFSET(program!$A$1,0,disasm!A791)</f>
        <v>0</v>
      </c>
      <c r="K791" s="7">
        <f t="shared" ca="1" si="236"/>
        <v>0</v>
      </c>
      <c r="L791" s="7" t="e">
        <f t="shared" ca="1" si="237"/>
        <v>#VALUE!</v>
      </c>
      <c r="M791" s="7">
        <f t="shared" si="238"/>
        <v>1</v>
      </c>
      <c r="N791" s="7">
        <f t="shared" si="239"/>
        <v>1</v>
      </c>
      <c r="O791" s="8">
        <f t="shared" si="240"/>
        <v>1</v>
      </c>
      <c r="P791" s="8" t="str">
        <f t="shared" si="241"/>
        <v/>
      </c>
      <c r="Q791" s="8" t="str">
        <f t="shared" si="242"/>
        <v/>
      </c>
      <c r="R791" s="8" t="str">
        <f t="shared" ca="1" si="243"/>
        <v>num</v>
      </c>
      <c r="S791" s="8" t="str">
        <f t="shared" si="244"/>
        <v/>
      </c>
      <c r="T791" s="8" t="str">
        <f t="shared" si="245"/>
        <v/>
      </c>
      <c r="U791" s="7">
        <f ca="1">IF(O791="","",OFFSET(program!$A$1,0,disasm!$A791+COLUMN()-COLUMN($U791)+IF($I791,0,1)))</f>
        <v>0</v>
      </c>
      <c r="V791" s="7" t="str">
        <f ca="1">IF(P791="","",OFFSET(program!$A$1,0,disasm!$A791+COLUMN()-COLUMN($U791)+IF($I791,0,1)))</f>
        <v/>
      </c>
      <c r="W791" s="7" t="str">
        <f ca="1">IF(Q791="","",OFFSET(program!$A$1,0,disasm!$A791+COLUMN()-COLUMN($U791)+IF($I791,0,1)))</f>
        <v/>
      </c>
      <c r="X791" s="3" t="str">
        <f t="shared" ca="1" si="246"/>
        <v>0</v>
      </c>
      <c r="Y791" s="3" t="str">
        <f t="shared" si="247"/>
        <v/>
      </c>
      <c r="Z791" s="3" t="str">
        <f t="shared" si="248"/>
        <v/>
      </c>
      <c r="AA791" s="3" t="str">
        <f ca="1">" "
&amp;AE791
&amp;IF(AND(OR(K791=5,K791=6),MOD(INT(J791/1000),10)=1)," A2","")
&amp;IF(AND(NOT(I791),J791=109,OFFSET(program!$A$1,0,disasm!$A791+1)&gt;0,NOT(ISNUMBER(FIND(" A1 "," "&amp;AE791&amp;" "))))," AUTOLABEL","")
&amp;" "</f>
        <v xml:space="preserve">  </v>
      </c>
    </row>
    <row r="792" spans="1:27" x14ac:dyDescent="0.2">
      <c r="A792" s="1">
        <f ca="1">A791+M791</f>
        <v>833</v>
      </c>
      <c r="B792" s="2" t="str">
        <f t="shared" ca="1" si="230"/>
        <v>stack+761</v>
      </c>
      <c r="C792" s="3" t="str">
        <f ca="1">_xlfn.TEXTJOIN(" ",FALSE,OFFSET(program!$A$1,0,A792,1,M792))</f>
        <v/>
      </c>
      <c r="D792" s="4" t="str">
        <f ca="1">IF($H792="data",".dat "&amp;X792,
IF($H792="str",".str " &amp; _xlfn.TEXTJOIN("",FALSE,OFFSET(program!$A$2,0,A792+1,1,M792-1)),
$L792&amp;" "&amp;_xlfn.TEXTJOIN(", ",TRUE,$X792:$Z792)
))</f>
        <v>.dat 0</v>
      </c>
      <c r="E792" s="19" t="b">
        <f t="shared" ca="1" si="231"/>
        <v>1</v>
      </c>
      <c r="F792" s="5" t="str">
        <f t="shared" ca="1" si="232"/>
        <v>stack</v>
      </c>
      <c r="G792" s="5">
        <f t="shared" ca="1" si="233"/>
        <v>72</v>
      </c>
      <c r="H792" s="5" t="str">
        <f t="shared" si="234"/>
        <v>data</v>
      </c>
      <c r="I792" s="13" t="b">
        <f t="shared" si="235"/>
        <v>1</v>
      </c>
      <c r="J792" s="6">
        <f ca="1">OFFSET(program!$A$1,0,disasm!A792)</f>
        <v>0</v>
      </c>
      <c r="K792" s="7">
        <f t="shared" ca="1" si="236"/>
        <v>0</v>
      </c>
      <c r="L792" s="7" t="e">
        <f t="shared" ca="1" si="237"/>
        <v>#VALUE!</v>
      </c>
      <c r="M792" s="7">
        <f t="shared" si="238"/>
        <v>1</v>
      </c>
      <c r="N792" s="7">
        <f t="shared" si="239"/>
        <v>1</v>
      </c>
      <c r="O792" s="8">
        <f t="shared" si="240"/>
        <v>1</v>
      </c>
      <c r="P792" s="8" t="str">
        <f t="shared" si="241"/>
        <v/>
      </c>
      <c r="Q792" s="8" t="str">
        <f t="shared" si="242"/>
        <v/>
      </c>
      <c r="R792" s="8" t="str">
        <f t="shared" ca="1" si="243"/>
        <v>num</v>
      </c>
      <c r="S792" s="8" t="str">
        <f t="shared" si="244"/>
        <v/>
      </c>
      <c r="T792" s="8" t="str">
        <f t="shared" si="245"/>
        <v/>
      </c>
      <c r="U792" s="7">
        <f ca="1">IF(O792="","",OFFSET(program!$A$1,0,disasm!$A792+COLUMN()-COLUMN($U792)+IF($I792,0,1)))</f>
        <v>0</v>
      </c>
      <c r="V792" s="7" t="str">
        <f ca="1">IF(P792="","",OFFSET(program!$A$1,0,disasm!$A792+COLUMN()-COLUMN($U792)+IF($I792,0,1)))</f>
        <v/>
      </c>
      <c r="W792" s="7" t="str">
        <f ca="1">IF(Q792="","",OFFSET(program!$A$1,0,disasm!$A792+COLUMN()-COLUMN($U792)+IF($I792,0,1)))</f>
        <v/>
      </c>
      <c r="X792" s="3" t="str">
        <f t="shared" ca="1" si="246"/>
        <v>0</v>
      </c>
      <c r="Y792" s="3" t="str">
        <f t="shared" si="247"/>
        <v/>
      </c>
      <c r="Z792" s="3" t="str">
        <f t="shared" si="248"/>
        <v/>
      </c>
      <c r="AA792" s="3" t="str">
        <f ca="1">" "
&amp;AE792
&amp;IF(AND(OR(K792=5,K792=6),MOD(INT(J792/1000),10)=1)," A2","")
&amp;IF(AND(NOT(I792),J792=109,OFFSET(program!$A$1,0,disasm!$A792+1)&gt;0,NOT(ISNUMBER(FIND(" A1 "," "&amp;AE792&amp;" "))))," AUTOLABEL","")
&amp;" "</f>
        <v xml:space="preserve">  </v>
      </c>
    </row>
    <row r="793" spans="1:27" x14ac:dyDescent="0.2">
      <c r="A793" s="1">
        <f ca="1">A792+M792</f>
        <v>834</v>
      </c>
      <c r="B793" s="2" t="str">
        <f t="shared" ca="1" si="230"/>
        <v>stack+762</v>
      </c>
      <c r="C793" s="3" t="str">
        <f ca="1">_xlfn.TEXTJOIN(" ",FALSE,OFFSET(program!$A$1,0,A793,1,M793))</f>
        <v/>
      </c>
      <c r="D793" s="4" t="str">
        <f ca="1">IF($H793="data",".dat "&amp;X793,
IF($H793="str",".str " &amp; _xlfn.TEXTJOIN("",FALSE,OFFSET(program!$A$2,0,A793+1,1,M793-1)),
$L793&amp;" "&amp;_xlfn.TEXTJOIN(", ",TRUE,$X793:$Z793)
))</f>
        <v>.dat 0</v>
      </c>
      <c r="E793" s="19" t="b">
        <f t="shared" ca="1" si="231"/>
        <v>1</v>
      </c>
      <c r="F793" s="5" t="str">
        <f t="shared" ca="1" si="232"/>
        <v>stack</v>
      </c>
      <c r="G793" s="5">
        <f t="shared" ca="1" si="233"/>
        <v>72</v>
      </c>
      <c r="H793" s="5" t="str">
        <f t="shared" si="234"/>
        <v>data</v>
      </c>
      <c r="I793" s="13" t="b">
        <f t="shared" si="235"/>
        <v>1</v>
      </c>
      <c r="J793" s="6">
        <f ca="1">OFFSET(program!$A$1,0,disasm!A793)</f>
        <v>0</v>
      </c>
      <c r="K793" s="7">
        <f t="shared" ca="1" si="236"/>
        <v>0</v>
      </c>
      <c r="L793" s="7" t="e">
        <f t="shared" ca="1" si="237"/>
        <v>#VALUE!</v>
      </c>
      <c r="M793" s="7">
        <f t="shared" si="238"/>
        <v>1</v>
      </c>
      <c r="N793" s="7">
        <f t="shared" si="239"/>
        <v>1</v>
      </c>
      <c r="O793" s="8">
        <f t="shared" si="240"/>
        <v>1</v>
      </c>
      <c r="P793" s="8" t="str">
        <f t="shared" si="241"/>
        <v/>
      </c>
      <c r="Q793" s="8" t="str">
        <f t="shared" si="242"/>
        <v/>
      </c>
      <c r="R793" s="8" t="str">
        <f t="shared" ca="1" si="243"/>
        <v>num</v>
      </c>
      <c r="S793" s="8" t="str">
        <f t="shared" si="244"/>
        <v/>
      </c>
      <c r="T793" s="8" t="str">
        <f t="shared" si="245"/>
        <v/>
      </c>
      <c r="U793" s="7">
        <f ca="1">IF(O793="","",OFFSET(program!$A$1,0,disasm!$A793+COLUMN()-COLUMN($U793)+IF($I793,0,1)))</f>
        <v>0</v>
      </c>
      <c r="V793" s="7" t="str">
        <f ca="1">IF(P793="","",OFFSET(program!$A$1,0,disasm!$A793+COLUMN()-COLUMN($U793)+IF($I793,0,1)))</f>
        <v/>
      </c>
      <c r="W793" s="7" t="str">
        <f ca="1">IF(Q793="","",OFFSET(program!$A$1,0,disasm!$A793+COLUMN()-COLUMN($U793)+IF($I793,0,1)))</f>
        <v/>
      </c>
      <c r="X793" s="3" t="str">
        <f t="shared" ca="1" si="246"/>
        <v>0</v>
      </c>
      <c r="Y793" s="3" t="str">
        <f t="shared" si="247"/>
        <v/>
      </c>
      <c r="Z793" s="3" t="str">
        <f t="shared" si="248"/>
        <v/>
      </c>
      <c r="AA793" s="3" t="str">
        <f ca="1">" "
&amp;AE793
&amp;IF(AND(OR(K793=5,K793=6),MOD(INT(J793/1000),10)=1)," A2","")
&amp;IF(AND(NOT(I793),J793=109,OFFSET(program!$A$1,0,disasm!$A793+1)&gt;0,NOT(ISNUMBER(FIND(" A1 "," "&amp;AE793&amp;" "))))," AUTOLABEL","")
&amp;" "</f>
        <v xml:space="preserve">  </v>
      </c>
    </row>
    <row r="794" spans="1:27" x14ac:dyDescent="0.2">
      <c r="A794" s="1">
        <f ca="1">A793+M793</f>
        <v>835</v>
      </c>
      <c r="B794" s="2" t="str">
        <f t="shared" ca="1" si="230"/>
        <v>stack+763</v>
      </c>
      <c r="C794" s="3" t="str">
        <f ca="1">_xlfn.TEXTJOIN(" ",FALSE,OFFSET(program!$A$1,0,A794,1,M794))</f>
        <v/>
      </c>
      <c r="D794" s="4" t="str">
        <f ca="1">IF($H794="data",".dat "&amp;X794,
IF($H794="str",".str " &amp; _xlfn.TEXTJOIN("",FALSE,OFFSET(program!$A$2,0,A794+1,1,M794-1)),
$L794&amp;" "&amp;_xlfn.TEXTJOIN(", ",TRUE,$X794:$Z794)
))</f>
        <v>.dat 0</v>
      </c>
      <c r="E794" s="19" t="b">
        <f t="shared" ca="1" si="231"/>
        <v>1</v>
      </c>
      <c r="F794" s="5" t="str">
        <f t="shared" ca="1" si="232"/>
        <v>stack</v>
      </c>
      <c r="G794" s="5">
        <f t="shared" ca="1" si="233"/>
        <v>72</v>
      </c>
      <c r="H794" s="5" t="str">
        <f t="shared" si="234"/>
        <v>data</v>
      </c>
      <c r="I794" s="13" t="b">
        <f t="shared" si="235"/>
        <v>1</v>
      </c>
      <c r="J794" s="6">
        <f ca="1">OFFSET(program!$A$1,0,disasm!A794)</f>
        <v>0</v>
      </c>
      <c r="K794" s="7">
        <f t="shared" ca="1" si="236"/>
        <v>0</v>
      </c>
      <c r="L794" s="7" t="e">
        <f t="shared" ca="1" si="237"/>
        <v>#VALUE!</v>
      </c>
      <c r="M794" s="7">
        <f t="shared" si="238"/>
        <v>1</v>
      </c>
      <c r="N794" s="7">
        <f t="shared" si="239"/>
        <v>1</v>
      </c>
      <c r="O794" s="8">
        <f t="shared" si="240"/>
        <v>1</v>
      </c>
      <c r="P794" s="8" t="str">
        <f t="shared" si="241"/>
        <v/>
      </c>
      <c r="Q794" s="8" t="str">
        <f t="shared" si="242"/>
        <v/>
      </c>
      <c r="R794" s="8" t="str">
        <f t="shared" ca="1" si="243"/>
        <v>num</v>
      </c>
      <c r="S794" s="8" t="str">
        <f t="shared" si="244"/>
        <v/>
      </c>
      <c r="T794" s="8" t="str">
        <f t="shared" si="245"/>
        <v/>
      </c>
      <c r="U794" s="7">
        <f ca="1">IF(O794="","",OFFSET(program!$A$1,0,disasm!$A794+COLUMN()-COLUMN($U794)+IF($I794,0,1)))</f>
        <v>0</v>
      </c>
      <c r="V794" s="7" t="str">
        <f ca="1">IF(P794="","",OFFSET(program!$A$1,0,disasm!$A794+COLUMN()-COLUMN($U794)+IF($I794,0,1)))</f>
        <v/>
      </c>
      <c r="W794" s="7" t="str">
        <f ca="1">IF(Q794="","",OFFSET(program!$A$1,0,disasm!$A794+COLUMN()-COLUMN($U794)+IF($I794,0,1)))</f>
        <v/>
      </c>
      <c r="X794" s="3" t="str">
        <f t="shared" ca="1" si="246"/>
        <v>0</v>
      </c>
      <c r="Y794" s="3" t="str">
        <f t="shared" si="247"/>
        <v/>
      </c>
      <c r="Z794" s="3" t="str">
        <f t="shared" si="248"/>
        <v/>
      </c>
      <c r="AA794" s="3" t="str">
        <f ca="1">" "
&amp;AE794
&amp;IF(AND(OR(K794=5,K794=6),MOD(INT(J794/1000),10)=1)," A2","")
&amp;IF(AND(NOT(I794),J794=109,OFFSET(program!$A$1,0,disasm!$A794+1)&gt;0,NOT(ISNUMBER(FIND(" A1 "," "&amp;AE794&amp;" "))))," AUTOLABEL","")
&amp;" "</f>
        <v xml:space="preserve">  </v>
      </c>
    </row>
    <row r="795" spans="1:27" x14ac:dyDescent="0.2">
      <c r="A795" s="1">
        <f ca="1">A794+M794</f>
        <v>836</v>
      </c>
      <c r="B795" s="2" t="str">
        <f t="shared" ca="1" si="230"/>
        <v>stack+764</v>
      </c>
      <c r="C795" s="3" t="str">
        <f ca="1">_xlfn.TEXTJOIN(" ",FALSE,OFFSET(program!$A$1,0,A795,1,M795))</f>
        <v/>
      </c>
      <c r="D795" s="4" t="str">
        <f ca="1">IF($H795="data",".dat "&amp;X795,
IF($H795="str",".str " &amp; _xlfn.TEXTJOIN("",FALSE,OFFSET(program!$A$2,0,A795+1,1,M795-1)),
$L795&amp;" "&amp;_xlfn.TEXTJOIN(", ",TRUE,$X795:$Z795)
))</f>
        <v>.dat 0</v>
      </c>
      <c r="E795" s="19" t="b">
        <f t="shared" ca="1" si="231"/>
        <v>1</v>
      </c>
      <c r="F795" s="5" t="str">
        <f t="shared" ca="1" si="232"/>
        <v>stack</v>
      </c>
      <c r="G795" s="5">
        <f t="shared" ca="1" si="233"/>
        <v>72</v>
      </c>
      <c r="H795" s="5" t="str">
        <f t="shared" si="234"/>
        <v>data</v>
      </c>
      <c r="I795" s="13" t="b">
        <f t="shared" si="235"/>
        <v>1</v>
      </c>
      <c r="J795" s="6">
        <f ca="1">OFFSET(program!$A$1,0,disasm!A795)</f>
        <v>0</v>
      </c>
      <c r="K795" s="7">
        <f t="shared" ca="1" si="236"/>
        <v>0</v>
      </c>
      <c r="L795" s="7" t="e">
        <f t="shared" ca="1" si="237"/>
        <v>#VALUE!</v>
      </c>
      <c r="M795" s="7">
        <f t="shared" si="238"/>
        <v>1</v>
      </c>
      <c r="N795" s="7">
        <f t="shared" si="239"/>
        <v>1</v>
      </c>
      <c r="O795" s="8">
        <f t="shared" si="240"/>
        <v>1</v>
      </c>
      <c r="P795" s="8" t="str">
        <f t="shared" si="241"/>
        <v/>
      </c>
      <c r="Q795" s="8" t="str">
        <f t="shared" si="242"/>
        <v/>
      </c>
      <c r="R795" s="8" t="str">
        <f t="shared" ca="1" si="243"/>
        <v>num</v>
      </c>
      <c r="S795" s="8" t="str">
        <f t="shared" si="244"/>
        <v/>
      </c>
      <c r="T795" s="8" t="str">
        <f t="shared" si="245"/>
        <v/>
      </c>
      <c r="U795" s="7">
        <f ca="1">IF(O795="","",OFFSET(program!$A$1,0,disasm!$A795+COLUMN()-COLUMN($U795)+IF($I795,0,1)))</f>
        <v>0</v>
      </c>
      <c r="V795" s="7" t="str">
        <f ca="1">IF(P795="","",OFFSET(program!$A$1,0,disasm!$A795+COLUMN()-COLUMN($U795)+IF($I795,0,1)))</f>
        <v/>
      </c>
      <c r="W795" s="7" t="str">
        <f ca="1">IF(Q795="","",OFFSET(program!$A$1,0,disasm!$A795+COLUMN()-COLUMN($U795)+IF($I795,0,1)))</f>
        <v/>
      </c>
      <c r="X795" s="3" t="str">
        <f t="shared" ca="1" si="246"/>
        <v>0</v>
      </c>
      <c r="Y795" s="3" t="str">
        <f t="shared" si="247"/>
        <v/>
      </c>
      <c r="Z795" s="3" t="str">
        <f t="shared" si="248"/>
        <v/>
      </c>
      <c r="AA795" s="3" t="str">
        <f ca="1">" "
&amp;AE795
&amp;IF(AND(OR(K795=5,K795=6),MOD(INT(J795/1000),10)=1)," A2","")
&amp;IF(AND(NOT(I795),J795=109,OFFSET(program!$A$1,0,disasm!$A795+1)&gt;0,NOT(ISNUMBER(FIND(" A1 "," "&amp;AE795&amp;" "))))," AUTOLABEL","")
&amp;" "</f>
        <v xml:space="preserve">  </v>
      </c>
    </row>
    <row r="796" spans="1:27" x14ac:dyDescent="0.2">
      <c r="A796" s="1">
        <f ca="1">A795+M795</f>
        <v>837</v>
      </c>
      <c r="B796" s="2" t="str">
        <f t="shared" ca="1" si="230"/>
        <v>stack+765</v>
      </c>
      <c r="C796" s="3" t="str">
        <f ca="1">_xlfn.TEXTJOIN(" ",FALSE,OFFSET(program!$A$1,0,A796,1,M796))</f>
        <v/>
      </c>
      <c r="D796" s="4" t="str">
        <f ca="1">IF($H796="data",".dat "&amp;X796,
IF($H796="str",".str " &amp; _xlfn.TEXTJOIN("",FALSE,OFFSET(program!$A$2,0,A796+1,1,M796-1)),
$L796&amp;" "&amp;_xlfn.TEXTJOIN(", ",TRUE,$X796:$Z796)
))</f>
        <v>.dat 0</v>
      </c>
      <c r="E796" s="19" t="b">
        <f t="shared" ca="1" si="231"/>
        <v>1</v>
      </c>
      <c r="F796" s="5" t="str">
        <f t="shared" ca="1" si="232"/>
        <v>stack</v>
      </c>
      <c r="G796" s="5">
        <f t="shared" ca="1" si="233"/>
        <v>72</v>
      </c>
      <c r="H796" s="5" t="str">
        <f t="shared" si="234"/>
        <v>data</v>
      </c>
      <c r="I796" s="13" t="b">
        <f t="shared" si="235"/>
        <v>1</v>
      </c>
      <c r="J796" s="6">
        <f ca="1">OFFSET(program!$A$1,0,disasm!A796)</f>
        <v>0</v>
      </c>
      <c r="K796" s="7">
        <f t="shared" ca="1" si="236"/>
        <v>0</v>
      </c>
      <c r="L796" s="7" t="e">
        <f t="shared" ca="1" si="237"/>
        <v>#VALUE!</v>
      </c>
      <c r="M796" s="7">
        <f t="shared" si="238"/>
        <v>1</v>
      </c>
      <c r="N796" s="7">
        <f t="shared" si="239"/>
        <v>1</v>
      </c>
      <c r="O796" s="8">
        <f t="shared" si="240"/>
        <v>1</v>
      </c>
      <c r="P796" s="8" t="str">
        <f t="shared" si="241"/>
        <v/>
      </c>
      <c r="Q796" s="8" t="str">
        <f t="shared" si="242"/>
        <v/>
      </c>
      <c r="R796" s="8" t="str">
        <f t="shared" ca="1" si="243"/>
        <v>num</v>
      </c>
      <c r="S796" s="8" t="str">
        <f t="shared" si="244"/>
        <v/>
      </c>
      <c r="T796" s="8" t="str">
        <f t="shared" si="245"/>
        <v/>
      </c>
      <c r="U796" s="7">
        <f ca="1">IF(O796="","",OFFSET(program!$A$1,0,disasm!$A796+COLUMN()-COLUMN($U796)+IF($I796,0,1)))</f>
        <v>0</v>
      </c>
      <c r="V796" s="7" t="str">
        <f ca="1">IF(P796="","",OFFSET(program!$A$1,0,disasm!$A796+COLUMN()-COLUMN($U796)+IF($I796,0,1)))</f>
        <v/>
      </c>
      <c r="W796" s="7" t="str">
        <f ca="1">IF(Q796="","",OFFSET(program!$A$1,0,disasm!$A796+COLUMN()-COLUMN($U796)+IF($I796,0,1)))</f>
        <v/>
      </c>
      <c r="X796" s="3" t="str">
        <f t="shared" ca="1" si="246"/>
        <v>0</v>
      </c>
      <c r="Y796" s="3" t="str">
        <f t="shared" si="247"/>
        <v/>
      </c>
      <c r="Z796" s="3" t="str">
        <f t="shared" si="248"/>
        <v/>
      </c>
      <c r="AA796" s="3" t="str">
        <f ca="1">" "
&amp;AE796
&amp;IF(AND(OR(K796=5,K796=6),MOD(INT(J796/1000),10)=1)," A2","")
&amp;IF(AND(NOT(I796),J796=109,OFFSET(program!$A$1,0,disasm!$A796+1)&gt;0,NOT(ISNUMBER(FIND(" A1 "," "&amp;AE796&amp;" "))))," AUTOLABEL","")
&amp;" "</f>
        <v xml:space="preserve">  </v>
      </c>
    </row>
    <row r="797" spans="1:27" x14ac:dyDescent="0.2">
      <c r="A797" s="1">
        <f ca="1">A796+M796</f>
        <v>838</v>
      </c>
      <c r="B797" s="2" t="str">
        <f t="shared" ca="1" si="230"/>
        <v>stack+766</v>
      </c>
      <c r="C797" s="3" t="str">
        <f ca="1">_xlfn.TEXTJOIN(" ",FALSE,OFFSET(program!$A$1,0,A797,1,M797))</f>
        <v/>
      </c>
      <c r="D797" s="4" t="str">
        <f ca="1">IF($H797="data",".dat "&amp;X797,
IF($H797="str",".str " &amp; _xlfn.TEXTJOIN("",FALSE,OFFSET(program!$A$2,0,A797+1,1,M797-1)),
$L797&amp;" "&amp;_xlfn.TEXTJOIN(", ",TRUE,$X797:$Z797)
))</f>
        <v>.dat 0</v>
      </c>
      <c r="E797" s="19" t="b">
        <f t="shared" ca="1" si="231"/>
        <v>1</v>
      </c>
      <c r="F797" s="5" t="str">
        <f t="shared" ca="1" si="232"/>
        <v>stack</v>
      </c>
      <c r="G797" s="5">
        <f t="shared" ca="1" si="233"/>
        <v>72</v>
      </c>
      <c r="H797" s="5" t="str">
        <f t="shared" si="234"/>
        <v>data</v>
      </c>
      <c r="I797" s="13" t="b">
        <f t="shared" si="235"/>
        <v>1</v>
      </c>
      <c r="J797" s="6">
        <f ca="1">OFFSET(program!$A$1,0,disasm!A797)</f>
        <v>0</v>
      </c>
      <c r="K797" s="7">
        <f t="shared" ca="1" si="236"/>
        <v>0</v>
      </c>
      <c r="L797" s="7" t="e">
        <f t="shared" ca="1" si="237"/>
        <v>#VALUE!</v>
      </c>
      <c r="M797" s="7">
        <f t="shared" si="238"/>
        <v>1</v>
      </c>
      <c r="N797" s="7">
        <f t="shared" si="239"/>
        <v>1</v>
      </c>
      <c r="O797" s="8">
        <f t="shared" si="240"/>
        <v>1</v>
      </c>
      <c r="P797" s="8" t="str">
        <f t="shared" si="241"/>
        <v/>
      </c>
      <c r="Q797" s="8" t="str">
        <f t="shared" si="242"/>
        <v/>
      </c>
      <c r="R797" s="8" t="str">
        <f t="shared" ca="1" si="243"/>
        <v>num</v>
      </c>
      <c r="S797" s="8" t="str">
        <f t="shared" si="244"/>
        <v/>
      </c>
      <c r="T797" s="8" t="str">
        <f t="shared" si="245"/>
        <v/>
      </c>
      <c r="U797" s="7">
        <f ca="1">IF(O797="","",OFFSET(program!$A$1,0,disasm!$A797+COLUMN()-COLUMN($U797)+IF($I797,0,1)))</f>
        <v>0</v>
      </c>
      <c r="V797" s="7" t="str">
        <f ca="1">IF(P797="","",OFFSET(program!$A$1,0,disasm!$A797+COLUMN()-COLUMN($U797)+IF($I797,0,1)))</f>
        <v/>
      </c>
      <c r="W797" s="7" t="str">
        <f ca="1">IF(Q797="","",OFFSET(program!$A$1,0,disasm!$A797+COLUMN()-COLUMN($U797)+IF($I797,0,1)))</f>
        <v/>
      </c>
      <c r="X797" s="3" t="str">
        <f t="shared" ca="1" si="246"/>
        <v>0</v>
      </c>
      <c r="Y797" s="3" t="str">
        <f t="shared" si="247"/>
        <v/>
      </c>
      <c r="Z797" s="3" t="str">
        <f t="shared" si="248"/>
        <v/>
      </c>
      <c r="AA797" s="3" t="str">
        <f ca="1">" "
&amp;AE797
&amp;IF(AND(OR(K797=5,K797=6),MOD(INT(J797/1000),10)=1)," A2","")
&amp;IF(AND(NOT(I797),J797=109,OFFSET(program!$A$1,0,disasm!$A797+1)&gt;0,NOT(ISNUMBER(FIND(" A1 "," "&amp;AE797&amp;" "))))," AUTOLABEL","")
&amp;" "</f>
        <v xml:space="preserve">  </v>
      </c>
    </row>
    <row r="798" spans="1:27" x14ac:dyDescent="0.2">
      <c r="A798" s="1">
        <f ca="1">A797+M797</f>
        <v>839</v>
      </c>
      <c r="B798" s="2" t="str">
        <f t="shared" ca="1" si="230"/>
        <v>stack+767</v>
      </c>
      <c r="C798" s="3" t="str">
        <f ca="1">_xlfn.TEXTJOIN(" ",FALSE,OFFSET(program!$A$1,0,A798,1,M798))</f>
        <v/>
      </c>
      <c r="D798" s="4" t="str">
        <f ca="1">IF($H798="data",".dat "&amp;X798,
IF($H798="str",".str " &amp; _xlfn.TEXTJOIN("",FALSE,OFFSET(program!$A$2,0,A798+1,1,M798-1)),
$L798&amp;" "&amp;_xlfn.TEXTJOIN(", ",TRUE,$X798:$Z798)
))</f>
        <v>.dat 0</v>
      </c>
      <c r="E798" s="19" t="b">
        <f t="shared" ca="1" si="231"/>
        <v>1</v>
      </c>
      <c r="F798" s="5" t="str">
        <f t="shared" ca="1" si="232"/>
        <v>stack</v>
      </c>
      <c r="G798" s="5">
        <f t="shared" ca="1" si="233"/>
        <v>72</v>
      </c>
      <c r="H798" s="5" t="str">
        <f t="shared" si="234"/>
        <v>data</v>
      </c>
      <c r="I798" s="13" t="b">
        <f t="shared" si="235"/>
        <v>1</v>
      </c>
      <c r="J798" s="6">
        <f ca="1">OFFSET(program!$A$1,0,disasm!A798)</f>
        <v>0</v>
      </c>
      <c r="K798" s="7">
        <f t="shared" ca="1" si="236"/>
        <v>0</v>
      </c>
      <c r="L798" s="7" t="e">
        <f t="shared" ca="1" si="237"/>
        <v>#VALUE!</v>
      </c>
      <c r="M798" s="7">
        <f t="shared" si="238"/>
        <v>1</v>
      </c>
      <c r="N798" s="7">
        <f t="shared" si="239"/>
        <v>1</v>
      </c>
      <c r="O798" s="8">
        <f t="shared" si="240"/>
        <v>1</v>
      </c>
      <c r="P798" s="8" t="str">
        <f t="shared" si="241"/>
        <v/>
      </c>
      <c r="Q798" s="8" t="str">
        <f t="shared" si="242"/>
        <v/>
      </c>
      <c r="R798" s="8" t="str">
        <f t="shared" ca="1" si="243"/>
        <v>num</v>
      </c>
      <c r="S798" s="8" t="str">
        <f t="shared" si="244"/>
        <v/>
      </c>
      <c r="T798" s="8" t="str">
        <f t="shared" si="245"/>
        <v/>
      </c>
      <c r="U798" s="7">
        <f ca="1">IF(O798="","",OFFSET(program!$A$1,0,disasm!$A798+COLUMN()-COLUMN($U798)+IF($I798,0,1)))</f>
        <v>0</v>
      </c>
      <c r="V798" s="7" t="str">
        <f ca="1">IF(P798="","",OFFSET(program!$A$1,0,disasm!$A798+COLUMN()-COLUMN($U798)+IF($I798,0,1)))</f>
        <v/>
      </c>
      <c r="W798" s="7" t="str">
        <f ca="1">IF(Q798="","",OFFSET(program!$A$1,0,disasm!$A798+COLUMN()-COLUMN($U798)+IF($I798,0,1)))</f>
        <v/>
      </c>
      <c r="X798" s="3" t="str">
        <f t="shared" ca="1" si="246"/>
        <v>0</v>
      </c>
      <c r="Y798" s="3" t="str">
        <f t="shared" si="247"/>
        <v/>
      </c>
      <c r="Z798" s="3" t="str">
        <f t="shared" si="248"/>
        <v/>
      </c>
      <c r="AA798" s="3" t="str">
        <f ca="1">" "
&amp;AE798
&amp;IF(AND(OR(K798=5,K798=6),MOD(INT(J798/1000),10)=1)," A2","")
&amp;IF(AND(NOT(I798),J798=109,OFFSET(program!$A$1,0,disasm!$A798+1)&gt;0,NOT(ISNUMBER(FIND(" A1 "," "&amp;AE798&amp;" "))))," AUTOLABEL","")
&amp;" "</f>
        <v xml:space="preserve">  </v>
      </c>
    </row>
    <row r="799" spans="1:27" x14ac:dyDescent="0.2">
      <c r="A799" s="1">
        <f ca="1">A798+M798</f>
        <v>840</v>
      </c>
      <c r="B799" s="2" t="str">
        <f t="shared" ca="1" si="230"/>
        <v>stack+768</v>
      </c>
      <c r="C799" s="3" t="str">
        <f ca="1">_xlfn.TEXTJOIN(" ",FALSE,OFFSET(program!$A$1,0,A799,1,M799))</f>
        <v/>
      </c>
      <c r="D799" s="4" t="str">
        <f ca="1">IF($H799="data",".dat "&amp;X799,
IF($H799="str",".str " &amp; _xlfn.TEXTJOIN("",FALSE,OFFSET(program!$A$2,0,A799+1,1,M799-1)),
$L799&amp;" "&amp;_xlfn.TEXTJOIN(", ",TRUE,$X799:$Z799)
))</f>
        <v>.dat 0</v>
      </c>
      <c r="E799" s="19" t="b">
        <f t="shared" ca="1" si="231"/>
        <v>1</v>
      </c>
      <c r="F799" s="5" t="str">
        <f t="shared" ca="1" si="232"/>
        <v>stack</v>
      </c>
      <c r="G799" s="5">
        <f t="shared" ca="1" si="233"/>
        <v>72</v>
      </c>
      <c r="H799" s="5" t="str">
        <f t="shared" si="234"/>
        <v>data</v>
      </c>
      <c r="I799" s="13" t="b">
        <f t="shared" si="235"/>
        <v>1</v>
      </c>
      <c r="J799" s="6">
        <f ca="1">OFFSET(program!$A$1,0,disasm!A799)</f>
        <v>0</v>
      </c>
      <c r="K799" s="7">
        <f t="shared" ca="1" si="236"/>
        <v>0</v>
      </c>
      <c r="L799" s="7" t="e">
        <f t="shared" ca="1" si="237"/>
        <v>#VALUE!</v>
      </c>
      <c r="M799" s="7">
        <f t="shared" si="238"/>
        <v>1</v>
      </c>
      <c r="N799" s="7">
        <f t="shared" si="239"/>
        <v>1</v>
      </c>
      <c r="O799" s="8">
        <f t="shared" si="240"/>
        <v>1</v>
      </c>
      <c r="P799" s="8" t="str">
        <f t="shared" si="241"/>
        <v/>
      </c>
      <c r="Q799" s="8" t="str">
        <f t="shared" si="242"/>
        <v/>
      </c>
      <c r="R799" s="8" t="str">
        <f t="shared" ca="1" si="243"/>
        <v>num</v>
      </c>
      <c r="S799" s="8" t="str">
        <f t="shared" si="244"/>
        <v/>
      </c>
      <c r="T799" s="8" t="str">
        <f t="shared" si="245"/>
        <v/>
      </c>
      <c r="U799" s="7">
        <f ca="1">IF(O799="","",OFFSET(program!$A$1,0,disasm!$A799+COLUMN()-COLUMN($U799)+IF($I799,0,1)))</f>
        <v>0</v>
      </c>
      <c r="V799" s="7" t="str">
        <f ca="1">IF(P799="","",OFFSET(program!$A$1,0,disasm!$A799+COLUMN()-COLUMN($U799)+IF($I799,0,1)))</f>
        <v/>
      </c>
      <c r="W799" s="7" t="str">
        <f ca="1">IF(Q799="","",OFFSET(program!$A$1,0,disasm!$A799+COLUMN()-COLUMN($U799)+IF($I799,0,1)))</f>
        <v/>
      </c>
      <c r="X799" s="3" t="str">
        <f t="shared" ca="1" si="246"/>
        <v>0</v>
      </c>
      <c r="Y799" s="3" t="str">
        <f t="shared" si="247"/>
        <v/>
      </c>
      <c r="Z799" s="3" t="str">
        <f t="shared" si="248"/>
        <v/>
      </c>
      <c r="AA799" s="3" t="str">
        <f ca="1">" "
&amp;AE799
&amp;IF(AND(OR(K799=5,K799=6),MOD(INT(J799/1000),10)=1)," A2","")
&amp;IF(AND(NOT(I799),J799=109,OFFSET(program!$A$1,0,disasm!$A799+1)&gt;0,NOT(ISNUMBER(FIND(" A1 "," "&amp;AE799&amp;" "))))," AUTOLABEL","")
&amp;" "</f>
        <v xml:space="preserve">  </v>
      </c>
    </row>
    <row r="800" spans="1:27" x14ac:dyDescent="0.2">
      <c r="A800" s="1">
        <f ca="1">A799+M799</f>
        <v>841</v>
      </c>
      <c r="B800" s="2" t="str">
        <f t="shared" ca="1" si="230"/>
        <v>stack+769</v>
      </c>
      <c r="C800" s="3" t="str">
        <f ca="1">_xlfn.TEXTJOIN(" ",FALSE,OFFSET(program!$A$1,0,A800,1,M800))</f>
        <v/>
      </c>
      <c r="D800" s="4" t="str">
        <f ca="1">IF($H800="data",".dat "&amp;X800,
IF($H800="str",".str " &amp; _xlfn.TEXTJOIN("",FALSE,OFFSET(program!$A$2,0,A800+1,1,M800-1)),
$L800&amp;" "&amp;_xlfn.TEXTJOIN(", ",TRUE,$X800:$Z800)
))</f>
        <v>.dat 0</v>
      </c>
      <c r="E800" s="19" t="b">
        <f t="shared" ca="1" si="231"/>
        <v>1</v>
      </c>
      <c r="F800" s="5" t="str">
        <f t="shared" ca="1" si="232"/>
        <v>stack</v>
      </c>
      <c r="G800" s="5">
        <f t="shared" ca="1" si="233"/>
        <v>72</v>
      </c>
      <c r="H800" s="5" t="str">
        <f t="shared" si="234"/>
        <v>data</v>
      </c>
      <c r="I800" s="13" t="b">
        <f t="shared" si="235"/>
        <v>1</v>
      </c>
      <c r="J800" s="6">
        <f ca="1">OFFSET(program!$A$1,0,disasm!A800)</f>
        <v>0</v>
      </c>
      <c r="K800" s="7">
        <f t="shared" ca="1" si="236"/>
        <v>0</v>
      </c>
      <c r="L800" s="7" t="e">
        <f t="shared" ca="1" si="237"/>
        <v>#VALUE!</v>
      </c>
      <c r="M800" s="7">
        <f t="shared" si="238"/>
        <v>1</v>
      </c>
      <c r="N800" s="7">
        <f t="shared" si="239"/>
        <v>1</v>
      </c>
      <c r="O800" s="8">
        <f t="shared" si="240"/>
        <v>1</v>
      </c>
      <c r="P800" s="8" t="str">
        <f t="shared" si="241"/>
        <v/>
      </c>
      <c r="Q800" s="8" t="str">
        <f t="shared" si="242"/>
        <v/>
      </c>
      <c r="R800" s="8" t="str">
        <f t="shared" ca="1" si="243"/>
        <v>num</v>
      </c>
      <c r="S800" s="8" t="str">
        <f t="shared" si="244"/>
        <v/>
      </c>
      <c r="T800" s="8" t="str">
        <f t="shared" si="245"/>
        <v/>
      </c>
      <c r="U800" s="7">
        <f ca="1">IF(O800="","",OFFSET(program!$A$1,0,disasm!$A800+COLUMN()-COLUMN($U800)+IF($I800,0,1)))</f>
        <v>0</v>
      </c>
      <c r="V800" s="7" t="str">
        <f ca="1">IF(P800="","",OFFSET(program!$A$1,0,disasm!$A800+COLUMN()-COLUMN($U800)+IF($I800,0,1)))</f>
        <v/>
      </c>
      <c r="W800" s="7" t="str">
        <f ca="1">IF(Q800="","",OFFSET(program!$A$1,0,disasm!$A800+COLUMN()-COLUMN($U800)+IF($I800,0,1)))</f>
        <v/>
      </c>
      <c r="X800" s="3" t="str">
        <f t="shared" ca="1" si="246"/>
        <v>0</v>
      </c>
      <c r="Y800" s="3" t="str">
        <f t="shared" si="247"/>
        <v/>
      </c>
      <c r="Z800" s="3" t="str">
        <f t="shared" si="248"/>
        <v/>
      </c>
      <c r="AA800" s="3" t="str">
        <f ca="1">" "
&amp;AE800
&amp;IF(AND(OR(K800=5,K800=6),MOD(INT(J800/1000),10)=1)," A2","")
&amp;IF(AND(NOT(I800),J800=109,OFFSET(program!$A$1,0,disasm!$A800+1)&gt;0,NOT(ISNUMBER(FIND(" A1 "," "&amp;AE800&amp;" "))))," AUTOLABEL","")
&amp;" "</f>
        <v xml:space="preserve">  </v>
      </c>
    </row>
    <row r="801" spans="1:27" x14ac:dyDescent="0.2">
      <c r="A801" s="1">
        <f ca="1">A800+M800</f>
        <v>842</v>
      </c>
      <c r="B801" s="2" t="str">
        <f t="shared" ca="1" si="230"/>
        <v>stack+770</v>
      </c>
      <c r="C801" s="3" t="str">
        <f ca="1">_xlfn.TEXTJOIN(" ",FALSE,OFFSET(program!$A$1,0,A801,1,M801))</f>
        <v/>
      </c>
      <c r="D801" s="4" t="str">
        <f ca="1">IF($H801="data",".dat "&amp;X801,
IF($H801="str",".str " &amp; _xlfn.TEXTJOIN("",FALSE,OFFSET(program!$A$2,0,A801+1,1,M801-1)),
$L801&amp;" "&amp;_xlfn.TEXTJOIN(", ",TRUE,$X801:$Z801)
))</f>
        <v>.dat 0</v>
      </c>
      <c r="E801" s="19" t="b">
        <f t="shared" ca="1" si="231"/>
        <v>1</v>
      </c>
      <c r="F801" s="5" t="str">
        <f t="shared" ca="1" si="232"/>
        <v>stack</v>
      </c>
      <c r="G801" s="5">
        <f t="shared" ca="1" si="233"/>
        <v>72</v>
      </c>
      <c r="H801" s="5" t="str">
        <f t="shared" si="234"/>
        <v>data</v>
      </c>
      <c r="I801" s="13" t="b">
        <f t="shared" si="235"/>
        <v>1</v>
      </c>
      <c r="J801" s="6">
        <f ca="1">OFFSET(program!$A$1,0,disasm!A801)</f>
        <v>0</v>
      </c>
      <c r="K801" s="7">
        <f t="shared" ca="1" si="236"/>
        <v>0</v>
      </c>
      <c r="L801" s="7" t="e">
        <f t="shared" ca="1" si="237"/>
        <v>#VALUE!</v>
      </c>
      <c r="M801" s="7">
        <f t="shared" si="238"/>
        <v>1</v>
      </c>
      <c r="N801" s="7">
        <f t="shared" si="239"/>
        <v>1</v>
      </c>
      <c r="O801" s="8">
        <f t="shared" si="240"/>
        <v>1</v>
      </c>
      <c r="P801" s="8" t="str">
        <f t="shared" si="241"/>
        <v/>
      </c>
      <c r="Q801" s="8" t="str">
        <f t="shared" si="242"/>
        <v/>
      </c>
      <c r="R801" s="8" t="str">
        <f t="shared" ca="1" si="243"/>
        <v>num</v>
      </c>
      <c r="S801" s="8" t="str">
        <f t="shared" si="244"/>
        <v/>
      </c>
      <c r="T801" s="8" t="str">
        <f t="shared" si="245"/>
        <v/>
      </c>
      <c r="U801" s="7">
        <f ca="1">IF(O801="","",OFFSET(program!$A$1,0,disasm!$A801+COLUMN()-COLUMN($U801)+IF($I801,0,1)))</f>
        <v>0</v>
      </c>
      <c r="V801" s="7" t="str">
        <f ca="1">IF(P801="","",OFFSET(program!$A$1,0,disasm!$A801+COLUMN()-COLUMN($U801)+IF($I801,0,1)))</f>
        <v/>
      </c>
      <c r="W801" s="7" t="str">
        <f ca="1">IF(Q801="","",OFFSET(program!$A$1,0,disasm!$A801+COLUMN()-COLUMN($U801)+IF($I801,0,1)))</f>
        <v/>
      </c>
      <c r="X801" s="3" t="str">
        <f t="shared" ca="1" si="246"/>
        <v>0</v>
      </c>
      <c r="Y801" s="3" t="str">
        <f t="shared" si="247"/>
        <v/>
      </c>
      <c r="Z801" s="3" t="str">
        <f t="shared" si="248"/>
        <v/>
      </c>
      <c r="AA801" s="3" t="str">
        <f ca="1">" "
&amp;AE801
&amp;IF(AND(OR(K801=5,K801=6),MOD(INT(J801/1000),10)=1)," A2","")
&amp;IF(AND(NOT(I801),J801=109,OFFSET(program!$A$1,0,disasm!$A801+1)&gt;0,NOT(ISNUMBER(FIND(" A1 "," "&amp;AE801&amp;" "))))," AUTOLABEL","")
&amp;" "</f>
        <v xml:space="preserve">  </v>
      </c>
    </row>
    <row r="802" spans="1:27" x14ac:dyDescent="0.2">
      <c r="A802" s="1">
        <f ca="1">A801+M801</f>
        <v>843</v>
      </c>
      <c r="B802" s="2" t="str">
        <f t="shared" ca="1" si="230"/>
        <v>stack+771</v>
      </c>
      <c r="C802" s="3" t="str">
        <f ca="1">_xlfn.TEXTJOIN(" ",FALSE,OFFSET(program!$A$1,0,A802,1,M802))</f>
        <v/>
      </c>
      <c r="D802" s="4" t="str">
        <f ca="1">IF($H802="data",".dat "&amp;X802,
IF($H802="str",".str " &amp; _xlfn.TEXTJOIN("",FALSE,OFFSET(program!$A$2,0,A802+1,1,M802-1)),
$L802&amp;" "&amp;_xlfn.TEXTJOIN(", ",TRUE,$X802:$Z802)
))</f>
        <v>.dat 0</v>
      </c>
      <c r="E802" s="19" t="b">
        <f t="shared" ca="1" si="231"/>
        <v>1</v>
      </c>
      <c r="F802" s="5" t="str">
        <f t="shared" ca="1" si="232"/>
        <v>stack</v>
      </c>
      <c r="G802" s="5">
        <f t="shared" ca="1" si="233"/>
        <v>72</v>
      </c>
      <c r="H802" s="5" t="str">
        <f t="shared" si="234"/>
        <v>data</v>
      </c>
      <c r="I802" s="13" t="b">
        <f t="shared" si="235"/>
        <v>1</v>
      </c>
      <c r="J802" s="6">
        <f ca="1">OFFSET(program!$A$1,0,disasm!A802)</f>
        <v>0</v>
      </c>
      <c r="K802" s="7">
        <f t="shared" ca="1" si="236"/>
        <v>0</v>
      </c>
      <c r="L802" s="7" t="e">
        <f t="shared" ca="1" si="237"/>
        <v>#VALUE!</v>
      </c>
      <c r="M802" s="7">
        <f t="shared" si="238"/>
        <v>1</v>
      </c>
      <c r="N802" s="7">
        <f t="shared" si="239"/>
        <v>1</v>
      </c>
      <c r="O802" s="8">
        <f t="shared" si="240"/>
        <v>1</v>
      </c>
      <c r="P802" s="8" t="str">
        <f t="shared" si="241"/>
        <v/>
      </c>
      <c r="Q802" s="8" t="str">
        <f t="shared" si="242"/>
        <v/>
      </c>
      <c r="R802" s="8" t="str">
        <f t="shared" ca="1" si="243"/>
        <v>num</v>
      </c>
      <c r="S802" s="8" t="str">
        <f t="shared" si="244"/>
        <v/>
      </c>
      <c r="T802" s="8" t="str">
        <f t="shared" si="245"/>
        <v/>
      </c>
      <c r="U802" s="7">
        <f ca="1">IF(O802="","",OFFSET(program!$A$1,0,disasm!$A802+COLUMN()-COLUMN($U802)+IF($I802,0,1)))</f>
        <v>0</v>
      </c>
      <c r="V802" s="7" t="str">
        <f ca="1">IF(P802="","",OFFSET(program!$A$1,0,disasm!$A802+COLUMN()-COLUMN($U802)+IF($I802,0,1)))</f>
        <v/>
      </c>
      <c r="W802" s="7" t="str">
        <f ca="1">IF(Q802="","",OFFSET(program!$A$1,0,disasm!$A802+COLUMN()-COLUMN($U802)+IF($I802,0,1)))</f>
        <v/>
      </c>
      <c r="X802" s="3" t="str">
        <f t="shared" ca="1" si="246"/>
        <v>0</v>
      </c>
      <c r="Y802" s="3" t="str">
        <f t="shared" si="247"/>
        <v/>
      </c>
      <c r="Z802" s="3" t="str">
        <f t="shared" si="248"/>
        <v/>
      </c>
      <c r="AA802" s="3" t="str">
        <f ca="1">" "
&amp;AE802
&amp;IF(AND(OR(K802=5,K802=6),MOD(INT(J802/1000),10)=1)," A2","")
&amp;IF(AND(NOT(I802),J802=109,OFFSET(program!$A$1,0,disasm!$A802+1)&gt;0,NOT(ISNUMBER(FIND(" A1 "," "&amp;AE802&amp;" "))))," AUTOLABEL","")
&amp;" "</f>
        <v xml:space="preserve">  </v>
      </c>
    </row>
    <row r="803" spans="1:27" x14ac:dyDescent="0.2">
      <c r="A803" s="1">
        <f ca="1">A802+M802</f>
        <v>844</v>
      </c>
      <c r="B803" s="2" t="str">
        <f t="shared" ca="1" si="230"/>
        <v>stack+772</v>
      </c>
      <c r="C803" s="3" t="str">
        <f ca="1">_xlfn.TEXTJOIN(" ",FALSE,OFFSET(program!$A$1,0,A803,1,M803))</f>
        <v/>
      </c>
      <c r="D803" s="4" t="str">
        <f ca="1">IF($H803="data",".dat "&amp;X803,
IF($H803="str",".str " &amp; _xlfn.TEXTJOIN("",FALSE,OFFSET(program!$A$2,0,A803+1,1,M803-1)),
$L803&amp;" "&amp;_xlfn.TEXTJOIN(", ",TRUE,$X803:$Z803)
))</f>
        <v>.dat 0</v>
      </c>
      <c r="E803" s="19" t="b">
        <f t="shared" ca="1" si="231"/>
        <v>1</v>
      </c>
      <c r="F803" s="5" t="str">
        <f t="shared" ca="1" si="232"/>
        <v>stack</v>
      </c>
      <c r="G803" s="5">
        <f t="shared" ca="1" si="233"/>
        <v>72</v>
      </c>
      <c r="H803" s="5" t="str">
        <f t="shared" si="234"/>
        <v>data</v>
      </c>
      <c r="I803" s="13" t="b">
        <f t="shared" si="235"/>
        <v>1</v>
      </c>
      <c r="J803" s="6">
        <f ca="1">OFFSET(program!$A$1,0,disasm!A803)</f>
        <v>0</v>
      </c>
      <c r="K803" s="7">
        <f t="shared" ca="1" si="236"/>
        <v>0</v>
      </c>
      <c r="L803" s="7" t="e">
        <f t="shared" ca="1" si="237"/>
        <v>#VALUE!</v>
      </c>
      <c r="M803" s="7">
        <f t="shared" si="238"/>
        <v>1</v>
      </c>
      <c r="N803" s="7">
        <f t="shared" si="239"/>
        <v>1</v>
      </c>
      <c r="O803" s="8">
        <f t="shared" si="240"/>
        <v>1</v>
      </c>
      <c r="P803" s="8" t="str">
        <f t="shared" si="241"/>
        <v/>
      </c>
      <c r="Q803" s="8" t="str">
        <f t="shared" si="242"/>
        <v/>
      </c>
      <c r="R803" s="8" t="str">
        <f t="shared" ca="1" si="243"/>
        <v>num</v>
      </c>
      <c r="S803" s="8" t="str">
        <f t="shared" si="244"/>
        <v/>
      </c>
      <c r="T803" s="8" t="str">
        <f t="shared" si="245"/>
        <v/>
      </c>
      <c r="U803" s="7">
        <f ca="1">IF(O803="","",OFFSET(program!$A$1,0,disasm!$A803+COLUMN()-COLUMN($U803)+IF($I803,0,1)))</f>
        <v>0</v>
      </c>
      <c r="V803" s="7" t="str">
        <f ca="1">IF(P803="","",OFFSET(program!$A$1,0,disasm!$A803+COLUMN()-COLUMN($U803)+IF($I803,0,1)))</f>
        <v/>
      </c>
      <c r="W803" s="7" t="str">
        <f ca="1">IF(Q803="","",OFFSET(program!$A$1,0,disasm!$A803+COLUMN()-COLUMN($U803)+IF($I803,0,1)))</f>
        <v/>
      </c>
      <c r="X803" s="3" t="str">
        <f t="shared" ca="1" si="246"/>
        <v>0</v>
      </c>
      <c r="Y803" s="3" t="str">
        <f t="shared" si="247"/>
        <v/>
      </c>
      <c r="Z803" s="3" t="str">
        <f t="shared" si="248"/>
        <v/>
      </c>
      <c r="AA803" s="3" t="str">
        <f ca="1">" "
&amp;AE803
&amp;IF(AND(OR(K803=5,K803=6),MOD(INT(J803/1000),10)=1)," A2","")
&amp;IF(AND(NOT(I803),J803=109,OFFSET(program!$A$1,0,disasm!$A803+1)&gt;0,NOT(ISNUMBER(FIND(" A1 "," "&amp;AE803&amp;" "))))," AUTOLABEL","")
&amp;" "</f>
        <v xml:space="preserve">  </v>
      </c>
    </row>
    <row r="804" spans="1:27" x14ac:dyDescent="0.2">
      <c r="A804" s="1">
        <f ca="1">A803+M803</f>
        <v>845</v>
      </c>
      <c r="B804" s="2" t="str">
        <f t="shared" ca="1" si="230"/>
        <v>stack+773</v>
      </c>
      <c r="C804" s="3" t="str">
        <f ca="1">_xlfn.TEXTJOIN(" ",FALSE,OFFSET(program!$A$1,0,A804,1,M804))</f>
        <v/>
      </c>
      <c r="D804" s="4" t="str">
        <f ca="1">IF($H804="data",".dat "&amp;X804,
IF($H804="str",".str " &amp; _xlfn.TEXTJOIN("",FALSE,OFFSET(program!$A$2,0,A804+1,1,M804-1)),
$L804&amp;" "&amp;_xlfn.TEXTJOIN(", ",TRUE,$X804:$Z804)
))</f>
        <v>.dat 0</v>
      </c>
      <c r="E804" s="19" t="b">
        <f t="shared" ca="1" si="231"/>
        <v>1</v>
      </c>
      <c r="F804" s="5" t="str">
        <f t="shared" ca="1" si="232"/>
        <v>stack</v>
      </c>
      <c r="G804" s="5">
        <f t="shared" ca="1" si="233"/>
        <v>72</v>
      </c>
      <c r="H804" s="5" t="str">
        <f t="shared" si="234"/>
        <v>data</v>
      </c>
      <c r="I804" s="13" t="b">
        <f t="shared" si="235"/>
        <v>1</v>
      </c>
      <c r="J804" s="6">
        <f ca="1">OFFSET(program!$A$1,0,disasm!A804)</f>
        <v>0</v>
      </c>
      <c r="K804" s="7">
        <f t="shared" ca="1" si="236"/>
        <v>0</v>
      </c>
      <c r="L804" s="7" t="e">
        <f t="shared" ca="1" si="237"/>
        <v>#VALUE!</v>
      </c>
      <c r="M804" s="7">
        <f t="shared" si="238"/>
        <v>1</v>
      </c>
      <c r="N804" s="7">
        <f t="shared" si="239"/>
        <v>1</v>
      </c>
      <c r="O804" s="8">
        <f t="shared" si="240"/>
        <v>1</v>
      </c>
      <c r="P804" s="8" t="str">
        <f t="shared" si="241"/>
        <v/>
      </c>
      <c r="Q804" s="8" t="str">
        <f t="shared" si="242"/>
        <v/>
      </c>
      <c r="R804" s="8" t="str">
        <f t="shared" ca="1" si="243"/>
        <v>num</v>
      </c>
      <c r="S804" s="8" t="str">
        <f t="shared" si="244"/>
        <v/>
      </c>
      <c r="T804" s="8" t="str">
        <f t="shared" si="245"/>
        <v/>
      </c>
      <c r="U804" s="7">
        <f ca="1">IF(O804="","",OFFSET(program!$A$1,0,disasm!$A804+COLUMN()-COLUMN($U804)+IF($I804,0,1)))</f>
        <v>0</v>
      </c>
      <c r="V804" s="7" t="str">
        <f ca="1">IF(P804="","",OFFSET(program!$A$1,0,disasm!$A804+COLUMN()-COLUMN($U804)+IF($I804,0,1)))</f>
        <v/>
      </c>
      <c r="W804" s="7" t="str">
        <f ca="1">IF(Q804="","",OFFSET(program!$A$1,0,disasm!$A804+COLUMN()-COLUMN($U804)+IF($I804,0,1)))</f>
        <v/>
      </c>
      <c r="X804" s="3" t="str">
        <f t="shared" ca="1" si="246"/>
        <v>0</v>
      </c>
      <c r="Y804" s="3" t="str">
        <f t="shared" si="247"/>
        <v/>
      </c>
      <c r="Z804" s="3" t="str">
        <f t="shared" si="248"/>
        <v/>
      </c>
      <c r="AA804" s="3" t="str">
        <f ca="1">" "
&amp;AE804
&amp;IF(AND(OR(K804=5,K804=6),MOD(INT(J804/1000),10)=1)," A2","")
&amp;IF(AND(NOT(I804),J804=109,OFFSET(program!$A$1,0,disasm!$A804+1)&gt;0,NOT(ISNUMBER(FIND(" A1 "," "&amp;AE804&amp;" "))))," AUTOLABEL","")
&amp;" "</f>
        <v xml:space="preserve">  </v>
      </c>
    </row>
    <row r="805" spans="1:27" x14ac:dyDescent="0.2">
      <c r="A805" s="1">
        <f ca="1">A804+M804</f>
        <v>846</v>
      </c>
      <c r="B805" s="2" t="str">
        <f t="shared" ca="1" si="230"/>
        <v>stack+774</v>
      </c>
      <c r="C805" s="3" t="str">
        <f ca="1">_xlfn.TEXTJOIN(" ",FALSE,OFFSET(program!$A$1,0,A805,1,M805))</f>
        <v/>
      </c>
      <c r="D805" s="4" t="str">
        <f ca="1">IF($H805="data",".dat "&amp;X805,
IF($H805="str",".str " &amp; _xlfn.TEXTJOIN("",FALSE,OFFSET(program!$A$2,0,A805+1,1,M805-1)),
$L805&amp;" "&amp;_xlfn.TEXTJOIN(", ",TRUE,$X805:$Z805)
))</f>
        <v>.dat 0</v>
      </c>
      <c r="E805" s="19" t="b">
        <f t="shared" ca="1" si="231"/>
        <v>1</v>
      </c>
      <c r="F805" s="5" t="str">
        <f t="shared" ca="1" si="232"/>
        <v>stack</v>
      </c>
      <c r="G805" s="5">
        <f t="shared" ca="1" si="233"/>
        <v>72</v>
      </c>
      <c r="H805" s="5" t="str">
        <f t="shared" si="234"/>
        <v>data</v>
      </c>
      <c r="I805" s="13" t="b">
        <f t="shared" si="235"/>
        <v>1</v>
      </c>
      <c r="J805" s="6">
        <f ca="1">OFFSET(program!$A$1,0,disasm!A805)</f>
        <v>0</v>
      </c>
      <c r="K805" s="7">
        <f t="shared" ca="1" si="236"/>
        <v>0</v>
      </c>
      <c r="L805" s="7" t="e">
        <f t="shared" ca="1" si="237"/>
        <v>#VALUE!</v>
      </c>
      <c r="M805" s="7">
        <f t="shared" si="238"/>
        <v>1</v>
      </c>
      <c r="N805" s="7">
        <f t="shared" si="239"/>
        <v>1</v>
      </c>
      <c r="O805" s="8">
        <f t="shared" si="240"/>
        <v>1</v>
      </c>
      <c r="P805" s="8" t="str">
        <f t="shared" si="241"/>
        <v/>
      </c>
      <c r="Q805" s="8" t="str">
        <f t="shared" si="242"/>
        <v/>
      </c>
      <c r="R805" s="8" t="str">
        <f t="shared" ca="1" si="243"/>
        <v>num</v>
      </c>
      <c r="S805" s="8" t="str">
        <f t="shared" si="244"/>
        <v/>
      </c>
      <c r="T805" s="8" t="str">
        <f t="shared" si="245"/>
        <v/>
      </c>
      <c r="U805" s="7">
        <f ca="1">IF(O805="","",OFFSET(program!$A$1,0,disasm!$A805+COLUMN()-COLUMN($U805)+IF($I805,0,1)))</f>
        <v>0</v>
      </c>
      <c r="V805" s="7" t="str">
        <f ca="1">IF(P805="","",OFFSET(program!$A$1,0,disasm!$A805+COLUMN()-COLUMN($U805)+IF($I805,0,1)))</f>
        <v/>
      </c>
      <c r="W805" s="7" t="str">
        <f ca="1">IF(Q805="","",OFFSET(program!$A$1,0,disasm!$A805+COLUMN()-COLUMN($U805)+IF($I805,0,1)))</f>
        <v/>
      </c>
      <c r="X805" s="3" t="str">
        <f t="shared" ca="1" si="246"/>
        <v>0</v>
      </c>
      <c r="Y805" s="3" t="str">
        <f t="shared" si="247"/>
        <v/>
      </c>
      <c r="Z805" s="3" t="str">
        <f t="shared" si="248"/>
        <v/>
      </c>
      <c r="AA805" s="3" t="str">
        <f ca="1">" "
&amp;AE805
&amp;IF(AND(OR(K805=5,K805=6),MOD(INT(J805/1000),10)=1)," A2","")
&amp;IF(AND(NOT(I805),J805=109,OFFSET(program!$A$1,0,disasm!$A805+1)&gt;0,NOT(ISNUMBER(FIND(" A1 "," "&amp;AE805&amp;" "))))," AUTOLABEL","")
&amp;" "</f>
        <v xml:space="preserve">  </v>
      </c>
    </row>
    <row r="806" spans="1:27" x14ac:dyDescent="0.2">
      <c r="A806" s="1">
        <f ca="1">A805+M805</f>
        <v>847</v>
      </c>
      <c r="B806" s="2" t="str">
        <f t="shared" ca="1" si="230"/>
        <v>stack+775</v>
      </c>
      <c r="C806" s="3" t="str">
        <f ca="1">_xlfn.TEXTJOIN(" ",FALSE,OFFSET(program!$A$1,0,A806,1,M806))</f>
        <v/>
      </c>
      <c r="D806" s="4" t="str">
        <f ca="1">IF($H806="data",".dat "&amp;X806,
IF($H806="str",".str " &amp; _xlfn.TEXTJOIN("",FALSE,OFFSET(program!$A$2,0,A806+1,1,M806-1)),
$L806&amp;" "&amp;_xlfn.TEXTJOIN(", ",TRUE,$X806:$Z806)
))</f>
        <v>.dat 0</v>
      </c>
      <c r="E806" s="19" t="b">
        <f t="shared" ca="1" si="231"/>
        <v>1</v>
      </c>
      <c r="F806" s="5" t="str">
        <f t="shared" ca="1" si="232"/>
        <v>stack</v>
      </c>
      <c r="G806" s="5">
        <f t="shared" ca="1" si="233"/>
        <v>72</v>
      </c>
      <c r="H806" s="5" t="str">
        <f t="shared" si="234"/>
        <v>data</v>
      </c>
      <c r="I806" s="13" t="b">
        <f t="shared" si="235"/>
        <v>1</v>
      </c>
      <c r="J806" s="6">
        <f ca="1">OFFSET(program!$A$1,0,disasm!A806)</f>
        <v>0</v>
      </c>
      <c r="K806" s="7">
        <f t="shared" ca="1" si="236"/>
        <v>0</v>
      </c>
      <c r="L806" s="7" t="e">
        <f t="shared" ca="1" si="237"/>
        <v>#VALUE!</v>
      </c>
      <c r="M806" s="7">
        <f t="shared" si="238"/>
        <v>1</v>
      </c>
      <c r="N806" s="7">
        <f t="shared" si="239"/>
        <v>1</v>
      </c>
      <c r="O806" s="8">
        <f t="shared" si="240"/>
        <v>1</v>
      </c>
      <c r="P806" s="8" t="str">
        <f t="shared" si="241"/>
        <v/>
      </c>
      <c r="Q806" s="8" t="str">
        <f t="shared" si="242"/>
        <v/>
      </c>
      <c r="R806" s="8" t="str">
        <f t="shared" ca="1" si="243"/>
        <v>num</v>
      </c>
      <c r="S806" s="8" t="str">
        <f t="shared" si="244"/>
        <v/>
      </c>
      <c r="T806" s="8" t="str">
        <f t="shared" si="245"/>
        <v/>
      </c>
      <c r="U806" s="7">
        <f ca="1">IF(O806="","",OFFSET(program!$A$1,0,disasm!$A806+COLUMN()-COLUMN($U806)+IF($I806,0,1)))</f>
        <v>0</v>
      </c>
      <c r="V806" s="7" t="str">
        <f ca="1">IF(P806="","",OFFSET(program!$A$1,0,disasm!$A806+COLUMN()-COLUMN($U806)+IF($I806,0,1)))</f>
        <v/>
      </c>
      <c r="W806" s="7" t="str">
        <f ca="1">IF(Q806="","",OFFSET(program!$A$1,0,disasm!$A806+COLUMN()-COLUMN($U806)+IF($I806,0,1)))</f>
        <v/>
      </c>
      <c r="X806" s="3" t="str">
        <f t="shared" ca="1" si="246"/>
        <v>0</v>
      </c>
      <c r="Y806" s="3" t="str">
        <f t="shared" si="247"/>
        <v/>
      </c>
      <c r="Z806" s="3" t="str">
        <f t="shared" si="248"/>
        <v/>
      </c>
      <c r="AA806" s="3" t="str">
        <f ca="1">" "
&amp;AE806
&amp;IF(AND(OR(K806=5,K806=6),MOD(INT(J806/1000),10)=1)," A2","")
&amp;IF(AND(NOT(I806),J806=109,OFFSET(program!$A$1,0,disasm!$A806+1)&gt;0,NOT(ISNUMBER(FIND(" A1 "," "&amp;AE806&amp;" "))))," AUTOLABEL","")
&amp;" "</f>
        <v xml:space="preserve">  </v>
      </c>
    </row>
    <row r="807" spans="1:27" x14ac:dyDescent="0.2">
      <c r="A807" s="1">
        <f ca="1">A806+M806</f>
        <v>848</v>
      </c>
      <c r="B807" s="2" t="str">
        <f t="shared" ca="1" si="230"/>
        <v>stack+776</v>
      </c>
      <c r="C807" s="3" t="str">
        <f ca="1">_xlfn.TEXTJOIN(" ",FALSE,OFFSET(program!$A$1,0,A807,1,M807))</f>
        <v/>
      </c>
      <c r="D807" s="4" t="str">
        <f ca="1">IF($H807="data",".dat "&amp;X807,
IF($H807="str",".str " &amp; _xlfn.TEXTJOIN("",FALSE,OFFSET(program!$A$2,0,A807+1,1,M807-1)),
$L807&amp;" "&amp;_xlfn.TEXTJOIN(", ",TRUE,$X807:$Z807)
))</f>
        <v>.dat 0</v>
      </c>
      <c r="E807" s="19" t="b">
        <f t="shared" ca="1" si="231"/>
        <v>1</v>
      </c>
      <c r="F807" s="5" t="str">
        <f t="shared" ca="1" si="232"/>
        <v>stack</v>
      </c>
      <c r="G807" s="5">
        <f t="shared" ca="1" si="233"/>
        <v>72</v>
      </c>
      <c r="H807" s="5" t="str">
        <f t="shared" si="234"/>
        <v>data</v>
      </c>
      <c r="I807" s="13" t="b">
        <f t="shared" si="235"/>
        <v>1</v>
      </c>
      <c r="J807" s="6">
        <f ca="1">OFFSET(program!$A$1,0,disasm!A807)</f>
        <v>0</v>
      </c>
      <c r="K807" s="7">
        <f t="shared" ca="1" si="236"/>
        <v>0</v>
      </c>
      <c r="L807" s="7" t="e">
        <f t="shared" ca="1" si="237"/>
        <v>#VALUE!</v>
      </c>
      <c r="M807" s="7">
        <f t="shared" si="238"/>
        <v>1</v>
      </c>
      <c r="N807" s="7">
        <f t="shared" si="239"/>
        <v>1</v>
      </c>
      <c r="O807" s="8">
        <f t="shared" si="240"/>
        <v>1</v>
      </c>
      <c r="P807" s="8" t="str">
        <f t="shared" si="241"/>
        <v/>
      </c>
      <c r="Q807" s="8" t="str">
        <f t="shared" si="242"/>
        <v/>
      </c>
      <c r="R807" s="8" t="str">
        <f t="shared" ca="1" si="243"/>
        <v>num</v>
      </c>
      <c r="S807" s="8" t="str">
        <f t="shared" si="244"/>
        <v/>
      </c>
      <c r="T807" s="8" t="str">
        <f t="shared" si="245"/>
        <v/>
      </c>
      <c r="U807" s="7">
        <f ca="1">IF(O807="","",OFFSET(program!$A$1,0,disasm!$A807+COLUMN()-COLUMN($U807)+IF($I807,0,1)))</f>
        <v>0</v>
      </c>
      <c r="V807" s="7" t="str">
        <f ca="1">IF(P807="","",OFFSET(program!$A$1,0,disasm!$A807+COLUMN()-COLUMN($U807)+IF($I807,0,1)))</f>
        <v/>
      </c>
      <c r="W807" s="7" t="str">
        <f ca="1">IF(Q807="","",OFFSET(program!$A$1,0,disasm!$A807+COLUMN()-COLUMN($U807)+IF($I807,0,1)))</f>
        <v/>
      </c>
      <c r="X807" s="3" t="str">
        <f t="shared" ca="1" si="246"/>
        <v>0</v>
      </c>
      <c r="Y807" s="3" t="str">
        <f t="shared" si="247"/>
        <v/>
      </c>
      <c r="Z807" s="3" t="str">
        <f t="shared" si="248"/>
        <v/>
      </c>
      <c r="AA807" s="3" t="str">
        <f ca="1">" "
&amp;AE807
&amp;IF(AND(OR(K807=5,K807=6),MOD(INT(J807/1000),10)=1)," A2","")
&amp;IF(AND(NOT(I807),J807=109,OFFSET(program!$A$1,0,disasm!$A807+1)&gt;0,NOT(ISNUMBER(FIND(" A1 "," "&amp;AE807&amp;" "))))," AUTOLABEL","")
&amp;" "</f>
        <v xml:space="preserve">  </v>
      </c>
    </row>
    <row r="808" spans="1:27" x14ac:dyDescent="0.2">
      <c r="A808" s="1">
        <f ca="1">A807+M807</f>
        <v>849</v>
      </c>
      <c r="B808" s="2" t="str">
        <f t="shared" ca="1" si="230"/>
        <v>stack+777</v>
      </c>
      <c r="C808" s="3" t="str">
        <f ca="1">_xlfn.TEXTJOIN(" ",FALSE,OFFSET(program!$A$1,0,A808,1,M808))</f>
        <v/>
      </c>
      <c r="D808" s="4" t="str">
        <f ca="1">IF($H808="data",".dat "&amp;X808,
IF($H808="str",".str " &amp; _xlfn.TEXTJOIN("",FALSE,OFFSET(program!$A$2,0,A808+1,1,M808-1)),
$L808&amp;" "&amp;_xlfn.TEXTJOIN(", ",TRUE,$X808:$Z808)
))</f>
        <v>.dat 0</v>
      </c>
      <c r="E808" s="19" t="b">
        <f t="shared" ca="1" si="231"/>
        <v>1</v>
      </c>
      <c r="F808" s="5" t="str">
        <f t="shared" ca="1" si="232"/>
        <v>stack</v>
      </c>
      <c r="G808" s="5">
        <f t="shared" ca="1" si="233"/>
        <v>72</v>
      </c>
      <c r="H808" s="5" t="str">
        <f t="shared" si="234"/>
        <v>data</v>
      </c>
      <c r="I808" s="13" t="b">
        <f t="shared" si="235"/>
        <v>1</v>
      </c>
      <c r="J808" s="6">
        <f ca="1">OFFSET(program!$A$1,0,disasm!A808)</f>
        <v>0</v>
      </c>
      <c r="K808" s="7">
        <f t="shared" ca="1" si="236"/>
        <v>0</v>
      </c>
      <c r="L808" s="7" t="e">
        <f t="shared" ca="1" si="237"/>
        <v>#VALUE!</v>
      </c>
      <c r="M808" s="7">
        <f t="shared" si="238"/>
        <v>1</v>
      </c>
      <c r="N808" s="7">
        <f t="shared" si="239"/>
        <v>1</v>
      </c>
      <c r="O808" s="8">
        <f t="shared" si="240"/>
        <v>1</v>
      </c>
      <c r="P808" s="8" t="str">
        <f t="shared" si="241"/>
        <v/>
      </c>
      <c r="Q808" s="8" t="str">
        <f t="shared" si="242"/>
        <v/>
      </c>
      <c r="R808" s="8" t="str">
        <f t="shared" ca="1" si="243"/>
        <v>num</v>
      </c>
      <c r="S808" s="8" t="str">
        <f t="shared" si="244"/>
        <v/>
      </c>
      <c r="T808" s="8" t="str">
        <f t="shared" si="245"/>
        <v/>
      </c>
      <c r="U808" s="7">
        <f ca="1">IF(O808="","",OFFSET(program!$A$1,0,disasm!$A808+COLUMN()-COLUMN($U808)+IF($I808,0,1)))</f>
        <v>0</v>
      </c>
      <c r="V808" s="7" t="str">
        <f ca="1">IF(P808="","",OFFSET(program!$A$1,0,disasm!$A808+COLUMN()-COLUMN($U808)+IF($I808,0,1)))</f>
        <v/>
      </c>
      <c r="W808" s="7" t="str">
        <f ca="1">IF(Q808="","",OFFSET(program!$A$1,0,disasm!$A808+COLUMN()-COLUMN($U808)+IF($I808,0,1)))</f>
        <v/>
      </c>
      <c r="X808" s="3" t="str">
        <f t="shared" ca="1" si="246"/>
        <v>0</v>
      </c>
      <c r="Y808" s="3" t="str">
        <f t="shared" si="247"/>
        <v/>
      </c>
      <c r="Z808" s="3" t="str">
        <f t="shared" si="248"/>
        <v/>
      </c>
      <c r="AA808" s="3" t="str">
        <f ca="1">" "
&amp;AE808
&amp;IF(AND(OR(K808=5,K808=6),MOD(INT(J808/1000),10)=1)," A2","")
&amp;IF(AND(NOT(I808),J808=109,OFFSET(program!$A$1,0,disasm!$A808+1)&gt;0,NOT(ISNUMBER(FIND(" A1 "," "&amp;AE808&amp;" "))))," AUTOLABEL","")
&amp;" "</f>
        <v xml:space="preserve">  </v>
      </c>
    </row>
    <row r="809" spans="1:27" x14ac:dyDescent="0.2">
      <c r="A809" s="1">
        <f ca="1">A808+M808</f>
        <v>850</v>
      </c>
      <c r="B809" s="2" t="str">
        <f t="shared" ca="1" si="230"/>
        <v>stack+778</v>
      </c>
      <c r="C809" s="3" t="str">
        <f ca="1">_xlfn.TEXTJOIN(" ",FALSE,OFFSET(program!$A$1,0,A809,1,M809))</f>
        <v/>
      </c>
      <c r="D809" s="4" t="str">
        <f ca="1">IF($H809="data",".dat "&amp;X809,
IF($H809="str",".str " &amp; _xlfn.TEXTJOIN("",FALSE,OFFSET(program!$A$2,0,A809+1,1,M809-1)),
$L809&amp;" "&amp;_xlfn.TEXTJOIN(", ",TRUE,$X809:$Z809)
))</f>
        <v>.dat 0</v>
      </c>
      <c r="E809" s="19" t="b">
        <f t="shared" ca="1" si="231"/>
        <v>1</v>
      </c>
      <c r="F809" s="5" t="str">
        <f t="shared" ca="1" si="232"/>
        <v>stack</v>
      </c>
      <c r="G809" s="5">
        <f t="shared" ca="1" si="233"/>
        <v>72</v>
      </c>
      <c r="H809" s="5" t="str">
        <f t="shared" si="234"/>
        <v>data</v>
      </c>
      <c r="I809" s="13" t="b">
        <f t="shared" si="235"/>
        <v>1</v>
      </c>
      <c r="J809" s="6">
        <f ca="1">OFFSET(program!$A$1,0,disasm!A809)</f>
        <v>0</v>
      </c>
      <c r="K809" s="7">
        <f t="shared" ca="1" si="236"/>
        <v>0</v>
      </c>
      <c r="L809" s="7" t="e">
        <f t="shared" ca="1" si="237"/>
        <v>#VALUE!</v>
      </c>
      <c r="M809" s="7">
        <f t="shared" si="238"/>
        <v>1</v>
      </c>
      <c r="N809" s="7">
        <f t="shared" si="239"/>
        <v>1</v>
      </c>
      <c r="O809" s="8">
        <f t="shared" si="240"/>
        <v>1</v>
      </c>
      <c r="P809" s="8" t="str">
        <f t="shared" si="241"/>
        <v/>
      </c>
      <c r="Q809" s="8" t="str">
        <f t="shared" si="242"/>
        <v/>
      </c>
      <c r="R809" s="8" t="str">
        <f t="shared" ca="1" si="243"/>
        <v>num</v>
      </c>
      <c r="S809" s="8" t="str">
        <f t="shared" si="244"/>
        <v/>
      </c>
      <c r="T809" s="8" t="str">
        <f t="shared" si="245"/>
        <v/>
      </c>
      <c r="U809" s="7">
        <f ca="1">IF(O809="","",OFFSET(program!$A$1,0,disasm!$A809+COLUMN()-COLUMN($U809)+IF($I809,0,1)))</f>
        <v>0</v>
      </c>
      <c r="V809" s="7" t="str">
        <f ca="1">IF(P809="","",OFFSET(program!$A$1,0,disasm!$A809+COLUMN()-COLUMN($U809)+IF($I809,0,1)))</f>
        <v/>
      </c>
      <c r="W809" s="7" t="str">
        <f ca="1">IF(Q809="","",OFFSET(program!$A$1,0,disasm!$A809+COLUMN()-COLUMN($U809)+IF($I809,0,1)))</f>
        <v/>
      </c>
      <c r="X809" s="3" t="str">
        <f t="shared" ca="1" si="246"/>
        <v>0</v>
      </c>
      <c r="Y809" s="3" t="str">
        <f t="shared" si="247"/>
        <v/>
      </c>
      <c r="Z809" s="3" t="str">
        <f t="shared" si="248"/>
        <v/>
      </c>
      <c r="AA809" s="3" t="str">
        <f ca="1">" "
&amp;AE809
&amp;IF(AND(OR(K809=5,K809=6),MOD(INT(J809/1000),10)=1)," A2","")
&amp;IF(AND(NOT(I809),J809=109,OFFSET(program!$A$1,0,disasm!$A809+1)&gt;0,NOT(ISNUMBER(FIND(" A1 "," "&amp;AE809&amp;" "))))," AUTOLABEL","")
&amp;" "</f>
        <v xml:space="preserve">  </v>
      </c>
    </row>
    <row r="810" spans="1:27" x14ac:dyDescent="0.2">
      <c r="A810" s="1">
        <f ca="1">A809+M809</f>
        <v>851</v>
      </c>
      <c r="B810" s="2" t="str">
        <f t="shared" ca="1" si="230"/>
        <v>stack+779</v>
      </c>
      <c r="C810" s="3" t="str">
        <f ca="1">_xlfn.TEXTJOIN(" ",FALSE,OFFSET(program!$A$1,0,A810,1,M810))</f>
        <v/>
      </c>
      <c r="D810" s="4" t="str">
        <f ca="1">IF($H810="data",".dat "&amp;X810,
IF($H810="str",".str " &amp; _xlfn.TEXTJOIN("",FALSE,OFFSET(program!$A$2,0,A810+1,1,M810-1)),
$L810&amp;" "&amp;_xlfn.TEXTJOIN(", ",TRUE,$X810:$Z810)
))</f>
        <v>.dat 0</v>
      </c>
      <c r="E810" s="19" t="b">
        <f t="shared" ca="1" si="231"/>
        <v>1</v>
      </c>
      <c r="F810" s="5" t="str">
        <f t="shared" ca="1" si="232"/>
        <v>stack</v>
      </c>
      <c r="G810" s="5">
        <f t="shared" ca="1" si="233"/>
        <v>72</v>
      </c>
      <c r="H810" s="5" t="str">
        <f t="shared" si="234"/>
        <v>data</v>
      </c>
      <c r="I810" s="13" t="b">
        <f t="shared" si="235"/>
        <v>1</v>
      </c>
      <c r="J810" s="6">
        <f ca="1">OFFSET(program!$A$1,0,disasm!A810)</f>
        <v>0</v>
      </c>
      <c r="K810" s="7">
        <f t="shared" ca="1" si="236"/>
        <v>0</v>
      </c>
      <c r="L810" s="7" t="e">
        <f t="shared" ca="1" si="237"/>
        <v>#VALUE!</v>
      </c>
      <c r="M810" s="7">
        <f t="shared" si="238"/>
        <v>1</v>
      </c>
      <c r="N810" s="7">
        <f t="shared" si="239"/>
        <v>1</v>
      </c>
      <c r="O810" s="8">
        <f t="shared" si="240"/>
        <v>1</v>
      </c>
      <c r="P810" s="8" t="str">
        <f t="shared" si="241"/>
        <v/>
      </c>
      <c r="Q810" s="8" t="str">
        <f t="shared" si="242"/>
        <v/>
      </c>
      <c r="R810" s="8" t="str">
        <f t="shared" ca="1" si="243"/>
        <v>num</v>
      </c>
      <c r="S810" s="8" t="str">
        <f t="shared" si="244"/>
        <v/>
      </c>
      <c r="T810" s="8" t="str">
        <f t="shared" si="245"/>
        <v/>
      </c>
      <c r="U810" s="7">
        <f ca="1">IF(O810="","",OFFSET(program!$A$1,0,disasm!$A810+COLUMN()-COLUMN($U810)+IF($I810,0,1)))</f>
        <v>0</v>
      </c>
      <c r="V810" s="7" t="str">
        <f ca="1">IF(P810="","",OFFSET(program!$A$1,0,disasm!$A810+COLUMN()-COLUMN($U810)+IF($I810,0,1)))</f>
        <v/>
      </c>
      <c r="W810" s="7" t="str">
        <f ca="1">IF(Q810="","",OFFSET(program!$A$1,0,disasm!$A810+COLUMN()-COLUMN($U810)+IF($I810,0,1)))</f>
        <v/>
      </c>
      <c r="X810" s="3" t="str">
        <f t="shared" ca="1" si="246"/>
        <v>0</v>
      </c>
      <c r="Y810" s="3" t="str">
        <f t="shared" si="247"/>
        <v/>
      </c>
      <c r="Z810" s="3" t="str">
        <f t="shared" si="248"/>
        <v/>
      </c>
      <c r="AA810" s="3" t="str">
        <f ca="1">" "
&amp;AE810
&amp;IF(AND(OR(K810=5,K810=6),MOD(INT(J810/1000),10)=1)," A2","")
&amp;IF(AND(NOT(I810),J810=109,OFFSET(program!$A$1,0,disasm!$A810+1)&gt;0,NOT(ISNUMBER(FIND(" A1 "," "&amp;AE810&amp;" "))))," AUTOLABEL","")
&amp;" "</f>
        <v xml:space="preserve">  </v>
      </c>
    </row>
    <row r="811" spans="1:27" x14ac:dyDescent="0.2">
      <c r="A811" s="1">
        <f ca="1">A810+M810</f>
        <v>852</v>
      </c>
      <c r="B811" s="2" t="str">
        <f t="shared" ca="1" si="230"/>
        <v>stack+780</v>
      </c>
      <c r="C811" s="3" t="str">
        <f ca="1">_xlfn.TEXTJOIN(" ",FALSE,OFFSET(program!$A$1,0,A811,1,M811))</f>
        <v/>
      </c>
      <c r="D811" s="4" t="str">
        <f ca="1">IF($H811="data",".dat "&amp;X811,
IF($H811="str",".str " &amp; _xlfn.TEXTJOIN("",FALSE,OFFSET(program!$A$2,0,A811+1,1,M811-1)),
$L811&amp;" "&amp;_xlfn.TEXTJOIN(", ",TRUE,$X811:$Z811)
))</f>
        <v>.dat 0</v>
      </c>
      <c r="E811" s="19" t="b">
        <f t="shared" ca="1" si="231"/>
        <v>1</v>
      </c>
      <c r="F811" s="5" t="str">
        <f t="shared" ca="1" si="232"/>
        <v>stack</v>
      </c>
      <c r="G811" s="5">
        <f t="shared" ca="1" si="233"/>
        <v>72</v>
      </c>
      <c r="H811" s="5" t="str">
        <f t="shared" si="234"/>
        <v>data</v>
      </c>
      <c r="I811" s="13" t="b">
        <f t="shared" si="235"/>
        <v>1</v>
      </c>
      <c r="J811" s="6">
        <f ca="1">OFFSET(program!$A$1,0,disasm!A811)</f>
        <v>0</v>
      </c>
      <c r="K811" s="7">
        <f t="shared" ca="1" si="236"/>
        <v>0</v>
      </c>
      <c r="L811" s="7" t="e">
        <f t="shared" ca="1" si="237"/>
        <v>#VALUE!</v>
      </c>
      <c r="M811" s="7">
        <f t="shared" si="238"/>
        <v>1</v>
      </c>
      <c r="N811" s="7">
        <f t="shared" si="239"/>
        <v>1</v>
      </c>
      <c r="O811" s="8">
        <f t="shared" si="240"/>
        <v>1</v>
      </c>
      <c r="P811" s="8" t="str">
        <f t="shared" si="241"/>
        <v/>
      </c>
      <c r="Q811" s="8" t="str">
        <f t="shared" si="242"/>
        <v/>
      </c>
      <c r="R811" s="8" t="str">
        <f t="shared" ca="1" si="243"/>
        <v>num</v>
      </c>
      <c r="S811" s="8" t="str">
        <f t="shared" si="244"/>
        <v/>
      </c>
      <c r="T811" s="8" t="str">
        <f t="shared" si="245"/>
        <v/>
      </c>
      <c r="U811" s="7">
        <f ca="1">IF(O811="","",OFFSET(program!$A$1,0,disasm!$A811+COLUMN()-COLUMN($U811)+IF($I811,0,1)))</f>
        <v>0</v>
      </c>
      <c r="V811" s="7" t="str">
        <f ca="1">IF(P811="","",OFFSET(program!$A$1,0,disasm!$A811+COLUMN()-COLUMN($U811)+IF($I811,0,1)))</f>
        <v/>
      </c>
      <c r="W811" s="7" t="str">
        <f ca="1">IF(Q811="","",OFFSET(program!$A$1,0,disasm!$A811+COLUMN()-COLUMN($U811)+IF($I811,0,1)))</f>
        <v/>
      </c>
      <c r="X811" s="3" t="str">
        <f t="shared" ca="1" si="246"/>
        <v>0</v>
      </c>
      <c r="Y811" s="3" t="str">
        <f t="shared" si="247"/>
        <v/>
      </c>
      <c r="Z811" s="3" t="str">
        <f t="shared" si="248"/>
        <v/>
      </c>
      <c r="AA811" s="3" t="str">
        <f ca="1">" "
&amp;AE811
&amp;IF(AND(OR(K811=5,K811=6),MOD(INT(J811/1000),10)=1)," A2","")
&amp;IF(AND(NOT(I811),J811=109,OFFSET(program!$A$1,0,disasm!$A811+1)&gt;0,NOT(ISNUMBER(FIND(" A1 "," "&amp;AE811&amp;" "))))," AUTOLABEL","")
&amp;" "</f>
        <v xml:space="preserve">  </v>
      </c>
    </row>
    <row r="812" spans="1:27" x14ac:dyDescent="0.2">
      <c r="A812" s="1">
        <f ca="1">A811+M811</f>
        <v>853</v>
      </c>
      <c r="B812" s="2" t="str">
        <f t="shared" ca="1" si="230"/>
        <v>stack+781</v>
      </c>
      <c r="C812" s="3" t="str">
        <f ca="1">_xlfn.TEXTJOIN(" ",FALSE,OFFSET(program!$A$1,0,A812,1,M812))</f>
        <v/>
      </c>
      <c r="D812" s="4" t="str">
        <f ca="1">IF($H812="data",".dat "&amp;X812,
IF($H812="str",".str " &amp; _xlfn.TEXTJOIN("",FALSE,OFFSET(program!$A$2,0,A812+1,1,M812-1)),
$L812&amp;" "&amp;_xlfn.TEXTJOIN(", ",TRUE,$X812:$Z812)
))</f>
        <v>.dat 0</v>
      </c>
      <c r="E812" s="19" t="b">
        <f t="shared" ca="1" si="231"/>
        <v>1</v>
      </c>
      <c r="F812" s="5" t="str">
        <f t="shared" ca="1" si="232"/>
        <v>stack</v>
      </c>
      <c r="G812" s="5">
        <f t="shared" ca="1" si="233"/>
        <v>72</v>
      </c>
      <c r="H812" s="5" t="str">
        <f t="shared" si="234"/>
        <v>data</v>
      </c>
      <c r="I812" s="13" t="b">
        <f t="shared" si="235"/>
        <v>1</v>
      </c>
      <c r="J812" s="6">
        <f ca="1">OFFSET(program!$A$1,0,disasm!A812)</f>
        <v>0</v>
      </c>
      <c r="K812" s="7">
        <f t="shared" ca="1" si="236"/>
        <v>0</v>
      </c>
      <c r="L812" s="7" t="e">
        <f t="shared" ca="1" si="237"/>
        <v>#VALUE!</v>
      </c>
      <c r="M812" s="7">
        <f t="shared" si="238"/>
        <v>1</v>
      </c>
      <c r="N812" s="7">
        <f t="shared" si="239"/>
        <v>1</v>
      </c>
      <c r="O812" s="8">
        <f t="shared" si="240"/>
        <v>1</v>
      </c>
      <c r="P812" s="8" t="str">
        <f t="shared" si="241"/>
        <v/>
      </c>
      <c r="Q812" s="8" t="str">
        <f t="shared" si="242"/>
        <v/>
      </c>
      <c r="R812" s="8" t="str">
        <f t="shared" ca="1" si="243"/>
        <v>num</v>
      </c>
      <c r="S812" s="8" t="str">
        <f t="shared" si="244"/>
        <v/>
      </c>
      <c r="T812" s="8" t="str">
        <f t="shared" si="245"/>
        <v/>
      </c>
      <c r="U812" s="7">
        <f ca="1">IF(O812="","",OFFSET(program!$A$1,0,disasm!$A812+COLUMN()-COLUMN($U812)+IF($I812,0,1)))</f>
        <v>0</v>
      </c>
      <c r="V812" s="7" t="str">
        <f ca="1">IF(P812="","",OFFSET(program!$A$1,0,disasm!$A812+COLUMN()-COLUMN($U812)+IF($I812,0,1)))</f>
        <v/>
      </c>
      <c r="W812" s="7" t="str">
        <f ca="1">IF(Q812="","",OFFSET(program!$A$1,0,disasm!$A812+COLUMN()-COLUMN($U812)+IF($I812,0,1)))</f>
        <v/>
      </c>
      <c r="X812" s="3" t="str">
        <f t="shared" ca="1" si="246"/>
        <v>0</v>
      </c>
      <c r="Y812" s="3" t="str">
        <f t="shared" si="247"/>
        <v/>
      </c>
      <c r="Z812" s="3" t="str">
        <f t="shared" si="248"/>
        <v/>
      </c>
      <c r="AA812" s="3" t="str">
        <f ca="1">" "
&amp;AE812
&amp;IF(AND(OR(K812=5,K812=6),MOD(INT(J812/1000),10)=1)," A2","")
&amp;IF(AND(NOT(I812),J812=109,OFFSET(program!$A$1,0,disasm!$A812+1)&gt;0,NOT(ISNUMBER(FIND(" A1 "," "&amp;AE812&amp;" "))))," AUTOLABEL","")
&amp;" "</f>
        <v xml:space="preserve">  </v>
      </c>
    </row>
    <row r="813" spans="1:27" x14ac:dyDescent="0.2">
      <c r="A813" s="1">
        <f ca="1">A812+M812</f>
        <v>854</v>
      </c>
      <c r="B813" s="2" t="str">
        <f t="shared" ca="1" si="230"/>
        <v>stack+782</v>
      </c>
      <c r="C813" s="3" t="str">
        <f ca="1">_xlfn.TEXTJOIN(" ",FALSE,OFFSET(program!$A$1,0,A813,1,M813))</f>
        <v/>
      </c>
      <c r="D813" s="4" t="str">
        <f ca="1">IF($H813="data",".dat "&amp;X813,
IF($H813="str",".str " &amp; _xlfn.TEXTJOIN("",FALSE,OFFSET(program!$A$2,0,A813+1,1,M813-1)),
$L813&amp;" "&amp;_xlfn.TEXTJOIN(", ",TRUE,$X813:$Z813)
))</f>
        <v>.dat 0</v>
      </c>
      <c r="E813" s="19" t="b">
        <f t="shared" ca="1" si="231"/>
        <v>1</v>
      </c>
      <c r="F813" s="5" t="str">
        <f t="shared" ca="1" si="232"/>
        <v>stack</v>
      </c>
      <c r="G813" s="5">
        <f t="shared" ca="1" si="233"/>
        <v>72</v>
      </c>
      <c r="H813" s="5" t="str">
        <f t="shared" si="234"/>
        <v>data</v>
      </c>
      <c r="I813" s="13" t="b">
        <f t="shared" si="235"/>
        <v>1</v>
      </c>
      <c r="J813" s="6">
        <f ca="1">OFFSET(program!$A$1,0,disasm!A813)</f>
        <v>0</v>
      </c>
      <c r="K813" s="7">
        <f t="shared" ca="1" si="236"/>
        <v>0</v>
      </c>
      <c r="L813" s="7" t="e">
        <f t="shared" ca="1" si="237"/>
        <v>#VALUE!</v>
      </c>
      <c r="M813" s="7">
        <f t="shared" si="238"/>
        <v>1</v>
      </c>
      <c r="N813" s="7">
        <f t="shared" si="239"/>
        <v>1</v>
      </c>
      <c r="O813" s="8">
        <f t="shared" si="240"/>
        <v>1</v>
      </c>
      <c r="P813" s="8" t="str">
        <f t="shared" si="241"/>
        <v/>
      </c>
      <c r="Q813" s="8" t="str">
        <f t="shared" si="242"/>
        <v/>
      </c>
      <c r="R813" s="8" t="str">
        <f t="shared" ca="1" si="243"/>
        <v>num</v>
      </c>
      <c r="S813" s="8" t="str">
        <f t="shared" si="244"/>
        <v/>
      </c>
      <c r="T813" s="8" t="str">
        <f t="shared" si="245"/>
        <v/>
      </c>
      <c r="U813" s="7">
        <f ca="1">IF(O813="","",OFFSET(program!$A$1,0,disasm!$A813+COLUMN()-COLUMN($U813)+IF($I813,0,1)))</f>
        <v>0</v>
      </c>
      <c r="V813" s="7" t="str">
        <f ca="1">IF(P813="","",OFFSET(program!$A$1,0,disasm!$A813+COLUMN()-COLUMN($U813)+IF($I813,0,1)))</f>
        <v/>
      </c>
      <c r="W813" s="7" t="str">
        <f ca="1">IF(Q813="","",OFFSET(program!$A$1,0,disasm!$A813+COLUMN()-COLUMN($U813)+IF($I813,0,1)))</f>
        <v/>
      </c>
      <c r="X813" s="3" t="str">
        <f t="shared" ca="1" si="246"/>
        <v>0</v>
      </c>
      <c r="Y813" s="3" t="str">
        <f t="shared" si="247"/>
        <v/>
      </c>
      <c r="Z813" s="3" t="str">
        <f t="shared" si="248"/>
        <v/>
      </c>
      <c r="AA813" s="3" t="str">
        <f ca="1">" "
&amp;AE813
&amp;IF(AND(OR(K813=5,K813=6),MOD(INT(J813/1000),10)=1)," A2","")
&amp;IF(AND(NOT(I813),J813=109,OFFSET(program!$A$1,0,disasm!$A813+1)&gt;0,NOT(ISNUMBER(FIND(" A1 "," "&amp;AE813&amp;" "))))," AUTOLABEL","")
&amp;" "</f>
        <v xml:space="preserve">  </v>
      </c>
    </row>
    <row r="814" spans="1:27" x14ac:dyDescent="0.2">
      <c r="A814" s="1">
        <f ca="1">A813+M813</f>
        <v>855</v>
      </c>
      <c r="B814" s="2" t="str">
        <f t="shared" ca="1" si="230"/>
        <v>stack+783</v>
      </c>
      <c r="C814" s="3" t="str">
        <f ca="1">_xlfn.TEXTJOIN(" ",FALSE,OFFSET(program!$A$1,0,A814,1,M814))</f>
        <v/>
      </c>
      <c r="D814" s="4" t="str">
        <f ca="1">IF($H814="data",".dat "&amp;X814,
IF($H814="str",".str " &amp; _xlfn.TEXTJOIN("",FALSE,OFFSET(program!$A$2,0,A814+1,1,M814-1)),
$L814&amp;" "&amp;_xlfn.TEXTJOIN(", ",TRUE,$X814:$Z814)
))</f>
        <v>.dat 0</v>
      </c>
      <c r="E814" s="19" t="b">
        <f t="shared" ca="1" si="231"/>
        <v>1</v>
      </c>
      <c r="F814" s="5" t="str">
        <f t="shared" ca="1" si="232"/>
        <v>stack</v>
      </c>
      <c r="G814" s="5">
        <f t="shared" ca="1" si="233"/>
        <v>72</v>
      </c>
      <c r="H814" s="5" t="str">
        <f t="shared" si="234"/>
        <v>data</v>
      </c>
      <c r="I814" s="13" t="b">
        <f t="shared" si="235"/>
        <v>1</v>
      </c>
      <c r="J814" s="6">
        <f ca="1">OFFSET(program!$A$1,0,disasm!A814)</f>
        <v>0</v>
      </c>
      <c r="K814" s="7">
        <f t="shared" ca="1" si="236"/>
        <v>0</v>
      </c>
      <c r="L814" s="7" t="e">
        <f t="shared" ca="1" si="237"/>
        <v>#VALUE!</v>
      </c>
      <c r="M814" s="7">
        <f t="shared" si="238"/>
        <v>1</v>
      </c>
      <c r="N814" s="7">
        <f t="shared" si="239"/>
        <v>1</v>
      </c>
      <c r="O814" s="8">
        <f t="shared" si="240"/>
        <v>1</v>
      </c>
      <c r="P814" s="8" t="str">
        <f t="shared" si="241"/>
        <v/>
      </c>
      <c r="Q814" s="8" t="str">
        <f t="shared" si="242"/>
        <v/>
      </c>
      <c r="R814" s="8" t="str">
        <f t="shared" ca="1" si="243"/>
        <v>num</v>
      </c>
      <c r="S814" s="8" t="str">
        <f t="shared" si="244"/>
        <v/>
      </c>
      <c r="T814" s="8" t="str">
        <f t="shared" si="245"/>
        <v/>
      </c>
      <c r="U814" s="7">
        <f ca="1">IF(O814="","",OFFSET(program!$A$1,0,disasm!$A814+COLUMN()-COLUMN($U814)+IF($I814,0,1)))</f>
        <v>0</v>
      </c>
      <c r="V814" s="7" t="str">
        <f ca="1">IF(P814="","",OFFSET(program!$A$1,0,disasm!$A814+COLUMN()-COLUMN($U814)+IF($I814,0,1)))</f>
        <v/>
      </c>
      <c r="W814" s="7" t="str">
        <f ca="1">IF(Q814="","",OFFSET(program!$A$1,0,disasm!$A814+COLUMN()-COLUMN($U814)+IF($I814,0,1)))</f>
        <v/>
      </c>
      <c r="X814" s="3" t="str">
        <f t="shared" ca="1" si="246"/>
        <v>0</v>
      </c>
      <c r="Y814" s="3" t="str">
        <f t="shared" si="247"/>
        <v/>
      </c>
      <c r="Z814" s="3" t="str">
        <f t="shared" si="248"/>
        <v/>
      </c>
      <c r="AA814" s="3" t="str">
        <f ca="1">" "
&amp;AE814
&amp;IF(AND(OR(K814=5,K814=6),MOD(INT(J814/1000),10)=1)," A2","")
&amp;IF(AND(NOT(I814),J814=109,OFFSET(program!$A$1,0,disasm!$A814+1)&gt;0,NOT(ISNUMBER(FIND(" A1 "," "&amp;AE814&amp;" "))))," AUTOLABEL","")
&amp;" "</f>
        <v xml:space="preserve">  </v>
      </c>
    </row>
    <row r="815" spans="1:27" x14ac:dyDescent="0.2">
      <c r="A815" s="1">
        <f ca="1">A814+M814</f>
        <v>856</v>
      </c>
      <c r="B815" s="2" t="str">
        <f t="shared" ca="1" si="230"/>
        <v>stack+784</v>
      </c>
      <c r="C815" s="3" t="str">
        <f ca="1">_xlfn.TEXTJOIN(" ",FALSE,OFFSET(program!$A$1,0,A815,1,M815))</f>
        <v/>
      </c>
      <c r="D815" s="4" t="str">
        <f ca="1">IF($H815="data",".dat "&amp;X815,
IF($H815="str",".str " &amp; _xlfn.TEXTJOIN("",FALSE,OFFSET(program!$A$2,0,A815+1,1,M815-1)),
$L815&amp;" "&amp;_xlfn.TEXTJOIN(", ",TRUE,$X815:$Z815)
))</f>
        <v>.dat 0</v>
      </c>
      <c r="E815" s="19" t="b">
        <f t="shared" ca="1" si="231"/>
        <v>1</v>
      </c>
      <c r="F815" s="5" t="str">
        <f t="shared" ca="1" si="232"/>
        <v>stack</v>
      </c>
      <c r="G815" s="5">
        <f t="shared" ca="1" si="233"/>
        <v>72</v>
      </c>
      <c r="H815" s="5" t="str">
        <f t="shared" si="234"/>
        <v>data</v>
      </c>
      <c r="I815" s="13" t="b">
        <f t="shared" si="235"/>
        <v>1</v>
      </c>
      <c r="J815" s="6">
        <f ca="1">OFFSET(program!$A$1,0,disasm!A815)</f>
        <v>0</v>
      </c>
      <c r="K815" s="7">
        <f t="shared" ca="1" si="236"/>
        <v>0</v>
      </c>
      <c r="L815" s="7" t="e">
        <f t="shared" ca="1" si="237"/>
        <v>#VALUE!</v>
      </c>
      <c r="M815" s="7">
        <f t="shared" si="238"/>
        <v>1</v>
      </c>
      <c r="N815" s="7">
        <f t="shared" si="239"/>
        <v>1</v>
      </c>
      <c r="O815" s="8">
        <f t="shared" si="240"/>
        <v>1</v>
      </c>
      <c r="P815" s="8" t="str">
        <f t="shared" si="241"/>
        <v/>
      </c>
      <c r="Q815" s="8" t="str">
        <f t="shared" si="242"/>
        <v/>
      </c>
      <c r="R815" s="8" t="str">
        <f t="shared" ca="1" si="243"/>
        <v>num</v>
      </c>
      <c r="S815" s="8" t="str">
        <f t="shared" si="244"/>
        <v/>
      </c>
      <c r="T815" s="8" t="str">
        <f t="shared" si="245"/>
        <v/>
      </c>
      <c r="U815" s="7">
        <f ca="1">IF(O815="","",OFFSET(program!$A$1,0,disasm!$A815+COLUMN()-COLUMN($U815)+IF($I815,0,1)))</f>
        <v>0</v>
      </c>
      <c r="V815" s="7" t="str">
        <f ca="1">IF(P815="","",OFFSET(program!$A$1,0,disasm!$A815+COLUMN()-COLUMN($U815)+IF($I815,0,1)))</f>
        <v/>
      </c>
      <c r="W815" s="7" t="str">
        <f ca="1">IF(Q815="","",OFFSET(program!$A$1,0,disasm!$A815+COLUMN()-COLUMN($U815)+IF($I815,0,1)))</f>
        <v/>
      </c>
      <c r="X815" s="3" t="str">
        <f t="shared" ca="1" si="246"/>
        <v>0</v>
      </c>
      <c r="Y815" s="3" t="str">
        <f t="shared" si="247"/>
        <v/>
      </c>
      <c r="Z815" s="3" t="str">
        <f t="shared" si="248"/>
        <v/>
      </c>
      <c r="AA815" s="3" t="str">
        <f ca="1">" "
&amp;AE815
&amp;IF(AND(OR(K815=5,K815=6),MOD(INT(J815/1000),10)=1)," A2","")
&amp;IF(AND(NOT(I815),J815=109,OFFSET(program!$A$1,0,disasm!$A815+1)&gt;0,NOT(ISNUMBER(FIND(" A1 "," "&amp;AE815&amp;" "))))," AUTOLABEL","")
&amp;" "</f>
        <v xml:space="preserve">  </v>
      </c>
    </row>
    <row r="816" spans="1:27" x14ac:dyDescent="0.2">
      <c r="A816" s="1">
        <f ca="1">A815+M815</f>
        <v>857</v>
      </c>
      <c r="B816" s="2" t="str">
        <f t="shared" ca="1" si="230"/>
        <v>stack+785</v>
      </c>
      <c r="C816" s="3" t="str">
        <f ca="1">_xlfn.TEXTJOIN(" ",FALSE,OFFSET(program!$A$1,0,A816,1,M816))</f>
        <v/>
      </c>
      <c r="D816" s="4" t="str">
        <f ca="1">IF($H816="data",".dat "&amp;X816,
IF($H816="str",".str " &amp; _xlfn.TEXTJOIN("",FALSE,OFFSET(program!$A$2,0,A816+1,1,M816-1)),
$L816&amp;" "&amp;_xlfn.TEXTJOIN(", ",TRUE,$X816:$Z816)
))</f>
        <v>.dat 0</v>
      </c>
      <c r="E816" s="19" t="b">
        <f t="shared" ca="1" si="231"/>
        <v>1</v>
      </c>
      <c r="F816" s="5" t="str">
        <f t="shared" ca="1" si="232"/>
        <v>stack</v>
      </c>
      <c r="G816" s="5">
        <f t="shared" ca="1" si="233"/>
        <v>72</v>
      </c>
      <c r="H816" s="5" t="str">
        <f t="shared" si="234"/>
        <v>data</v>
      </c>
      <c r="I816" s="13" t="b">
        <f t="shared" si="235"/>
        <v>1</v>
      </c>
      <c r="J816" s="6">
        <f ca="1">OFFSET(program!$A$1,0,disasm!A816)</f>
        <v>0</v>
      </c>
      <c r="K816" s="7">
        <f t="shared" ca="1" si="236"/>
        <v>0</v>
      </c>
      <c r="L816" s="7" t="e">
        <f t="shared" ca="1" si="237"/>
        <v>#VALUE!</v>
      </c>
      <c r="M816" s="7">
        <f t="shared" si="238"/>
        <v>1</v>
      </c>
      <c r="N816" s="7">
        <f t="shared" si="239"/>
        <v>1</v>
      </c>
      <c r="O816" s="8">
        <f t="shared" si="240"/>
        <v>1</v>
      </c>
      <c r="P816" s="8" t="str">
        <f t="shared" si="241"/>
        <v/>
      </c>
      <c r="Q816" s="8" t="str">
        <f t="shared" si="242"/>
        <v/>
      </c>
      <c r="R816" s="8" t="str">
        <f t="shared" ca="1" si="243"/>
        <v>num</v>
      </c>
      <c r="S816" s="8" t="str">
        <f t="shared" si="244"/>
        <v/>
      </c>
      <c r="T816" s="8" t="str">
        <f t="shared" si="245"/>
        <v/>
      </c>
      <c r="U816" s="7">
        <f ca="1">IF(O816="","",OFFSET(program!$A$1,0,disasm!$A816+COLUMN()-COLUMN($U816)+IF($I816,0,1)))</f>
        <v>0</v>
      </c>
      <c r="V816" s="7" t="str">
        <f ca="1">IF(P816="","",OFFSET(program!$A$1,0,disasm!$A816+COLUMN()-COLUMN($U816)+IF($I816,0,1)))</f>
        <v/>
      </c>
      <c r="W816" s="7" t="str">
        <f ca="1">IF(Q816="","",OFFSET(program!$A$1,0,disasm!$A816+COLUMN()-COLUMN($U816)+IF($I816,0,1)))</f>
        <v/>
      </c>
      <c r="X816" s="3" t="str">
        <f t="shared" ca="1" si="246"/>
        <v>0</v>
      </c>
      <c r="Y816" s="3" t="str">
        <f t="shared" si="247"/>
        <v/>
      </c>
      <c r="Z816" s="3" t="str">
        <f t="shared" si="248"/>
        <v/>
      </c>
      <c r="AA816" s="3" t="str">
        <f ca="1">" "
&amp;AE816
&amp;IF(AND(OR(K816=5,K816=6),MOD(INT(J816/1000),10)=1)," A2","")
&amp;IF(AND(NOT(I816),J816=109,OFFSET(program!$A$1,0,disasm!$A816+1)&gt;0,NOT(ISNUMBER(FIND(" A1 "," "&amp;AE816&amp;" "))))," AUTOLABEL","")
&amp;" "</f>
        <v xml:space="preserve">  </v>
      </c>
    </row>
    <row r="817" spans="1:27" x14ac:dyDescent="0.2">
      <c r="A817" s="1">
        <f ca="1">A816+M816</f>
        <v>858</v>
      </c>
      <c r="B817" s="2" t="str">
        <f t="shared" ca="1" si="230"/>
        <v>stack+786</v>
      </c>
      <c r="C817" s="3" t="str">
        <f ca="1">_xlfn.TEXTJOIN(" ",FALSE,OFFSET(program!$A$1,0,A817,1,M817))</f>
        <v/>
      </c>
      <c r="D817" s="4" t="str">
        <f ca="1">IF($H817="data",".dat "&amp;X817,
IF($H817="str",".str " &amp; _xlfn.TEXTJOIN("",FALSE,OFFSET(program!$A$2,0,A817+1,1,M817-1)),
$L817&amp;" "&amp;_xlfn.TEXTJOIN(", ",TRUE,$X817:$Z817)
))</f>
        <v>.dat 0</v>
      </c>
      <c r="E817" s="19" t="b">
        <f t="shared" ca="1" si="231"/>
        <v>1</v>
      </c>
      <c r="F817" s="5" t="str">
        <f t="shared" ca="1" si="232"/>
        <v>stack</v>
      </c>
      <c r="G817" s="5">
        <f t="shared" ca="1" si="233"/>
        <v>72</v>
      </c>
      <c r="H817" s="5" t="str">
        <f t="shared" si="234"/>
        <v>data</v>
      </c>
      <c r="I817" s="13" t="b">
        <f t="shared" si="235"/>
        <v>1</v>
      </c>
      <c r="J817" s="6">
        <f ca="1">OFFSET(program!$A$1,0,disasm!A817)</f>
        <v>0</v>
      </c>
      <c r="K817" s="7">
        <f t="shared" ca="1" si="236"/>
        <v>0</v>
      </c>
      <c r="L817" s="7" t="e">
        <f t="shared" ca="1" si="237"/>
        <v>#VALUE!</v>
      </c>
      <c r="M817" s="7">
        <f t="shared" si="238"/>
        <v>1</v>
      </c>
      <c r="N817" s="7">
        <f t="shared" si="239"/>
        <v>1</v>
      </c>
      <c r="O817" s="8">
        <f t="shared" si="240"/>
        <v>1</v>
      </c>
      <c r="P817" s="8" t="str">
        <f t="shared" si="241"/>
        <v/>
      </c>
      <c r="Q817" s="8" t="str">
        <f t="shared" si="242"/>
        <v/>
      </c>
      <c r="R817" s="8" t="str">
        <f t="shared" ca="1" si="243"/>
        <v>num</v>
      </c>
      <c r="S817" s="8" t="str">
        <f t="shared" si="244"/>
        <v/>
      </c>
      <c r="T817" s="8" t="str">
        <f t="shared" si="245"/>
        <v/>
      </c>
      <c r="U817" s="7">
        <f ca="1">IF(O817="","",OFFSET(program!$A$1,0,disasm!$A817+COLUMN()-COLUMN($U817)+IF($I817,0,1)))</f>
        <v>0</v>
      </c>
      <c r="V817" s="7" t="str">
        <f ca="1">IF(P817="","",OFFSET(program!$A$1,0,disasm!$A817+COLUMN()-COLUMN($U817)+IF($I817,0,1)))</f>
        <v/>
      </c>
      <c r="W817" s="7" t="str">
        <f ca="1">IF(Q817="","",OFFSET(program!$A$1,0,disasm!$A817+COLUMN()-COLUMN($U817)+IF($I817,0,1)))</f>
        <v/>
      </c>
      <c r="X817" s="3" t="str">
        <f t="shared" ca="1" si="246"/>
        <v>0</v>
      </c>
      <c r="Y817" s="3" t="str">
        <f t="shared" si="247"/>
        <v/>
      </c>
      <c r="Z817" s="3" t="str">
        <f t="shared" si="248"/>
        <v/>
      </c>
      <c r="AA817" s="3" t="str">
        <f ca="1">" "
&amp;AE817
&amp;IF(AND(OR(K817=5,K817=6),MOD(INT(J817/1000),10)=1)," A2","")
&amp;IF(AND(NOT(I817),J817=109,OFFSET(program!$A$1,0,disasm!$A817+1)&gt;0,NOT(ISNUMBER(FIND(" A1 "," "&amp;AE817&amp;" "))))," AUTOLABEL","")
&amp;" "</f>
        <v xml:space="preserve">  </v>
      </c>
    </row>
    <row r="818" spans="1:27" x14ac:dyDescent="0.2">
      <c r="A818" s="1">
        <f ca="1">A817+M817</f>
        <v>859</v>
      </c>
      <c r="B818" s="2" t="str">
        <f t="shared" ca="1" si="230"/>
        <v>stack+787</v>
      </c>
      <c r="C818" s="3" t="str">
        <f ca="1">_xlfn.TEXTJOIN(" ",FALSE,OFFSET(program!$A$1,0,A818,1,M818))</f>
        <v/>
      </c>
      <c r="D818" s="4" t="str">
        <f ca="1">IF($H818="data",".dat "&amp;X818,
IF($H818="str",".str " &amp; _xlfn.TEXTJOIN("",FALSE,OFFSET(program!$A$2,0,A818+1,1,M818-1)),
$L818&amp;" "&amp;_xlfn.TEXTJOIN(", ",TRUE,$X818:$Z818)
))</f>
        <v>.dat 0</v>
      </c>
      <c r="E818" s="19" t="b">
        <f t="shared" ca="1" si="231"/>
        <v>1</v>
      </c>
      <c r="F818" s="5" t="str">
        <f t="shared" ca="1" si="232"/>
        <v>stack</v>
      </c>
      <c r="G818" s="5">
        <f t="shared" ca="1" si="233"/>
        <v>72</v>
      </c>
      <c r="H818" s="5" t="str">
        <f t="shared" si="234"/>
        <v>data</v>
      </c>
      <c r="I818" s="13" t="b">
        <f t="shared" si="235"/>
        <v>1</v>
      </c>
      <c r="J818" s="6">
        <f ca="1">OFFSET(program!$A$1,0,disasm!A818)</f>
        <v>0</v>
      </c>
      <c r="K818" s="7">
        <f t="shared" ca="1" si="236"/>
        <v>0</v>
      </c>
      <c r="L818" s="7" t="e">
        <f t="shared" ca="1" si="237"/>
        <v>#VALUE!</v>
      </c>
      <c r="M818" s="7">
        <f t="shared" si="238"/>
        <v>1</v>
      </c>
      <c r="N818" s="7">
        <f t="shared" si="239"/>
        <v>1</v>
      </c>
      <c r="O818" s="8">
        <f t="shared" si="240"/>
        <v>1</v>
      </c>
      <c r="P818" s="8" t="str">
        <f t="shared" si="241"/>
        <v/>
      </c>
      <c r="Q818" s="8" t="str">
        <f t="shared" si="242"/>
        <v/>
      </c>
      <c r="R818" s="8" t="str">
        <f t="shared" ca="1" si="243"/>
        <v>num</v>
      </c>
      <c r="S818" s="8" t="str">
        <f t="shared" si="244"/>
        <v/>
      </c>
      <c r="T818" s="8" t="str">
        <f t="shared" si="245"/>
        <v/>
      </c>
      <c r="U818" s="7">
        <f ca="1">IF(O818="","",OFFSET(program!$A$1,0,disasm!$A818+COLUMN()-COLUMN($U818)+IF($I818,0,1)))</f>
        <v>0</v>
      </c>
      <c r="V818" s="7" t="str">
        <f ca="1">IF(P818="","",OFFSET(program!$A$1,0,disasm!$A818+COLUMN()-COLUMN($U818)+IF($I818,0,1)))</f>
        <v/>
      </c>
      <c r="W818" s="7" t="str">
        <f ca="1">IF(Q818="","",OFFSET(program!$A$1,0,disasm!$A818+COLUMN()-COLUMN($U818)+IF($I818,0,1)))</f>
        <v/>
      </c>
      <c r="X818" s="3" t="str">
        <f t="shared" ca="1" si="246"/>
        <v>0</v>
      </c>
      <c r="Y818" s="3" t="str">
        <f t="shared" si="247"/>
        <v/>
      </c>
      <c r="Z818" s="3" t="str">
        <f t="shared" si="248"/>
        <v/>
      </c>
      <c r="AA818" s="3" t="str">
        <f ca="1">" "
&amp;AE818
&amp;IF(AND(OR(K818=5,K818=6),MOD(INT(J818/1000),10)=1)," A2","")
&amp;IF(AND(NOT(I818),J818=109,OFFSET(program!$A$1,0,disasm!$A818+1)&gt;0,NOT(ISNUMBER(FIND(" A1 "," "&amp;AE818&amp;" "))))," AUTOLABEL","")
&amp;" "</f>
        <v xml:space="preserve">  </v>
      </c>
    </row>
    <row r="819" spans="1:27" x14ac:dyDescent="0.2">
      <c r="A819" s="1">
        <f ca="1">A818+M818</f>
        <v>860</v>
      </c>
      <c r="B819" s="2" t="str">
        <f t="shared" ca="1" si="230"/>
        <v>stack+788</v>
      </c>
      <c r="C819" s="3" t="str">
        <f ca="1">_xlfn.TEXTJOIN(" ",FALSE,OFFSET(program!$A$1,0,A819,1,M819))</f>
        <v/>
      </c>
      <c r="D819" s="4" t="str">
        <f ca="1">IF($H819="data",".dat "&amp;X819,
IF($H819="str",".str " &amp; _xlfn.TEXTJOIN("",FALSE,OFFSET(program!$A$2,0,A819+1,1,M819-1)),
$L819&amp;" "&amp;_xlfn.TEXTJOIN(", ",TRUE,$X819:$Z819)
))</f>
        <v>.dat 0</v>
      </c>
      <c r="E819" s="19" t="b">
        <f t="shared" ca="1" si="231"/>
        <v>1</v>
      </c>
      <c r="F819" s="5" t="str">
        <f t="shared" ca="1" si="232"/>
        <v>stack</v>
      </c>
      <c r="G819" s="5">
        <f t="shared" ca="1" si="233"/>
        <v>72</v>
      </c>
      <c r="H819" s="5" t="str">
        <f t="shared" si="234"/>
        <v>data</v>
      </c>
      <c r="I819" s="13" t="b">
        <f t="shared" si="235"/>
        <v>1</v>
      </c>
      <c r="J819" s="6">
        <f ca="1">OFFSET(program!$A$1,0,disasm!A819)</f>
        <v>0</v>
      </c>
      <c r="K819" s="7">
        <f t="shared" ca="1" si="236"/>
        <v>0</v>
      </c>
      <c r="L819" s="7" t="e">
        <f t="shared" ca="1" si="237"/>
        <v>#VALUE!</v>
      </c>
      <c r="M819" s="7">
        <f t="shared" si="238"/>
        <v>1</v>
      </c>
      <c r="N819" s="7">
        <f t="shared" si="239"/>
        <v>1</v>
      </c>
      <c r="O819" s="8">
        <f t="shared" si="240"/>
        <v>1</v>
      </c>
      <c r="P819" s="8" t="str">
        <f t="shared" si="241"/>
        <v/>
      </c>
      <c r="Q819" s="8" t="str">
        <f t="shared" si="242"/>
        <v/>
      </c>
      <c r="R819" s="8" t="str">
        <f t="shared" ca="1" si="243"/>
        <v>num</v>
      </c>
      <c r="S819" s="8" t="str">
        <f t="shared" si="244"/>
        <v/>
      </c>
      <c r="T819" s="8" t="str">
        <f t="shared" si="245"/>
        <v/>
      </c>
      <c r="U819" s="7">
        <f ca="1">IF(O819="","",OFFSET(program!$A$1,0,disasm!$A819+COLUMN()-COLUMN($U819)+IF($I819,0,1)))</f>
        <v>0</v>
      </c>
      <c r="V819" s="7" t="str">
        <f ca="1">IF(P819="","",OFFSET(program!$A$1,0,disasm!$A819+COLUMN()-COLUMN($U819)+IF($I819,0,1)))</f>
        <v/>
      </c>
      <c r="W819" s="7" t="str">
        <f ca="1">IF(Q819="","",OFFSET(program!$A$1,0,disasm!$A819+COLUMN()-COLUMN($U819)+IF($I819,0,1)))</f>
        <v/>
      </c>
      <c r="X819" s="3" t="str">
        <f t="shared" ca="1" si="246"/>
        <v>0</v>
      </c>
      <c r="Y819" s="3" t="str">
        <f t="shared" si="247"/>
        <v/>
      </c>
      <c r="Z819" s="3" t="str">
        <f t="shared" si="248"/>
        <v/>
      </c>
      <c r="AA819" s="3" t="str">
        <f ca="1">" "
&amp;AE819
&amp;IF(AND(OR(K819=5,K819=6),MOD(INT(J819/1000),10)=1)," A2","")
&amp;IF(AND(NOT(I819),J819=109,OFFSET(program!$A$1,0,disasm!$A819+1)&gt;0,NOT(ISNUMBER(FIND(" A1 "," "&amp;AE819&amp;" "))))," AUTOLABEL","")
&amp;" "</f>
        <v xml:space="preserve">  </v>
      </c>
    </row>
    <row r="820" spans="1:27" x14ac:dyDescent="0.2">
      <c r="A820" s="1">
        <f ca="1">A819+M819</f>
        <v>861</v>
      </c>
      <c r="B820" s="2" t="str">
        <f t="shared" ca="1" si="230"/>
        <v>stack+789</v>
      </c>
      <c r="C820" s="3" t="str">
        <f ca="1">_xlfn.TEXTJOIN(" ",FALSE,OFFSET(program!$A$1,0,A820,1,M820))</f>
        <v/>
      </c>
      <c r="D820" s="4" t="str">
        <f ca="1">IF($H820="data",".dat "&amp;X820,
IF($H820="str",".str " &amp; _xlfn.TEXTJOIN("",FALSE,OFFSET(program!$A$2,0,A820+1,1,M820-1)),
$L820&amp;" "&amp;_xlfn.TEXTJOIN(", ",TRUE,$X820:$Z820)
))</f>
        <v>.dat 0</v>
      </c>
      <c r="E820" s="19" t="b">
        <f t="shared" ca="1" si="231"/>
        <v>1</v>
      </c>
      <c r="F820" s="5" t="str">
        <f t="shared" ca="1" si="232"/>
        <v>stack</v>
      </c>
      <c r="G820" s="5">
        <f t="shared" ca="1" si="233"/>
        <v>72</v>
      </c>
      <c r="H820" s="5" t="str">
        <f t="shared" si="234"/>
        <v>data</v>
      </c>
      <c r="I820" s="13" t="b">
        <f t="shared" si="235"/>
        <v>1</v>
      </c>
      <c r="J820" s="6">
        <f ca="1">OFFSET(program!$A$1,0,disasm!A820)</f>
        <v>0</v>
      </c>
      <c r="K820" s="7">
        <f t="shared" ca="1" si="236"/>
        <v>0</v>
      </c>
      <c r="L820" s="7" t="e">
        <f t="shared" ca="1" si="237"/>
        <v>#VALUE!</v>
      </c>
      <c r="M820" s="7">
        <f t="shared" si="238"/>
        <v>1</v>
      </c>
      <c r="N820" s="7">
        <f t="shared" si="239"/>
        <v>1</v>
      </c>
      <c r="O820" s="8">
        <f t="shared" si="240"/>
        <v>1</v>
      </c>
      <c r="P820" s="8" t="str">
        <f t="shared" si="241"/>
        <v/>
      </c>
      <c r="Q820" s="8" t="str">
        <f t="shared" si="242"/>
        <v/>
      </c>
      <c r="R820" s="8" t="str">
        <f t="shared" ca="1" si="243"/>
        <v>num</v>
      </c>
      <c r="S820" s="8" t="str">
        <f t="shared" si="244"/>
        <v/>
      </c>
      <c r="T820" s="8" t="str">
        <f t="shared" si="245"/>
        <v/>
      </c>
      <c r="U820" s="7">
        <f ca="1">IF(O820="","",OFFSET(program!$A$1,0,disasm!$A820+COLUMN()-COLUMN($U820)+IF($I820,0,1)))</f>
        <v>0</v>
      </c>
      <c r="V820" s="7" t="str">
        <f ca="1">IF(P820="","",OFFSET(program!$A$1,0,disasm!$A820+COLUMN()-COLUMN($U820)+IF($I820,0,1)))</f>
        <v/>
      </c>
      <c r="W820" s="7" t="str">
        <f ca="1">IF(Q820="","",OFFSET(program!$A$1,0,disasm!$A820+COLUMN()-COLUMN($U820)+IF($I820,0,1)))</f>
        <v/>
      </c>
      <c r="X820" s="3" t="str">
        <f t="shared" ca="1" si="246"/>
        <v>0</v>
      </c>
      <c r="Y820" s="3" t="str">
        <f t="shared" si="247"/>
        <v/>
      </c>
      <c r="Z820" s="3" t="str">
        <f t="shared" si="248"/>
        <v/>
      </c>
      <c r="AA820" s="3" t="str">
        <f ca="1">" "
&amp;AE820
&amp;IF(AND(OR(K820=5,K820=6),MOD(INT(J820/1000),10)=1)," A2","")
&amp;IF(AND(NOT(I820),J820=109,OFFSET(program!$A$1,0,disasm!$A820+1)&gt;0,NOT(ISNUMBER(FIND(" A1 "," "&amp;AE820&amp;" "))))," AUTOLABEL","")
&amp;" "</f>
        <v xml:space="preserve">  </v>
      </c>
    </row>
    <row r="821" spans="1:27" x14ac:dyDescent="0.2">
      <c r="A821" s="1">
        <f ca="1">A820+M820</f>
        <v>862</v>
      </c>
      <c r="B821" s="2" t="str">
        <f t="shared" ca="1" si="230"/>
        <v>stack+790</v>
      </c>
      <c r="C821" s="3" t="str">
        <f ca="1">_xlfn.TEXTJOIN(" ",FALSE,OFFSET(program!$A$1,0,A821,1,M821))</f>
        <v/>
      </c>
      <c r="D821" s="4" t="str">
        <f ca="1">IF($H821="data",".dat "&amp;X821,
IF($H821="str",".str " &amp; _xlfn.TEXTJOIN("",FALSE,OFFSET(program!$A$2,0,A821+1,1,M821-1)),
$L821&amp;" "&amp;_xlfn.TEXTJOIN(", ",TRUE,$X821:$Z821)
))</f>
        <v>.dat 0</v>
      </c>
      <c r="E821" s="19" t="b">
        <f t="shared" ca="1" si="231"/>
        <v>1</v>
      </c>
      <c r="F821" s="5" t="str">
        <f t="shared" ca="1" si="232"/>
        <v>stack</v>
      </c>
      <c r="G821" s="5">
        <f t="shared" ca="1" si="233"/>
        <v>72</v>
      </c>
      <c r="H821" s="5" t="str">
        <f t="shared" si="234"/>
        <v>data</v>
      </c>
      <c r="I821" s="13" t="b">
        <f t="shared" si="235"/>
        <v>1</v>
      </c>
      <c r="J821" s="6">
        <f ca="1">OFFSET(program!$A$1,0,disasm!A821)</f>
        <v>0</v>
      </c>
      <c r="K821" s="7">
        <f t="shared" ca="1" si="236"/>
        <v>0</v>
      </c>
      <c r="L821" s="7" t="e">
        <f t="shared" ca="1" si="237"/>
        <v>#VALUE!</v>
      </c>
      <c r="M821" s="7">
        <f t="shared" si="238"/>
        <v>1</v>
      </c>
      <c r="N821" s="7">
        <f t="shared" si="239"/>
        <v>1</v>
      </c>
      <c r="O821" s="8">
        <f t="shared" si="240"/>
        <v>1</v>
      </c>
      <c r="P821" s="8" t="str">
        <f t="shared" si="241"/>
        <v/>
      </c>
      <c r="Q821" s="8" t="str">
        <f t="shared" si="242"/>
        <v/>
      </c>
      <c r="R821" s="8" t="str">
        <f t="shared" ca="1" si="243"/>
        <v>num</v>
      </c>
      <c r="S821" s="8" t="str">
        <f t="shared" si="244"/>
        <v/>
      </c>
      <c r="T821" s="8" t="str">
        <f t="shared" si="245"/>
        <v/>
      </c>
      <c r="U821" s="7">
        <f ca="1">IF(O821="","",OFFSET(program!$A$1,0,disasm!$A821+COLUMN()-COLUMN($U821)+IF($I821,0,1)))</f>
        <v>0</v>
      </c>
      <c r="V821" s="7" t="str">
        <f ca="1">IF(P821="","",OFFSET(program!$A$1,0,disasm!$A821+COLUMN()-COLUMN($U821)+IF($I821,0,1)))</f>
        <v/>
      </c>
      <c r="W821" s="7" t="str">
        <f ca="1">IF(Q821="","",OFFSET(program!$A$1,0,disasm!$A821+COLUMN()-COLUMN($U821)+IF($I821,0,1)))</f>
        <v/>
      </c>
      <c r="X821" s="3" t="str">
        <f t="shared" ca="1" si="246"/>
        <v>0</v>
      </c>
      <c r="Y821" s="3" t="str">
        <f t="shared" si="247"/>
        <v/>
      </c>
      <c r="Z821" s="3" t="str">
        <f t="shared" si="248"/>
        <v/>
      </c>
      <c r="AA821" s="3" t="str">
        <f ca="1">" "
&amp;AE821
&amp;IF(AND(OR(K821=5,K821=6),MOD(INT(J821/1000),10)=1)," A2","")
&amp;IF(AND(NOT(I821),J821=109,OFFSET(program!$A$1,0,disasm!$A821+1)&gt;0,NOT(ISNUMBER(FIND(" A1 "," "&amp;AE821&amp;" "))))," AUTOLABEL","")
&amp;" "</f>
        <v xml:space="preserve">  </v>
      </c>
    </row>
    <row r="822" spans="1:27" x14ac:dyDescent="0.2">
      <c r="A822" s="1">
        <f ca="1">A821+M821</f>
        <v>863</v>
      </c>
      <c r="B822" s="2" t="str">
        <f t="shared" ca="1" si="230"/>
        <v>stack+791</v>
      </c>
      <c r="C822" s="3" t="str">
        <f ca="1">_xlfn.TEXTJOIN(" ",FALSE,OFFSET(program!$A$1,0,A822,1,M822))</f>
        <v/>
      </c>
      <c r="D822" s="4" t="str">
        <f ca="1">IF($H822="data",".dat "&amp;X822,
IF($H822="str",".str " &amp; _xlfn.TEXTJOIN("",FALSE,OFFSET(program!$A$2,0,A822+1,1,M822-1)),
$L822&amp;" "&amp;_xlfn.TEXTJOIN(", ",TRUE,$X822:$Z822)
))</f>
        <v>.dat 0</v>
      </c>
      <c r="E822" s="19" t="b">
        <f t="shared" ca="1" si="231"/>
        <v>1</v>
      </c>
      <c r="F822" s="5" t="str">
        <f t="shared" ca="1" si="232"/>
        <v>stack</v>
      </c>
      <c r="G822" s="5">
        <f t="shared" ca="1" si="233"/>
        <v>72</v>
      </c>
      <c r="H822" s="5" t="str">
        <f t="shared" si="234"/>
        <v>data</v>
      </c>
      <c r="I822" s="13" t="b">
        <f t="shared" si="235"/>
        <v>1</v>
      </c>
      <c r="J822" s="6">
        <f ca="1">OFFSET(program!$A$1,0,disasm!A822)</f>
        <v>0</v>
      </c>
      <c r="K822" s="7">
        <f t="shared" ca="1" si="236"/>
        <v>0</v>
      </c>
      <c r="L822" s="7" t="e">
        <f t="shared" ca="1" si="237"/>
        <v>#VALUE!</v>
      </c>
      <c r="M822" s="7">
        <f t="shared" si="238"/>
        <v>1</v>
      </c>
      <c r="N822" s="7">
        <f t="shared" si="239"/>
        <v>1</v>
      </c>
      <c r="O822" s="8">
        <f t="shared" si="240"/>
        <v>1</v>
      </c>
      <c r="P822" s="8" t="str">
        <f t="shared" si="241"/>
        <v/>
      </c>
      <c r="Q822" s="8" t="str">
        <f t="shared" si="242"/>
        <v/>
      </c>
      <c r="R822" s="8" t="str">
        <f t="shared" ca="1" si="243"/>
        <v>num</v>
      </c>
      <c r="S822" s="8" t="str">
        <f t="shared" si="244"/>
        <v/>
      </c>
      <c r="T822" s="8" t="str">
        <f t="shared" si="245"/>
        <v/>
      </c>
      <c r="U822" s="7">
        <f ca="1">IF(O822="","",OFFSET(program!$A$1,0,disasm!$A822+COLUMN()-COLUMN($U822)+IF($I822,0,1)))</f>
        <v>0</v>
      </c>
      <c r="V822" s="7" t="str">
        <f ca="1">IF(P822="","",OFFSET(program!$A$1,0,disasm!$A822+COLUMN()-COLUMN($U822)+IF($I822,0,1)))</f>
        <v/>
      </c>
      <c r="W822" s="7" t="str">
        <f ca="1">IF(Q822="","",OFFSET(program!$A$1,0,disasm!$A822+COLUMN()-COLUMN($U822)+IF($I822,0,1)))</f>
        <v/>
      </c>
      <c r="X822" s="3" t="str">
        <f t="shared" ca="1" si="246"/>
        <v>0</v>
      </c>
      <c r="Y822" s="3" t="str">
        <f t="shared" si="247"/>
        <v/>
      </c>
      <c r="Z822" s="3" t="str">
        <f t="shared" si="248"/>
        <v/>
      </c>
      <c r="AA822" s="3" t="str">
        <f ca="1">" "
&amp;AE822
&amp;IF(AND(OR(K822=5,K822=6),MOD(INT(J822/1000),10)=1)," A2","")
&amp;IF(AND(NOT(I822),J822=109,OFFSET(program!$A$1,0,disasm!$A822+1)&gt;0,NOT(ISNUMBER(FIND(" A1 "," "&amp;AE822&amp;" "))))," AUTOLABEL","")
&amp;" "</f>
        <v xml:space="preserve">  </v>
      </c>
    </row>
    <row r="823" spans="1:27" x14ac:dyDescent="0.2">
      <c r="A823" s="1">
        <f ca="1">A822+M822</f>
        <v>864</v>
      </c>
      <c r="B823" s="2" t="str">
        <f t="shared" ca="1" si="230"/>
        <v>stack+792</v>
      </c>
      <c r="C823" s="3" t="str">
        <f ca="1">_xlfn.TEXTJOIN(" ",FALSE,OFFSET(program!$A$1,0,A823,1,M823))</f>
        <v/>
      </c>
      <c r="D823" s="4" t="str">
        <f ca="1">IF($H823="data",".dat "&amp;X823,
IF($H823="str",".str " &amp; _xlfn.TEXTJOIN("",FALSE,OFFSET(program!$A$2,0,A823+1,1,M823-1)),
$L823&amp;" "&amp;_xlfn.TEXTJOIN(", ",TRUE,$X823:$Z823)
))</f>
        <v>.dat 0</v>
      </c>
      <c r="E823" s="19" t="b">
        <f t="shared" ca="1" si="231"/>
        <v>1</v>
      </c>
      <c r="F823" s="5" t="str">
        <f t="shared" ca="1" si="232"/>
        <v>stack</v>
      </c>
      <c r="G823" s="5">
        <f t="shared" ca="1" si="233"/>
        <v>72</v>
      </c>
      <c r="H823" s="5" t="str">
        <f t="shared" si="234"/>
        <v>data</v>
      </c>
      <c r="I823" s="13" t="b">
        <f t="shared" si="235"/>
        <v>1</v>
      </c>
      <c r="J823" s="6">
        <f ca="1">OFFSET(program!$A$1,0,disasm!A823)</f>
        <v>0</v>
      </c>
      <c r="K823" s="7">
        <f t="shared" ca="1" si="236"/>
        <v>0</v>
      </c>
      <c r="L823" s="7" t="e">
        <f t="shared" ca="1" si="237"/>
        <v>#VALUE!</v>
      </c>
      <c r="M823" s="7">
        <f t="shared" si="238"/>
        <v>1</v>
      </c>
      <c r="N823" s="7">
        <f t="shared" si="239"/>
        <v>1</v>
      </c>
      <c r="O823" s="8">
        <f t="shared" si="240"/>
        <v>1</v>
      </c>
      <c r="P823" s="8" t="str">
        <f t="shared" si="241"/>
        <v/>
      </c>
      <c r="Q823" s="8" t="str">
        <f t="shared" si="242"/>
        <v/>
      </c>
      <c r="R823" s="8" t="str">
        <f t="shared" ca="1" si="243"/>
        <v>num</v>
      </c>
      <c r="S823" s="8" t="str">
        <f t="shared" si="244"/>
        <v/>
      </c>
      <c r="T823" s="8" t="str">
        <f t="shared" si="245"/>
        <v/>
      </c>
      <c r="U823" s="7">
        <f ca="1">IF(O823="","",OFFSET(program!$A$1,0,disasm!$A823+COLUMN()-COLUMN($U823)+IF($I823,0,1)))</f>
        <v>0</v>
      </c>
      <c r="V823" s="7" t="str">
        <f ca="1">IF(P823="","",OFFSET(program!$A$1,0,disasm!$A823+COLUMN()-COLUMN($U823)+IF($I823,0,1)))</f>
        <v/>
      </c>
      <c r="W823" s="7" t="str">
        <f ca="1">IF(Q823="","",OFFSET(program!$A$1,0,disasm!$A823+COLUMN()-COLUMN($U823)+IF($I823,0,1)))</f>
        <v/>
      </c>
      <c r="X823" s="3" t="str">
        <f t="shared" ca="1" si="246"/>
        <v>0</v>
      </c>
      <c r="Y823" s="3" t="str">
        <f t="shared" si="247"/>
        <v/>
      </c>
      <c r="Z823" s="3" t="str">
        <f t="shared" si="248"/>
        <v/>
      </c>
      <c r="AA823" s="3" t="str">
        <f ca="1">" "
&amp;AE823
&amp;IF(AND(OR(K823=5,K823=6),MOD(INT(J823/1000),10)=1)," A2","")
&amp;IF(AND(NOT(I823),J823=109,OFFSET(program!$A$1,0,disasm!$A823+1)&gt;0,NOT(ISNUMBER(FIND(" A1 "," "&amp;AE823&amp;" "))))," AUTOLABEL","")
&amp;" "</f>
        <v xml:space="preserve">  </v>
      </c>
    </row>
    <row r="824" spans="1:27" x14ac:dyDescent="0.2">
      <c r="A824" s="1">
        <f ca="1">A823+M823</f>
        <v>865</v>
      </c>
      <c r="B824" s="2" t="str">
        <f t="shared" ca="1" si="230"/>
        <v>stack+793</v>
      </c>
      <c r="C824" s="3" t="str">
        <f ca="1">_xlfn.TEXTJOIN(" ",FALSE,OFFSET(program!$A$1,0,A824,1,M824))</f>
        <v/>
      </c>
      <c r="D824" s="4" t="str">
        <f ca="1">IF($H824="data",".dat "&amp;X824,
IF($H824="str",".str " &amp; _xlfn.TEXTJOIN("",FALSE,OFFSET(program!$A$2,0,A824+1,1,M824-1)),
$L824&amp;" "&amp;_xlfn.TEXTJOIN(", ",TRUE,$X824:$Z824)
))</f>
        <v>.dat 0</v>
      </c>
      <c r="E824" s="19" t="b">
        <f t="shared" ca="1" si="231"/>
        <v>1</v>
      </c>
      <c r="F824" s="5" t="str">
        <f t="shared" ca="1" si="232"/>
        <v>stack</v>
      </c>
      <c r="G824" s="5">
        <f t="shared" ca="1" si="233"/>
        <v>72</v>
      </c>
      <c r="H824" s="5" t="str">
        <f t="shared" si="234"/>
        <v>data</v>
      </c>
      <c r="I824" s="13" t="b">
        <f t="shared" si="235"/>
        <v>1</v>
      </c>
      <c r="J824" s="6">
        <f ca="1">OFFSET(program!$A$1,0,disasm!A824)</f>
        <v>0</v>
      </c>
      <c r="K824" s="7">
        <f t="shared" ca="1" si="236"/>
        <v>0</v>
      </c>
      <c r="L824" s="7" t="e">
        <f t="shared" ca="1" si="237"/>
        <v>#VALUE!</v>
      </c>
      <c r="M824" s="7">
        <f t="shared" si="238"/>
        <v>1</v>
      </c>
      <c r="N824" s="7">
        <f t="shared" si="239"/>
        <v>1</v>
      </c>
      <c r="O824" s="8">
        <f t="shared" si="240"/>
        <v>1</v>
      </c>
      <c r="P824" s="8" t="str">
        <f t="shared" si="241"/>
        <v/>
      </c>
      <c r="Q824" s="8" t="str">
        <f t="shared" si="242"/>
        <v/>
      </c>
      <c r="R824" s="8" t="str">
        <f t="shared" ca="1" si="243"/>
        <v>num</v>
      </c>
      <c r="S824" s="8" t="str">
        <f t="shared" si="244"/>
        <v/>
      </c>
      <c r="T824" s="8" t="str">
        <f t="shared" si="245"/>
        <v/>
      </c>
      <c r="U824" s="7">
        <f ca="1">IF(O824="","",OFFSET(program!$A$1,0,disasm!$A824+COLUMN()-COLUMN($U824)+IF($I824,0,1)))</f>
        <v>0</v>
      </c>
      <c r="V824" s="7" t="str">
        <f ca="1">IF(P824="","",OFFSET(program!$A$1,0,disasm!$A824+COLUMN()-COLUMN($U824)+IF($I824,0,1)))</f>
        <v/>
      </c>
      <c r="W824" s="7" t="str">
        <f ca="1">IF(Q824="","",OFFSET(program!$A$1,0,disasm!$A824+COLUMN()-COLUMN($U824)+IF($I824,0,1)))</f>
        <v/>
      </c>
      <c r="X824" s="3" t="str">
        <f t="shared" ca="1" si="246"/>
        <v>0</v>
      </c>
      <c r="Y824" s="3" t="str">
        <f t="shared" si="247"/>
        <v/>
      </c>
      <c r="Z824" s="3" t="str">
        <f t="shared" si="248"/>
        <v/>
      </c>
      <c r="AA824" s="3" t="str">
        <f ca="1">" "
&amp;AE824
&amp;IF(AND(OR(K824=5,K824=6),MOD(INT(J824/1000),10)=1)," A2","")
&amp;IF(AND(NOT(I824),J824=109,OFFSET(program!$A$1,0,disasm!$A824+1)&gt;0,NOT(ISNUMBER(FIND(" A1 "," "&amp;AE824&amp;" "))))," AUTOLABEL","")
&amp;" "</f>
        <v xml:space="preserve">  </v>
      </c>
    </row>
    <row r="825" spans="1:27" x14ac:dyDescent="0.2">
      <c r="A825" s="1">
        <f ca="1">A824+M824</f>
        <v>866</v>
      </c>
      <c r="B825" s="2" t="str">
        <f t="shared" ca="1" si="230"/>
        <v>stack+794</v>
      </c>
      <c r="C825" s="3" t="str">
        <f ca="1">_xlfn.TEXTJOIN(" ",FALSE,OFFSET(program!$A$1,0,A825,1,M825))</f>
        <v/>
      </c>
      <c r="D825" s="4" t="str">
        <f ca="1">IF($H825="data",".dat "&amp;X825,
IF($H825="str",".str " &amp; _xlfn.TEXTJOIN("",FALSE,OFFSET(program!$A$2,0,A825+1,1,M825-1)),
$L825&amp;" "&amp;_xlfn.TEXTJOIN(", ",TRUE,$X825:$Z825)
))</f>
        <v>.dat 0</v>
      </c>
      <c r="E825" s="19" t="b">
        <f t="shared" ca="1" si="231"/>
        <v>1</v>
      </c>
      <c r="F825" s="5" t="str">
        <f t="shared" ca="1" si="232"/>
        <v>stack</v>
      </c>
      <c r="G825" s="5">
        <f t="shared" ca="1" si="233"/>
        <v>72</v>
      </c>
      <c r="H825" s="5" t="str">
        <f t="shared" si="234"/>
        <v>data</v>
      </c>
      <c r="I825" s="13" t="b">
        <f t="shared" si="235"/>
        <v>1</v>
      </c>
      <c r="J825" s="6">
        <f ca="1">OFFSET(program!$A$1,0,disasm!A825)</f>
        <v>0</v>
      </c>
      <c r="K825" s="7">
        <f t="shared" ca="1" si="236"/>
        <v>0</v>
      </c>
      <c r="L825" s="7" t="e">
        <f t="shared" ca="1" si="237"/>
        <v>#VALUE!</v>
      </c>
      <c r="M825" s="7">
        <f t="shared" si="238"/>
        <v>1</v>
      </c>
      <c r="N825" s="7">
        <f t="shared" si="239"/>
        <v>1</v>
      </c>
      <c r="O825" s="8">
        <f t="shared" si="240"/>
        <v>1</v>
      </c>
      <c r="P825" s="8" t="str">
        <f t="shared" si="241"/>
        <v/>
      </c>
      <c r="Q825" s="8" t="str">
        <f t="shared" si="242"/>
        <v/>
      </c>
      <c r="R825" s="8" t="str">
        <f t="shared" ca="1" si="243"/>
        <v>num</v>
      </c>
      <c r="S825" s="8" t="str">
        <f t="shared" si="244"/>
        <v/>
      </c>
      <c r="T825" s="8" t="str">
        <f t="shared" si="245"/>
        <v/>
      </c>
      <c r="U825" s="7">
        <f ca="1">IF(O825="","",OFFSET(program!$A$1,0,disasm!$A825+COLUMN()-COLUMN($U825)+IF($I825,0,1)))</f>
        <v>0</v>
      </c>
      <c r="V825" s="7" t="str">
        <f ca="1">IF(P825="","",OFFSET(program!$A$1,0,disasm!$A825+COLUMN()-COLUMN($U825)+IF($I825,0,1)))</f>
        <v/>
      </c>
      <c r="W825" s="7" t="str">
        <f ca="1">IF(Q825="","",OFFSET(program!$A$1,0,disasm!$A825+COLUMN()-COLUMN($U825)+IF($I825,0,1)))</f>
        <v/>
      </c>
      <c r="X825" s="3" t="str">
        <f t="shared" ca="1" si="246"/>
        <v>0</v>
      </c>
      <c r="Y825" s="3" t="str">
        <f t="shared" si="247"/>
        <v/>
      </c>
      <c r="Z825" s="3" t="str">
        <f t="shared" si="248"/>
        <v/>
      </c>
      <c r="AA825" s="3" t="str">
        <f ca="1">" "
&amp;AE825
&amp;IF(AND(OR(K825=5,K825=6),MOD(INT(J825/1000),10)=1)," A2","")
&amp;IF(AND(NOT(I825),J825=109,OFFSET(program!$A$1,0,disasm!$A825+1)&gt;0,NOT(ISNUMBER(FIND(" A1 "," "&amp;AE825&amp;" "))))," AUTOLABEL","")
&amp;" "</f>
        <v xml:space="preserve">  </v>
      </c>
    </row>
    <row r="826" spans="1:27" x14ac:dyDescent="0.2">
      <c r="A826" s="1">
        <f ca="1">A825+M825</f>
        <v>867</v>
      </c>
      <c r="B826" s="2" t="str">
        <f t="shared" ca="1" si="230"/>
        <v>stack+795</v>
      </c>
      <c r="C826" s="3" t="str">
        <f ca="1">_xlfn.TEXTJOIN(" ",FALSE,OFFSET(program!$A$1,0,A826,1,M826))</f>
        <v/>
      </c>
      <c r="D826" s="4" t="str">
        <f ca="1">IF($H826="data",".dat "&amp;X826,
IF($H826="str",".str " &amp; _xlfn.TEXTJOIN("",FALSE,OFFSET(program!$A$2,0,A826+1,1,M826-1)),
$L826&amp;" "&amp;_xlfn.TEXTJOIN(", ",TRUE,$X826:$Z826)
))</f>
        <v>.dat 0</v>
      </c>
      <c r="E826" s="19" t="b">
        <f t="shared" ca="1" si="231"/>
        <v>1</v>
      </c>
      <c r="F826" s="5" t="str">
        <f t="shared" ca="1" si="232"/>
        <v>stack</v>
      </c>
      <c r="G826" s="5">
        <f t="shared" ca="1" si="233"/>
        <v>72</v>
      </c>
      <c r="H826" s="5" t="str">
        <f t="shared" si="234"/>
        <v>data</v>
      </c>
      <c r="I826" s="13" t="b">
        <f t="shared" si="235"/>
        <v>1</v>
      </c>
      <c r="J826" s="6">
        <f ca="1">OFFSET(program!$A$1,0,disasm!A826)</f>
        <v>0</v>
      </c>
      <c r="K826" s="7">
        <f t="shared" ca="1" si="236"/>
        <v>0</v>
      </c>
      <c r="L826" s="7" t="e">
        <f t="shared" ca="1" si="237"/>
        <v>#VALUE!</v>
      </c>
      <c r="M826" s="7">
        <f t="shared" si="238"/>
        <v>1</v>
      </c>
      <c r="N826" s="7">
        <f t="shared" si="239"/>
        <v>1</v>
      </c>
      <c r="O826" s="8">
        <f t="shared" si="240"/>
        <v>1</v>
      </c>
      <c r="P826" s="8" t="str">
        <f t="shared" si="241"/>
        <v/>
      </c>
      <c r="Q826" s="8" t="str">
        <f t="shared" si="242"/>
        <v/>
      </c>
      <c r="R826" s="8" t="str">
        <f t="shared" ca="1" si="243"/>
        <v>num</v>
      </c>
      <c r="S826" s="8" t="str">
        <f t="shared" si="244"/>
        <v/>
      </c>
      <c r="T826" s="8" t="str">
        <f t="shared" si="245"/>
        <v/>
      </c>
      <c r="U826" s="7">
        <f ca="1">IF(O826="","",OFFSET(program!$A$1,0,disasm!$A826+COLUMN()-COLUMN($U826)+IF($I826,0,1)))</f>
        <v>0</v>
      </c>
      <c r="V826" s="7" t="str">
        <f ca="1">IF(P826="","",OFFSET(program!$A$1,0,disasm!$A826+COLUMN()-COLUMN($U826)+IF($I826,0,1)))</f>
        <v/>
      </c>
      <c r="W826" s="7" t="str">
        <f ca="1">IF(Q826="","",OFFSET(program!$A$1,0,disasm!$A826+COLUMN()-COLUMN($U826)+IF($I826,0,1)))</f>
        <v/>
      </c>
      <c r="X826" s="3" t="str">
        <f t="shared" ca="1" si="246"/>
        <v>0</v>
      </c>
      <c r="Y826" s="3" t="str">
        <f t="shared" si="247"/>
        <v/>
      </c>
      <c r="Z826" s="3" t="str">
        <f t="shared" si="248"/>
        <v/>
      </c>
      <c r="AA826" s="3" t="str">
        <f ca="1">" "
&amp;AE826
&amp;IF(AND(OR(K826=5,K826=6),MOD(INT(J826/1000),10)=1)," A2","")
&amp;IF(AND(NOT(I826),J826=109,OFFSET(program!$A$1,0,disasm!$A826+1)&gt;0,NOT(ISNUMBER(FIND(" A1 "," "&amp;AE826&amp;" "))))," AUTOLABEL","")
&amp;" "</f>
        <v xml:space="preserve">  </v>
      </c>
    </row>
    <row r="827" spans="1:27" x14ac:dyDescent="0.2">
      <c r="A827" s="1">
        <f ca="1">A826+M826</f>
        <v>868</v>
      </c>
      <c r="B827" s="2" t="str">
        <f t="shared" ca="1" si="230"/>
        <v>stack+796</v>
      </c>
      <c r="C827" s="3" t="str">
        <f ca="1">_xlfn.TEXTJOIN(" ",FALSE,OFFSET(program!$A$1,0,A827,1,M827))</f>
        <v/>
      </c>
      <c r="D827" s="4" t="str">
        <f ca="1">IF($H827="data",".dat "&amp;X827,
IF($H827="str",".str " &amp; _xlfn.TEXTJOIN("",FALSE,OFFSET(program!$A$2,0,A827+1,1,M827-1)),
$L827&amp;" "&amp;_xlfn.TEXTJOIN(", ",TRUE,$X827:$Z827)
))</f>
        <v>.dat 0</v>
      </c>
      <c r="E827" s="19" t="b">
        <f t="shared" ca="1" si="231"/>
        <v>1</v>
      </c>
      <c r="F827" s="5" t="str">
        <f t="shared" ca="1" si="232"/>
        <v>stack</v>
      </c>
      <c r="G827" s="5">
        <f t="shared" ca="1" si="233"/>
        <v>72</v>
      </c>
      <c r="H827" s="5" t="str">
        <f t="shared" si="234"/>
        <v>data</v>
      </c>
      <c r="I827" s="13" t="b">
        <f t="shared" si="235"/>
        <v>1</v>
      </c>
      <c r="J827" s="6">
        <f ca="1">OFFSET(program!$A$1,0,disasm!A827)</f>
        <v>0</v>
      </c>
      <c r="K827" s="7">
        <f t="shared" ca="1" si="236"/>
        <v>0</v>
      </c>
      <c r="L827" s="7" t="e">
        <f t="shared" ca="1" si="237"/>
        <v>#VALUE!</v>
      </c>
      <c r="M827" s="7">
        <f t="shared" si="238"/>
        <v>1</v>
      </c>
      <c r="N827" s="7">
        <f t="shared" si="239"/>
        <v>1</v>
      </c>
      <c r="O827" s="8">
        <f t="shared" si="240"/>
        <v>1</v>
      </c>
      <c r="P827" s="8" t="str">
        <f t="shared" si="241"/>
        <v/>
      </c>
      <c r="Q827" s="8" t="str">
        <f t="shared" si="242"/>
        <v/>
      </c>
      <c r="R827" s="8" t="str">
        <f t="shared" ca="1" si="243"/>
        <v>num</v>
      </c>
      <c r="S827" s="8" t="str">
        <f t="shared" si="244"/>
        <v/>
      </c>
      <c r="T827" s="8" t="str">
        <f t="shared" si="245"/>
        <v/>
      </c>
      <c r="U827" s="7">
        <f ca="1">IF(O827="","",OFFSET(program!$A$1,0,disasm!$A827+COLUMN()-COLUMN($U827)+IF($I827,0,1)))</f>
        <v>0</v>
      </c>
      <c r="V827" s="7" t="str">
        <f ca="1">IF(P827="","",OFFSET(program!$A$1,0,disasm!$A827+COLUMN()-COLUMN($U827)+IF($I827,0,1)))</f>
        <v/>
      </c>
      <c r="W827" s="7" t="str">
        <f ca="1">IF(Q827="","",OFFSET(program!$A$1,0,disasm!$A827+COLUMN()-COLUMN($U827)+IF($I827,0,1)))</f>
        <v/>
      </c>
      <c r="X827" s="3" t="str">
        <f t="shared" ca="1" si="246"/>
        <v>0</v>
      </c>
      <c r="Y827" s="3" t="str">
        <f t="shared" si="247"/>
        <v/>
      </c>
      <c r="Z827" s="3" t="str">
        <f t="shared" si="248"/>
        <v/>
      </c>
      <c r="AA827" s="3" t="str">
        <f ca="1">" "
&amp;AE827
&amp;IF(AND(OR(K827=5,K827=6),MOD(INT(J827/1000),10)=1)," A2","")
&amp;IF(AND(NOT(I827),J827=109,OFFSET(program!$A$1,0,disasm!$A827+1)&gt;0,NOT(ISNUMBER(FIND(" A1 "," "&amp;AE827&amp;" "))))," AUTOLABEL","")
&amp;" "</f>
        <v xml:space="preserve">  </v>
      </c>
    </row>
    <row r="828" spans="1:27" x14ac:dyDescent="0.2">
      <c r="A828" s="1">
        <f ca="1">A827+M827</f>
        <v>869</v>
      </c>
      <c r="B828" s="2" t="str">
        <f t="shared" ca="1" si="230"/>
        <v>stack+797</v>
      </c>
      <c r="C828" s="3" t="str">
        <f ca="1">_xlfn.TEXTJOIN(" ",FALSE,OFFSET(program!$A$1,0,A828,1,M828))</f>
        <v/>
      </c>
      <c r="D828" s="4" t="str">
        <f ca="1">IF($H828="data",".dat "&amp;X828,
IF($H828="str",".str " &amp; _xlfn.TEXTJOIN("",FALSE,OFFSET(program!$A$2,0,A828+1,1,M828-1)),
$L828&amp;" "&amp;_xlfn.TEXTJOIN(", ",TRUE,$X828:$Z828)
))</f>
        <v>.dat 0</v>
      </c>
      <c r="E828" s="19" t="b">
        <f t="shared" ca="1" si="231"/>
        <v>1</v>
      </c>
      <c r="F828" s="5" t="str">
        <f t="shared" ca="1" si="232"/>
        <v>stack</v>
      </c>
      <c r="G828" s="5">
        <f t="shared" ca="1" si="233"/>
        <v>72</v>
      </c>
      <c r="H828" s="5" t="str">
        <f t="shared" si="234"/>
        <v>data</v>
      </c>
      <c r="I828" s="13" t="b">
        <f t="shared" si="235"/>
        <v>1</v>
      </c>
      <c r="J828" s="6">
        <f ca="1">OFFSET(program!$A$1,0,disasm!A828)</f>
        <v>0</v>
      </c>
      <c r="K828" s="7">
        <f t="shared" ca="1" si="236"/>
        <v>0</v>
      </c>
      <c r="L828" s="7" t="e">
        <f t="shared" ca="1" si="237"/>
        <v>#VALUE!</v>
      </c>
      <c r="M828" s="7">
        <f t="shared" si="238"/>
        <v>1</v>
      </c>
      <c r="N828" s="7">
        <f t="shared" si="239"/>
        <v>1</v>
      </c>
      <c r="O828" s="8">
        <f t="shared" si="240"/>
        <v>1</v>
      </c>
      <c r="P828" s="8" t="str">
        <f t="shared" si="241"/>
        <v/>
      </c>
      <c r="Q828" s="8" t="str">
        <f t="shared" si="242"/>
        <v/>
      </c>
      <c r="R828" s="8" t="str">
        <f t="shared" ca="1" si="243"/>
        <v>num</v>
      </c>
      <c r="S828" s="8" t="str">
        <f t="shared" si="244"/>
        <v/>
      </c>
      <c r="T828" s="8" t="str">
        <f t="shared" si="245"/>
        <v/>
      </c>
      <c r="U828" s="7">
        <f ca="1">IF(O828="","",OFFSET(program!$A$1,0,disasm!$A828+COLUMN()-COLUMN($U828)+IF($I828,0,1)))</f>
        <v>0</v>
      </c>
      <c r="V828" s="7" t="str">
        <f ca="1">IF(P828="","",OFFSET(program!$A$1,0,disasm!$A828+COLUMN()-COLUMN($U828)+IF($I828,0,1)))</f>
        <v/>
      </c>
      <c r="W828" s="7" t="str">
        <f ca="1">IF(Q828="","",OFFSET(program!$A$1,0,disasm!$A828+COLUMN()-COLUMN($U828)+IF($I828,0,1)))</f>
        <v/>
      </c>
      <c r="X828" s="3" t="str">
        <f t="shared" ca="1" si="246"/>
        <v>0</v>
      </c>
      <c r="Y828" s="3" t="str">
        <f t="shared" si="247"/>
        <v/>
      </c>
      <c r="Z828" s="3" t="str">
        <f t="shared" si="248"/>
        <v/>
      </c>
      <c r="AA828" s="3" t="str">
        <f ca="1">" "
&amp;AE828
&amp;IF(AND(OR(K828=5,K828=6),MOD(INT(J828/1000),10)=1)," A2","")
&amp;IF(AND(NOT(I828),J828=109,OFFSET(program!$A$1,0,disasm!$A828+1)&gt;0,NOT(ISNUMBER(FIND(" A1 "," "&amp;AE828&amp;" "))))," AUTOLABEL","")
&amp;" "</f>
        <v xml:space="preserve">  </v>
      </c>
    </row>
    <row r="829" spans="1:27" x14ac:dyDescent="0.2">
      <c r="A829" s="1">
        <f ca="1">A828+M828</f>
        <v>870</v>
      </c>
      <c r="B829" s="2" t="str">
        <f t="shared" ca="1" si="230"/>
        <v>stack+798</v>
      </c>
      <c r="C829" s="3" t="str">
        <f ca="1">_xlfn.TEXTJOIN(" ",FALSE,OFFSET(program!$A$1,0,A829,1,M829))</f>
        <v/>
      </c>
      <c r="D829" s="4" t="str">
        <f ca="1">IF($H829="data",".dat "&amp;X829,
IF($H829="str",".str " &amp; _xlfn.TEXTJOIN("",FALSE,OFFSET(program!$A$2,0,A829+1,1,M829-1)),
$L829&amp;" "&amp;_xlfn.TEXTJOIN(", ",TRUE,$X829:$Z829)
))</f>
        <v>.dat 0</v>
      </c>
      <c r="E829" s="19" t="b">
        <f t="shared" ca="1" si="231"/>
        <v>1</v>
      </c>
      <c r="F829" s="5" t="str">
        <f t="shared" ca="1" si="232"/>
        <v>stack</v>
      </c>
      <c r="G829" s="5">
        <f t="shared" ca="1" si="233"/>
        <v>72</v>
      </c>
      <c r="H829" s="5" t="str">
        <f t="shared" si="234"/>
        <v>data</v>
      </c>
      <c r="I829" s="13" t="b">
        <f t="shared" si="235"/>
        <v>1</v>
      </c>
      <c r="J829" s="6">
        <f ca="1">OFFSET(program!$A$1,0,disasm!A829)</f>
        <v>0</v>
      </c>
      <c r="K829" s="7">
        <f t="shared" ca="1" si="236"/>
        <v>0</v>
      </c>
      <c r="L829" s="7" t="e">
        <f t="shared" ca="1" si="237"/>
        <v>#VALUE!</v>
      </c>
      <c r="M829" s="7">
        <f t="shared" si="238"/>
        <v>1</v>
      </c>
      <c r="N829" s="7">
        <f t="shared" si="239"/>
        <v>1</v>
      </c>
      <c r="O829" s="8">
        <f t="shared" si="240"/>
        <v>1</v>
      </c>
      <c r="P829" s="8" t="str">
        <f t="shared" si="241"/>
        <v/>
      </c>
      <c r="Q829" s="8" t="str">
        <f t="shared" si="242"/>
        <v/>
      </c>
      <c r="R829" s="8" t="str">
        <f t="shared" ca="1" si="243"/>
        <v>num</v>
      </c>
      <c r="S829" s="8" t="str">
        <f t="shared" si="244"/>
        <v/>
      </c>
      <c r="T829" s="8" t="str">
        <f t="shared" si="245"/>
        <v/>
      </c>
      <c r="U829" s="7">
        <f ca="1">IF(O829="","",OFFSET(program!$A$1,0,disasm!$A829+COLUMN()-COLUMN($U829)+IF($I829,0,1)))</f>
        <v>0</v>
      </c>
      <c r="V829" s="7" t="str">
        <f ca="1">IF(P829="","",OFFSET(program!$A$1,0,disasm!$A829+COLUMN()-COLUMN($U829)+IF($I829,0,1)))</f>
        <v/>
      </c>
      <c r="W829" s="7" t="str">
        <f ca="1">IF(Q829="","",OFFSET(program!$A$1,0,disasm!$A829+COLUMN()-COLUMN($U829)+IF($I829,0,1)))</f>
        <v/>
      </c>
      <c r="X829" s="3" t="str">
        <f t="shared" ca="1" si="246"/>
        <v>0</v>
      </c>
      <c r="Y829" s="3" t="str">
        <f t="shared" si="247"/>
        <v/>
      </c>
      <c r="Z829" s="3" t="str">
        <f t="shared" si="248"/>
        <v/>
      </c>
      <c r="AA829" s="3" t="str">
        <f ca="1">" "
&amp;AE829
&amp;IF(AND(OR(K829=5,K829=6),MOD(INT(J829/1000),10)=1)," A2","")
&amp;IF(AND(NOT(I829),J829=109,OFFSET(program!$A$1,0,disasm!$A829+1)&gt;0,NOT(ISNUMBER(FIND(" A1 "," "&amp;AE829&amp;" "))))," AUTOLABEL","")
&amp;" "</f>
        <v xml:space="preserve">  </v>
      </c>
    </row>
    <row r="830" spans="1:27" x14ac:dyDescent="0.2">
      <c r="A830" s="1">
        <f ca="1">A829+M829</f>
        <v>871</v>
      </c>
      <c r="B830" s="2" t="str">
        <f t="shared" ca="1" si="230"/>
        <v>stack+799</v>
      </c>
      <c r="C830" s="3" t="str">
        <f ca="1">_xlfn.TEXTJOIN(" ",FALSE,OFFSET(program!$A$1,0,A830,1,M830))</f>
        <v/>
      </c>
      <c r="D830" s="4" t="str">
        <f ca="1">IF($H830="data",".dat "&amp;X830,
IF($H830="str",".str " &amp; _xlfn.TEXTJOIN("",FALSE,OFFSET(program!$A$2,0,A830+1,1,M830-1)),
$L830&amp;" "&amp;_xlfn.TEXTJOIN(", ",TRUE,$X830:$Z830)
))</f>
        <v>.dat 0</v>
      </c>
      <c r="E830" s="19" t="b">
        <f t="shared" ca="1" si="231"/>
        <v>1</v>
      </c>
      <c r="F830" s="5" t="str">
        <f t="shared" ca="1" si="232"/>
        <v>stack</v>
      </c>
      <c r="G830" s="5">
        <f t="shared" ca="1" si="233"/>
        <v>72</v>
      </c>
      <c r="H830" s="5" t="str">
        <f t="shared" si="234"/>
        <v>data</v>
      </c>
      <c r="I830" s="13" t="b">
        <f t="shared" si="235"/>
        <v>1</v>
      </c>
      <c r="J830" s="6">
        <f ca="1">OFFSET(program!$A$1,0,disasm!A830)</f>
        <v>0</v>
      </c>
      <c r="K830" s="7">
        <f t="shared" ca="1" si="236"/>
        <v>0</v>
      </c>
      <c r="L830" s="7" t="e">
        <f t="shared" ca="1" si="237"/>
        <v>#VALUE!</v>
      </c>
      <c r="M830" s="7">
        <f t="shared" si="238"/>
        <v>1</v>
      </c>
      <c r="N830" s="7">
        <f t="shared" si="239"/>
        <v>1</v>
      </c>
      <c r="O830" s="8">
        <f t="shared" si="240"/>
        <v>1</v>
      </c>
      <c r="P830" s="8" t="str">
        <f t="shared" si="241"/>
        <v/>
      </c>
      <c r="Q830" s="8" t="str">
        <f t="shared" si="242"/>
        <v/>
      </c>
      <c r="R830" s="8" t="str">
        <f t="shared" ca="1" si="243"/>
        <v>num</v>
      </c>
      <c r="S830" s="8" t="str">
        <f t="shared" si="244"/>
        <v/>
      </c>
      <c r="T830" s="8" t="str">
        <f t="shared" si="245"/>
        <v/>
      </c>
      <c r="U830" s="7">
        <f ca="1">IF(O830="","",OFFSET(program!$A$1,0,disasm!$A830+COLUMN()-COLUMN($U830)+IF($I830,0,1)))</f>
        <v>0</v>
      </c>
      <c r="V830" s="7" t="str">
        <f ca="1">IF(P830="","",OFFSET(program!$A$1,0,disasm!$A830+COLUMN()-COLUMN($U830)+IF($I830,0,1)))</f>
        <v/>
      </c>
      <c r="W830" s="7" t="str">
        <f ca="1">IF(Q830="","",OFFSET(program!$A$1,0,disasm!$A830+COLUMN()-COLUMN($U830)+IF($I830,0,1)))</f>
        <v/>
      </c>
      <c r="X830" s="3" t="str">
        <f t="shared" ca="1" si="246"/>
        <v>0</v>
      </c>
      <c r="Y830" s="3" t="str">
        <f t="shared" si="247"/>
        <v/>
      </c>
      <c r="Z830" s="3" t="str">
        <f t="shared" si="248"/>
        <v/>
      </c>
      <c r="AA830" s="3" t="str">
        <f ca="1">" "
&amp;AE830
&amp;IF(AND(OR(K830=5,K830=6),MOD(INT(J830/1000),10)=1)," A2","")
&amp;IF(AND(NOT(I830),J830=109,OFFSET(program!$A$1,0,disasm!$A830+1)&gt;0,NOT(ISNUMBER(FIND(" A1 "," "&amp;AE830&amp;" "))))," AUTOLABEL","")
&amp;" "</f>
        <v xml:space="preserve">  </v>
      </c>
    </row>
    <row r="831" spans="1:27" x14ac:dyDescent="0.2">
      <c r="A831" s="1">
        <f ca="1">A830+M830</f>
        <v>872</v>
      </c>
      <c r="B831" s="2" t="str">
        <f t="shared" ca="1" si="230"/>
        <v>stack+800</v>
      </c>
      <c r="C831" s="3" t="str">
        <f ca="1">_xlfn.TEXTJOIN(" ",FALSE,OFFSET(program!$A$1,0,A831,1,M831))</f>
        <v/>
      </c>
      <c r="D831" s="4" t="str">
        <f ca="1">IF($H831="data",".dat "&amp;X831,
IF($H831="str",".str " &amp; _xlfn.TEXTJOIN("",FALSE,OFFSET(program!$A$2,0,A831+1,1,M831-1)),
$L831&amp;" "&amp;_xlfn.TEXTJOIN(", ",TRUE,$X831:$Z831)
))</f>
        <v>.dat 0</v>
      </c>
      <c r="E831" s="19" t="b">
        <f t="shared" ca="1" si="231"/>
        <v>1</v>
      </c>
      <c r="F831" s="5" t="str">
        <f t="shared" ca="1" si="232"/>
        <v>stack</v>
      </c>
      <c r="G831" s="5">
        <f t="shared" ca="1" si="233"/>
        <v>72</v>
      </c>
      <c r="H831" s="5" t="str">
        <f t="shared" si="234"/>
        <v>data</v>
      </c>
      <c r="I831" s="13" t="b">
        <f t="shared" si="235"/>
        <v>1</v>
      </c>
      <c r="J831" s="6">
        <f ca="1">OFFSET(program!$A$1,0,disasm!A831)</f>
        <v>0</v>
      </c>
      <c r="K831" s="7">
        <f t="shared" ca="1" si="236"/>
        <v>0</v>
      </c>
      <c r="L831" s="7" t="e">
        <f t="shared" ca="1" si="237"/>
        <v>#VALUE!</v>
      </c>
      <c r="M831" s="7">
        <f t="shared" si="238"/>
        <v>1</v>
      </c>
      <c r="N831" s="7">
        <f t="shared" si="239"/>
        <v>1</v>
      </c>
      <c r="O831" s="8">
        <f t="shared" si="240"/>
        <v>1</v>
      </c>
      <c r="P831" s="8" t="str">
        <f t="shared" si="241"/>
        <v/>
      </c>
      <c r="Q831" s="8" t="str">
        <f t="shared" si="242"/>
        <v/>
      </c>
      <c r="R831" s="8" t="str">
        <f t="shared" ca="1" si="243"/>
        <v>num</v>
      </c>
      <c r="S831" s="8" t="str">
        <f t="shared" si="244"/>
        <v/>
      </c>
      <c r="T831" s="8" t="str">
        <f t="shared" si="245"/>
        <v/>
      </c>
      <c r="U831" s="7">
        <f ca="1">IF(O831="","",OFFSET(program!$A$1,0,disasm!$A831+COLUMN()-COLUMN($U831)+IF($I831,0,1)))</f>
        <v>0</v>
      </c>
      <c r="V831" s="7" t="str">
        <f ca="1">IF(P831="","",OFFSET(program!$A$1,0,disasm!$A831+COLUMN()-COLUMN($U831)+IF($I831,0,1)))</f>
        <v/>
      </c>
      <c r="W831" s="7" t="str">
        <f ca="1">IF(Q831="","",OFFSET(program!$A$1,0,disasm!$A831+COLUMN()-COLUMN($U831)+IF($I831,0,1)))</f>
        <v/>
      </c>
      <c r="X831" s="3" t="str">
        <f t="shared" ca="1" si="246"/>
        <v>0</v>
      </c>
      <c r="Y831" s="3" t="str">
        <f t="shared" si="247"/>
        <v/>
      </c>
      <c r="Z831" s="3" t="str">
        <f t="shared" si="248"/>
        <v/>
      </c>
      <c r="AA831" s="3" t="str">
        <f ca="1">" "
&amp;AE831
&amp;IF(AND(OR(K831=5,K831=6),MOD(INT(J831/1000),10)=1)," A2","")
&amp;IF(AND(NOT(I831),J831=109,OFFSET(program!$A$1,0,disasm!$A831+1)&gt;0,NOT(ISNUMBER(FIND(" A1 "," "&amp;AE831&amp;" "))))," AUTOLABEL","")
&amp;" "</f>
        <v xml:space="preserve">  </v>
      </c>
    </row>
    <row r="832" spans="1:27" x14ac:dyDescent="0.2">
      <c r="A832" s="1">
        <f ca="1">A831+M831</f>
        <v>873</v>
      </c>
      <c r="B832" s="2" t="str">
        <f t="shared" ca="1" si="230"/>
        <v>stack+801</v>
      </c>
      <c r="C832" s="3" t="str">
        <f ca="1">_xlfn.TEXTJOIN(" ",FALSE,OFFSET(program!$A$1,0,A832,1,M832))</f>
        <v/>
      </c>
      <c r="D832" s="4" t="str">
        <f ca="1">IF($H832="data",".dat "&amp;X832,
IF($H832="str",".str " &amp; _xlfn.TEXTJOIN("",FALSE,OFFSET(program!$A$2,0,A832+1,1,M832-1)),
$L832&amp;" "&amp;_xlfn.TEXTJOIN(", ",TRUE,$X832:$Z832)
))</f>
        <v>.dat 0</v>
      </c>
      <c r="E832" s="19" t="b">
        <f t="shared" ca="1" si="231"/>
        <v>1</v>
      </c>
      <c r="F832" s="5" t="str">
        <f t="shared" ca="1" si="232"/>
        <v>stack</v>
      </c>
      <c r="G832" s="5">
        <f t="shared" ca="1" si="233"/>
        <v>72</v>
      </c>
      <c r="H832" s="5" t="str">
        <f t="shared" si="234"/>
        <v>data</v>
      </c>
      <c r="I832" s="13" t="b">
        <f t="shared" si="235"/>
        <v>1</v>
      </c>
      <c r="J832" s="6">
        <f ca="1">OFFSET(program!$A$1,0,disasm!A832)</f>
        <v>0</v>
      </c>
      <c r="K832" s="7">
        <f t="shared" ca="1" si="236"/>
        <v>0</v>
      </c>
      <c r="L832" s="7" t="e">
        <f t="shared" ca="1" si="237"/>
        <v>#VALUE!</v>
      </c>
      <c r="M832" s="7">
        <f t="shared" si="238"/>
        <v>1</v>
      </c>
      <c r="N832" s="7">
        <f t="shared" si="239"/>
        <v>1</v>
      </c>
      <c r="O832" s="8">
        <f t="shared" si="240"/>
        <v>1</v>
      </c>
      <c r="P832" s="8" t="str">
        <f t="shared" si="241"/>
        <v/>
      </c>
      <c r="Q832" s="8" t="str">
        <f t="shared" si="242"/>
        <v/>
      </c>
      <c r="R832" s="8" t="str">
        <f t="shared" ca="1" si="243"/>
        <v>num</v>
      </c>
      <c r="S832" s="8" t="str">
        <f t="shared" si="244"/>
        <v/>
      </c>
      <c r="T832" s="8" t="str">
        <f t="shared" si="245"/>
        <v/>
      </c>
      <c r="U832" s="7">
        <f ca="1">IF(O832="","",OFFSET(program!$A$1,0,disasm!$A832+COLUMN()-COLUMN($U832)+IF($I832,0,1)))</f>
        <v>0</v>
      </c>
      <c r="V832" s="7" t="str">
        <f ca="1">IF(P832="","",OFFSET(program!$A$1,0,disasm!$A832+COLUMN()-COLUMN($U832)+IF($I832,0,1)))</f>
        <v/>
      </c>
      <c r="W832" s="7" t="str">
        <f ca="1">IF(Q832="","",OFFSET(program!$A$1,0,disasm!$A832+COLUMN()-COLUMN($U832)+IF($I832,0,1)))</f>
        <v/>
      </c>
      <c r="X832" s="3" t="str">
        <f t="shared" ca="1" si="246"/>
        <v>0</v>
      </c>
      <c r="Y832" s="3" t="str">
        <f t="shared" si="247"/>
        <v/>
      </c>
      <c r="Z832" s="3" t="str">
        <f t="shared" si="248"/>
        <v/>
      </c>
      <c r="AA832" s="3" t="str">
        <f ca="1">" "
&amp;AE832
&amp;IF(AND(OR(K832=5,K832=6),MOD(INT(J832/1000),10)=1)," A2","")
&amp;IF(AND(NOT(I832),J832=109,OFFSET(program!$A$1,0,disasm!$A832+1)&gt;0,NOT(ISNUMBER(FIND(" A1 "," "&amp;AE832&amp;" "))))," AUTOLABEL","")
&amp;" "</f>
        <v xml:space="preserve">  </v>
      </c>
    </row>
    <row r="833" spans="1:27" x14ac:dyDescent="0.2">
      <c r="A833" s="1">
        <f ca="1">A832+M832</f>
        <v>874</v>
      </c>
      <c r="B833" s="2" t="str">
        <f t="shared" ca="1" si="230"/>
        <v>stack+802</v>
      </c>
      <c r="C833" s="3" t="str">
        <f ca="1">_xlfn.TEXTJOIN(" ",FALSE,OFFSET(program!$A$1,0,A833,1,M833))</f>
        <v/>
      </c>
      <c r="D833" s="4" t="str">
        <f ca="1">IF($H833="data",".dat "&amp;X833,
IF($H833="str",".str " &amp; _xlfn.TEXTJOIN("",FALSE,OFFSET(program!$A$2,0,A833+1,1,M833-1)),
$L833&amp;" "&amp;_xlfn.TEXTJOIN(", ",TRUE,$X833:$Z833)
))</f>
        <v>.dat 0</v>
      </c>
      <c r="E833" s="19" t="b">
        <f t="shared" ca="1" si="231"/>
        <v>1</v>
      </c>
      <c r="F833" s="5" t="str">
        <f t="shared" ca="1" si="232"/>
        <v>stack</v>
      </c>
      <c r="G833" s="5">
        <f t="shared" ca="1" si="233"/>
        <v>72</v>
      </c>
      <c r="H833" s="5" t="str">
        <f t="shared" si="234"/>
        <v>data</v>
      </c>
      <c r="I833" s="13" t="b">
        <f t="shared" si="235"/>
        <v>1</v>
      </c>
      <c r="J833" s="6">
        <f ca="1">OFFSET(program!$A$1,0,disasm!A833)</f>
        <v>0</v>
      </c>
      <c r="K833" s="7">
        <f t="shared" ca="1" si="236"/>
        <v>0</v>
      </c>
      <c r="L833" s="7" t="e">
        <f t="shared" ca="1" si="237"/>
        <v>#VALUE!</v>
      </c>
      <c r="M833" s="7">
        <f t="shared" si="238"/>
        <v>1</v>
      </c>
      <c r="N833" s="7">
        <f t="shared" si="239"/>
        <v>1</v>
      </c>
      <c r="O833" s="8">
        <f t="shared" si="240"/>
        <v>1</v>
      </c>
      <c r="P833" s="8" t="str">
        <f t="shared" si="241"/>
        <v/>
      </c>
      <c r="Q833" s="8" t="str">
        <f t="shared" si="242"/>
        <v/>
      </c>
      <c r="R833" s="8" t="str">
        <f t="shared" ca="1" si="243"/>
        <v>num</v>
      </c>
      <c r="S833" s="8" t="str">
        <f t="shared" si="244"/>
        <v/>
      </c>
      <c r="T833" s="8" t="str">
        <f t="shared" si="245"/>
        <v/>
      </c>
      <c r="U833" s="7">
        <f ca="1">IF(O833="","",OFFSET(program!$A$1,0,disasm!$A833+COLUMN()-COLUMN($U833)+IF($I833,0,1)))</f>
        <v>0</v>
      </c>
      <c r="V833" s="7" t="str">
        <f ca="1">IF(P833="","",OFFSET(program!$A$1,0,disasm!$A833+COLUMN()-COLUMN($U833)+IF($I833,0,1)))</f>
        <v/>
      </c>
      <c r="W833" s="7" t="str">
        <f ca="1">IF(Q833="","",OFFSET(program!$A$1,0,disasm!$A833+COLUMN()-COLUMN($U833)+IF($I833,0,1)))</f>
        <v/>
      </c>
      <c r="X833" s="3" t="str">
        <f t="shared" ca="1" si="246"/>
        <v>0</v>
      </c>
      <c r="Y833" s="3" t="str">
        <f t="shared" si="247"/>
        <v/>
      </c>
      <c r="Z833" s="3" t="str">
        <f t="shared" si="248"/>
        <v/>
      </c>
      <c r="AA833" s="3" t="str">
        <f ca="1">" "
&amp;AE833
&amp;IF(AND(OR(K833=5,K833=6),MOD(INT(J833/1000),10)=1)," A2","")
&amp;IF(AND(NOT(I833),J833=109,OFFSET(program!$A$1,0,disasm!$A833+1)&gt;0,NOT(ISNUMBER(FIND(" A1 "," "&amp;AE833&amp;" "))))," AUTOLABEL","")
&amp;" "</f>
        <v xml:space="preserve">  </v>
      </c>
    </row>
    <row r="834" spans="1:27" x14ac:dyDescent="0.2">
      <c r="A834" s="1">
        <f ca="1">A833+M833</f>
        <v>875</v>
      </c>
      <c r="B834" s="2" t="str">
        <f t="shared" ca="1" si="230"/>
        <v>stack+803</v>
      </c>
      <c r="C834" s="3" t="str">
        <f ca="1">_xlfn.TEXTJOIN(" ",FALSE,OFFSET(program!$A$1,0,A834,1,M834))</f>
        <v/>
      </c>
      <c r="D834" s="4" t="str">
        <f ca="1">IF($H834="data",".dat "&amp;X834,
IF($H834="str",".str " &amp; _xlfn.TEXTJOIN("",FALSE,OFFSET(program!$A$2,0,A834+1,1,M834-1)),
$L834&amp;" "&amp;_xlfn.TEXTJOIN(", ",TRUE,$X834:$Z834)
))</f>
        <v>.dat 0</v>
      </c>
      <c r="E834" s="19" t="b">
        <f t="shared" ca="1" si="231"/>
        <v>1</v>
      </c>
      <c r="F834" s="5" t="str">
        <f t="shared" ca="1" si="232"/>
        <v>stack</v>
      </c>
      <c r="G834" s="5">
        <f t="shared" ca="1" si="233"/>
        <v>72</v>
      </c>
      <c r="H834" s="5" t="str">
        <f t="shared" si="234"/>
        <v>data</v>
      </c>
      <c r="I834" s="13" t="b">
        <f t="shared" si="235"/>
        <v>1</v>
      </c>
      <c r="J834" s="6">
        <f ca="1">OFFSET(program!$A$1,0,disasm!A834)</f>
        <v>0</v>
      </c>
      <c r="K834" s="7">
        <f t="shared" ca="1" si="236"/>
        <v>0</v>
      </c>
      <c r="L834" s="7" t="e">
        <f t="shared" ca="1" si="237"/>
        <v>#VALUE!</v>
      </c>
      <c r="M834" s="7">
        <f t="shared" si="238"/>
        <v>1</v>
      </c>
      <c r="N834" s="7">
        <f t="shared" si="239"/>
        <v>1</v>
      </c>
      <c r="O834" s="8">
        <f t="shared" si="240"/>
        <v>1</v>
      </c>
      <c r="P834" s="8" t="str">
        <f t="shared" si="241"/>
        <v/>
      </c>
      <c r="Q834" s="8" t="str">
        <f t="shared" si="242"/>
        <v/>
      </c>
      <c r="R834" s="8" t="str">
        <f t="shared" ca="1" si="243"/>
        <v>num</v>
      </c>
      <c r="S834" s="8" t="str">
        <f t="shared" si="244"/>
        <v/>
      </c>
      <c r="T834" s="8" t="str">
        <f t="shared" si="245"/>
        <v/>
      </c>
      <c r="U834" s="7">
        <f ca="1">IF(O834="","",OFFSET(program!$A$1,0,disasm!$A834+COLUMN()-COLUMN($U834)+IF($I834,0,1)))</f>
        <v>0</v>
      </c>
      <c r="V834" s="7" t="str">
        <f ca="1">IF(P834="","",OFFSET(program!$A$1,0,disasm!$A834+COLUMN()-COLUMN($U834)+IF($I834,0,1)))</f>
        <v/>
      </c>
      <c r="W834" s="7" t="str">
        <f ca="1">IF(Q834="","",OFFSET(program!$A$1,0,disasm!$A834+COLUMN()-COLUMN($U834)+IF($I834,0,1)))</f>
        <v/>
      </c>
      <c r="X834" s="3" t="str">
        <f t="shared" ca="1" si="246"/>
        <v>0</v>
      </c>
      <c r="Y834" s="3" t="str">
        <f t="shared" si="247"/>
        <v/>
      </c>
      <c r="Z834" s="3" t="str">
        <f t="shared" si="248"/>
        <v/>
      </c>
      <c r="AA834" s="3" t="str">
        <f ca="1">" "
&amp;AE834
&amp;IF(AND(OR(K834=5,K834=6),MOD(INT(J834/1000),10)=1)," A2","")
&amp;IF(AND(NOT(I834),J834=109,OFFSET(program!$A$1,0,disasm!$A834+1)&gt;0,NOT(ISNUMBER(FIND(" A1 "," "&amp;AE834&amp;" "))))," AUTOLABEL","")
&amp;" "</f>
        <v xml:space="preserve">  </v>
      </c>
    </row>
    <row r="835" spans="1:27" x14ac:dyDescent="0.2">
      <c r="A835" s="1">
        <f ca="1">A834+M834</f>
        <v>876</v>
      </c>
      <c r="B835" s="2" t="str">
        <f t="shared" ref="B835:B898" ca="1" si="249">$F835
&amp;IF(ISBLANK(AB835),
    IF($A835=$G835,
        "",
        "+"&amp;$A835-$G835
    ),
    "."&amp;AB835
)</f>
        <v>stack+804</v>
      </c>
      <c r="C835" s="3" t="str">
        <f ca="1">_xlfn.TEXTJOIN(" ",FALSE,OFFSET(program!$A$1,0,A835,1,M835))</f>
        <v/>
      </c>
      <c r="D835" s="4" t="str">
        <f ca="1">IF($H835="data",".dat "&amp;X835,
IF($H835="str",".str " &amp; _xlfn.TEXTJOIN("",FALSE,OFFSET(program!$A$2,0,A835+1,1,M835-1)),
$L835&amp;" "&amp;_xlfn.TEXTJOIN(", ",TRUE,$X835:$Z835)
))</f>
        <v>.dat 0</v>
      </c>
      <c r="E835" s="19" t="b">
        <f t="shared" ref="E835:E898" ca="1" si="250">IF(G835&lt;&gt;G834,NOT(E834),E834)</f>
        <v>1</v>
      </c>
      <c r="F835" s="5" t="str">
        <f t="shared" ref="F835:F898" ca="1" si="251">IF(ISBLANK($AD835),
    IF(ISNUMBER(FIND(" AUTOLABEL ",AA835)),IF(I835,"data","fun")&amp;A835,F834),
    $AD835
)</f>
        <v>stack</v>
      </c>
      <c r="G835" s="5">
        <f t="shared" ref="G835:G898" ca="1" si="252">IF(AND(ISBLANK($AD835),NOT(ISNUMBER(FIND(" AUTOLABEL ",AA835)))),G834,$A835)</f>
        <v>72</v>
      </c>
      <c r="H835" s="5" t="str">
        <f t="shared" ref="H835:H898" si="253">IF(ISNUMBER(FIND(" STR "," "&amp;AE835&amp;" ")),"str",
IF(ISNUMBER(FIND(" CODE "," "&amp;AE835&amp;" ")),"code",
IF(ISNUMBER(FIND(" DATA "," "&amp;AE835&amp;" ")),"data",
$H834
)))</f>
        <v>data</v>
      </c>
      <c r="I835" s="13" t="b">
        <f t="shared" ref="I835:I898" si="254">H835&lt;&gt;"code"</f>
        <v>1</v>
      </c>
      <c r="J835" s="6">
        <f ca="1">OFFSET(program!$A$1,0,disasm!A835)</f>
        <v>0</v>
      </c>
      <c r="K835" s="7">
        <f t="shared" ref="K835:K898" ca="1" si="255">MOD($J835,100)</f>
        <v>0</v>
      </c>
      <c r="L835" s="7" t="e">
        <f t="shared" ref="L835:L898" ca="1" si="256">IF(K835=99,"END",CHOOSE(K835,"ADD ","MUL ","IN  ","OUT ","J!=0","J=0 ","CMP&lt;","CMP=","SP+ "))</f>
        <v>#VALUE!</v>
      </c>
      <c r="M835" s="7">
        <f t="shared" ref="M835:M898" si="257">IF($H835="data",1,IF($H835="str",$J835+1,N835+1))</f>
        <v>1</v>
      </c>
      <c r="N835" s="7">
        <f t="shared" ref="N835:N898" si="258">IF($I835,1,IFERROR(CHOOSE($K835,3,3,1,1,2,2,3,3,1),0))</f>
        <v>1</v>
      </c>
      <c r="O835" s="8">
        <f t="shared" ref="O835:O898" si="259">IF(I835,1,IF($N835&gt;=1,MOD(INT($J835/100),10),""))</f>
        <v>1</v>
      </c>
      <c r="P835" s="8" t="str">
        <f t="shared" ref="P835:P898" si="260">IF($N835&gt;=2,MOD(INT($J835/1000),10),"")</f>
        <v/>
      </c>
      <c r="Q835" s="8" t="str">
        <f t="shared" ref="Q835:Q898" si="261">IF($N835&gt;=3,MOD(INT($J835/10000),10),"")</f>
        <v/>
      </c>
      <c r="R835" s="8" t="str">
        <f t="shared" ref="R835:R898" ca="1" si="262">IF(O835="","",
    IF(ISNUMBER(FIND(" A"&amp;R$1&amp;" ",$AA835)),"addr",
        IF(ISNUMBER(FIND(" C"&amp;R$1&amp;" ",$AA835)),"char",
            CHOOSE(O835+1,"addr","num","num")
        )
    )
)</f>
        <v>num</v>
      </c>
      <c r="S835" s="8" t="str">
        <f t="shared" ref="S835:S898" si="263">IF(P835="","",
    IF(ISNUMBER(FIND(" A"&amp;S$1&amp;" ",$AA835)),"addr",
        IF(ISNUMBER(FIND(" C"&amp;S$1&amp;" ",$AA835)),"char",
            CHOOSE(P835+1,"addr","num","num")
        )
    )
)</f>
        <v/>
      </c>
      <c r="T835" s="8" t="str">
        <f t="shared" ref="T835:T898" si="264">IF(Q835="","",
    IF(ISNUMBER(FIND(" A"&amp;T$1&amp;" ",$AA835)),"addr",
        IF(ISNUMBER(FIND(" C"&amp;T$1&amp;" ",$AA835)),"char",
            CHOOSE(Q835+1,"addr","num","num")
        )
    )
)</f>
        <v/>
      </c>
      <c r="U835" s="7">
        <f ca="1">IF(O835="","",OFFSET(program!$A$1,0,disasm!$A835+COLUMN()-COLUMN($U835)+IF($I835,0,1)))</f>
        <v>0</v>
      </c>
      <c r="V835" s="7" t="str">
        <f ca="1">IF(P835="","",OFFSET(program!$A$1,0,disasm!$A835+COLUMN()-COLUMN($U835)+IF($I835,0,1)))</f>
        <v/>
      </c>
      <c r="W835" s="7" t="str">
        <f ca="1">IF(Q835="","",OFFSET(program!$A$1,0,disasm!$A835+COLUMN()-COLUMN($U835)+IF($I835,0,1)))</f>
        <v/>
      </c>
      <c r="X835" s="3" t="str">
        <f t="shared" ref="X835:X898" ca="1" si="265">IF(O835="","",
  SUBSTITUTE(SUBSTITUTE(
    CHOOSE(1+O835,"[val]","val","[SP+val]"),
    "val",
    IF(R835="char","'"&amp;CHAR(U835)&amp;"'",
      IF(R835="addr",
        INDEX($B:$B,MATCH(U835,$A:$A,1))
          &amp; IF(INDEX($A:$A,MATCH(U835,$A:$A,1)) &lt; U835, ".a"&amp;(U835 - INDEX($A:$A,MATCH(U835,$A:$A,1))),""),
        U835
       )
    )
  ),"+-","-")
)</f>
        <v>0</v>
      </c>
      <c r="Y835" s="3" t="str">
        <f t="shared" ref="Y835:Y898" si="266">IF(P835="","",
  SUBSTITUTE(SUBSTITUTE(
    CHOOSE(1+P835,"[val]","val","[SP+val]"),
    "val",
    IF(S835="char","'"&amp;CHAR(V835)&amp;"'",
      IF(S835="addr",
        INDEX($B:$B,MATCH(V835,$A:$A,1))
          &amp; IF(INDEX($A:$A,MATCH(V835,$A:$A,1)) &lt; V835, ".a"&amp;(V835 - INDEX($A:$A,MATCH(V835,$A:$A,1))),""),
        V835
       )
    )
  ),"+-","-")
)</f>
        <v/>
      </c>
      <c r="Z835" s="3" t="str">
        <f t="shared" ref="Z835:Z898" si="267">IF(Q835="","",
  SUBSTITUTE(SUBSTITUTE(
    CHOOSE(1+Q835,"[val]","val","[SP+val]"),
    "val",
    IF(T835="char","'"&amp;CHAR(W835)&amp;"'",
      IF(T835="addr",
        INDEX($B:$B,MATCH(W835,$A:$A,1))
          &amp; IF(INDEX($A:$A,MATCH(W835,$A:$A,1)) &lt; W835, ".a"&amp;(W835 - INDEX($A:$A,MATCH(W835,$A:$A,1))),""),
        W835
       )
    )
  ),"+-","-")
)</f>
        <v/>
      </c>
      <c r="AA835" s="3" t="str">
        <f ca="1">" "
&amp;AE835
&amp;IF(AND(OR(K835=5,K835=6),MOD(INT(J835/1000),10)=1)," A2","")
&amp;IF(AND(NOT(I835),J835=109,OFFSET(program!$A$1,0,disasm!$A835+1)&gt;0,NOT(ISNUMBER(FIND(" A1 "," "&amp;AE835&amp;" "))))," AUTOLABEL","")
&amp;" "</f>
        <v xml:space="preserve">  </v>
      </c>
    </row>
    <row r="836" spans="1:27" x14ac:dyDescent="0.2">
      <c r="A836" s="1">
        <f ca="1">A835+M835</f>
        <v>877</v>
      </c>
      <c r="B836" s="2" t="str">
        <f t="shared" ca="1" si="249"/>
        <v>stack+805</v>
      </c>
      <c r="C836" s="3" t="str">
        <f ca="1">_xlfn.TEXTJOIN(" ",FALSE,OFFSET(program!$A$1,0,A836,1,M836))</f>
        <v/>
      </c>
      <c r="D836" s="4" t="str">
        <f ca="1">IF($H836="data",".dat "&amp;X836,
IF($H836="str",".str " &amp; _xlfn.TEXTJOIN("",FALSE,OFFSET(program!$A$2,0,A836+1,1,M836-1)),
$L836&amp;" "&amp;_xlfn.TEXTJOIN(", ",TRUE,$X836:$Z836)
))</f>
        <v>.dat 0</v>
      </c>
      <c r="E836" s="19" t="b">
        <f t="shared" ca="1" si="250"/>
        <v>1</v>
      </c>
      <c r="F836" s="5" t="str">
        <f t="shared" ca="1" si="251"/>
        <v>stack</v>
      </c>
      <c r="G836" s="5">
        <f t="shared" ca="1" si="252"/>
        <v>72</v>
      </c>
      <c r="H836" s="5" t="str">
        <f t="shared" si="253"/>
        <v>data</v>
      </c>
      <c r="I836" s="13" t="b">
        <f t="shared" si="254"/>
        <v>1</v>
      </c>
      <c r="J836" s="6">
        <f ca="1">OFFSET(program!$A$1,0,disasm!A836)</f>
        <v>0</v>
      </c>
      <c r="K836" s="7">
        <f t="shared" ca="1" si="255"/>
        <v>0</v>
      </c>
      <c r="L836" s="7" t="e">
        <f t="shared" ca="1" si="256"/>
        <v>#VALUE!</v>
      </c>
      <c r="M836" s="7">
        <f t="shared" si="257"/>
        <v>1</v>
      </c>
      <c r="N836" s="7">
        <f t="shared" si="258"/>
        <v>1</v>
      </c>
      <c r="O836" s="8">
        <f t="shared" si="259"/>
        <v>1</v>
      </c>
      <c r="P836" s="8" t="str">
        <f t="shared" si="260"/>
        <v/>
      </c>
      <c r="Q836" s="8" t="str">
        <f t="shared" si="261"/>
        <v/>
      </c>
      <c r="R836" s="8" t="str">
        <f t="shared" ca="1" si="262"/>
        <v>num</v>
      </c>
      <c r="S836" s="8" t="str">
        <f t="shared" si="263"/>
        <v/>
      </c>
      <c r="T836" s="8" t="str">
        <f t="shared" si="264"/>
        <v/>
      </c>
      <c r="U836" s="7">
        <f ca="1">IF(O836="","",OFFSET(program!$A$1,0,disasm!$A836+COLUMN()-COLUMN($U836)+IF($I836,0,1)))</f>
        <v>0</v>
      </c>
      <c r="V836" s="7" t="str">
        <f ca="1">IF(P836="","",OFFSET(program!$A$1,0,disasm!$A836+COLUMN()-COLUMN($U836)+IF($I836,0,1)))</f>
        <v/>
      </c>
      <c r="W836" s="7" t="str">
        <f ca="1">IF(Q836="","",OFFSET(program!$A$1,0,disasm!$A836+COLUMN()-COLUMN($U836)+IF($I836,0,1)))</f>
        <v/>
      </c>
      <c r="X836" s="3" t="str">
        <f t="shared" ca="1" si="265"/>
        <v>0</v>
      </c>
      <c r="Y836" s="3" t="str">
        <f t="shared" si="266"/>
        <v/>
      </c>
      <c r="Z836" s="3" t="str">
        <f t="shared" si="267"/>
        <v/>
      </c>
      <c r="AA836" s="3" t="str">
        <f ca="1">" "
&amp;AE836
&amp;IF(AND(OR(K836=5,K836=6),MOD(INT(J836/1000),10)=1)," A2","")
&amp;IF(AND(NOT(I836),J836=109,OFFSET(program!$A$1,0,disasm!$A836+1)&gt;0,NOT(ISNUMBER(FIND(" A1 "," "&amp;AE836&amp;" "))))," AUTOLABEL","")
&amp;" "</f>
        <v xml:space="preserve">  </v>
      </c>
    </row>
    <row r="837" spans="1:27" x14ac:dyDescent="0.2">
      <c r="A837" s="1">
        <f ca="1">A836+M836</f>
        <v>878</v>
      </c>
      <c r="B837" s="2" t="str">
        <f t="shared" ca="1" si="249"/>
        <v>stack+806</v>
      </c>
      <c r="C837" s="3" t="str">
        <f ca="1">_xlfn.TEXTJOIN(" ",FALSE,OFFSET(program!$A$1,0,A837,1,M837))</f>
        <v/>
      </c>
      <c r="D837" s="4" t="str">
        <f ca="1">IF($H837="data",".dat "&amp;X837,
IF($H837="str",".str " &amp; _xlfn.TEXTJOIN("",FALSE,OFFSET(program!$A$2,0,A837+1,1,M837-1)),
$L837&amp;" "&amp;_xlfn.TEXTJOIN(", ",TRUE,$X837:$Z837)
))</f>
        <v>.dat 0</v>
      </c>
      <c r="E837" s="19" t="b">
        <f t="shared" ca="1" si="250"/>
        <v>1</v>
      </c>
      <c r="F837" s="5" t="str">
        <f t="shared" ca="1" si="251"/>
        <v>stack</v>
      </c>
      <c r="G837" s="5">
        <f t="shared" ca="1" si="252"/>
        <v>72</v>
      </c>
      <c r="H837" s="5" t="str">
        <f t="shared" si="253"/>
        <v>data</v>
      </c>
      <c r="I837" s="13" t="b">
        <f t="shared" si="254"/>
        <v>1</v>
      </c>
      <c r="J837" s="6">
        <f ca="1">OFFSET(program!$A$1,0,disasm!A837)</f>
        <v>0</v>
      </c>
      <c r="K837" s="7">
        <f t="shared" ca="1" si="255"/>
        <v>0</v>
      </c>
      <c r="L837" s="7" t="e">
        <f t="shared" ca="1" si="256"/>
        <v>#VALUE!</v>
      </c>
      <c r="M837" s="7">
        <f t="shared" si="257"/>
        <v>1</v>
      </c>
      <c r="N837" s="7">
        <f t="shared" si="258"/>
        <v>1</v>
      </c>
      <c r="O837" s="8">
        <f t="shared" si="259"/>
        <v>1</v>
      </c>
      <c r="P837" s="8" t="str">
        <f t="shared" si="260"/>
        <v/>
      </c>
      <c r="Q837" s="8" t="str">
        <f t="shared" si="261"/>
        <v/>
      </c>
      <c r="R837" s="8" t="str">
        <f t="shared" ca="1" si="262"/>
        <v>num</v>
      </c>
      <c r="S837" s="8" t="str">
        <f t="shared" si="263"/>
        <v/>
      </c>
      <c r="T837" s="8" t="str">
        <f t="shared" si="264"/>
        <v/>
      </c>
      <c r="U837" s="7">
        <f ca="1">IF(O837="","",OFFSET(program!$A$1,0,disasm!$A837+COLUMN()-COLUMN($U837)+IF($I837,0,1)))</f>
        <v>0</v>
      </c>
      <c r="V837" s="7" t="str">
        <f ca="1">IF(P837="","",OFFSET(program!$A$1,0,disasm!$A837+COLUMN()-COLUMN($U837)+IF($I837,0,1)))</f>
        <v/>
      </c>
      <c r="W837" s="7" t="str">
        <f ca="1">IF(Q837="","",OFFSET(program!$A$1,0,disasm!$A837+COLUMN()-COLUMN($U837)+IF($I837,0,1)))</f>
        <v/>
      </c>
      <c r="X837" s="3" t="str">
        <f t="shared" ca="1" si="265"/>
        <v>0</v>
      </c>
      <c r="Y837" s="3" t="str">
        <f t="shared" si="266"/>
        <v/>
      </c>
      <c r="Z837" s="3" t="str">
        <f t="shared" si="267"/>
        <v/>
      </c>
      <c r="AA837" s="3" t="str">
        <f ca="1">" "
&amp;AE837
&amp;IF(AND(OR(K837=5,K837=6),MOD(INT(J837/1000),10)=1)," A2","")
&amp;IF(AND(NOT(I837),J837=109,OFFSET(program!$A$1,0,disasm!$A837+1)&gt;0,NOT(ISNUMBER(FIND(" A1 "," "&amp;AE837&amp;" "))))," AUTOLABEL","")
&amp;" "</f>
        <v xml:space="preserve">  </v>
      </c>
    </row>
    <row r="838" spans="1:27" x14ac:dyDescent="0.2">
      <c r="A838" s="1">
        <f ca="1">A837+M837</f>
        <v>879</v>
      </c>
      <c r="B838" s="2" t="str">
        <f t="shared" ca="1" si="249"/>
        <v>stack+807</v>
      </c>
      <c r="C838" s="3" t="str">
        <f ca="1">_xlfn.TEXTJOIN(" ",FALSE,OFFSET(program!$A$1,0,A838,1,M838))</f>
        <v/>
      </c>
      <c r="D838" s="4" t="str">
        <f ca="1">IF($H838="data",".dat "&amp;X838,
IF($H838="str",".str " &amp; _xlfn.TEXTJOIN("",FALSE,OFFSET(program!$A$2,0,A838+1,1,M838-1)),
$L838&amp;" "&amp;_xlfn.TEXTJOIN(", ",TRUE,$X838:$Z838)
))</f>
        <v>.dat 0</v>
      </c>
      <c r="E838" s="19" t="b">
        <f t="shared" ca="1" si="250"/>
        <v>1</v>
      </c>
      <c r="F838" s="5" t="str">
        <f t="shared" ca="1" si="251"/>
        <v>stack</v>
      </c>
      <c r="G838" s="5">
        <f t="shared" ca="1" si="252"/>
        <v>72</v>
      </c>
      <c r="H838" s="5" t="str">
        <f t="shared" si="253"/>
        <v>data</v>
      </c>
      <c r="I838" s="13" t="b">
        <f t="shared" si="254"/>
        <v>1</v>
      </c>
      <c r="J838" s="6">
        <f ca="1">OFFSET(program!$A$1,0,disasm!A838)</f>
        <v>0</v>
      </c>
      <c r="K838" s="7">
        <f t="shared" ca="1" si="255"/>
        <v>0</v>
      </c>
      <c r="L838" s="7" t="e">
        <f t="shared" ca="1" si="256"/>
        <v>#VALUE!</v>
      </c>
      <c r="M838" s="7">
        <f t="shared" si="257"/>
        <v>1</v>
      </c>
      <c r="N838" s="7">
        <f t="shared" si="258"/>
        <v>1</v>
      </c>
      <c r="O838" s="8">
        <f t="shared" si="259"/>
        <v>1</v>
      </c>
      <c r="P838" s="8" t="str">
        <f t="shared" si="260"/>
        <v/>
      </c>
      <c r="Q838" s="8" t="str">
        <f t="shared" si="261"/>
        <v/>
      </c>
      <c r="R838" s="8" t="str">
        <f t="shared" ca="1" si="262"/>
        <v>num</v>
      </c>
      <c r="S838" s="8" t="str">
        <f t="shared" si="263"/>
        <v/>
      </c>
      <c r="T838" s="8" t="str">
        <f t="shared" si="264"/>
        <v/>
      </c>
      <c r="U838" s="7">
        <f ca="1">IF(O838="","",OFFSET(program!$A$1,0,disasm!$A838+COLUMN()-COLUMN($U838)+IF($I838,0,1)))</f>
        <v>0</v>
      </c>
      <c r="V838" s="7" t="str">
        <f ca="1">IF(P838="","",OFFSET(program!$A$1,0,disasm!$A838+COLUMN()-COLUMN($U838)+IF($I838,0,1)))</f>
        <v/>
      </c>
      <c r="W838" s="7" t="str">
        <f ca="1">IF(Q838="","",OFFSET(program!$A$1,0,disasm!$A838+COLUMN()-COLUMN($U838)+IF($I838,0,1)))</f>
        <v/>
      </c>
      <c r="X838" s="3" t="str">
        <f t="shared" ca="1" si="265"/>
        <v>0</v>
      </c>
      <c r="Y838" s="3" t="str">
        <f t="shared" si="266"/>
        <v/>
      </c>
      <c r="Z838" s="3" t="str">
        <f t="shared" si="267"/>
        <v/>
      </c>
      <c r="AA838" s="3" t="str">
        <f ca="1">" "
&amp;AE838
&amp;IF(AND(OR(K838=5,K838=6),MOD(INT(J838/1000),10)=1)," A2","")
&amp;IF(AND(NOT(I838),J838=109,OFFSET(program!$A$1,0,disasm!$A838+1)&gt;0,NOT(ISNUMBER(FIND(" A1 "," "&amp;AE838&amp;" "))))," AUTOLABEL","")
&amp;" "</f>
        <v xml:space="preserve">  </v>
      </c>
    </row>
    <row r="839" spans="1:27" x14ac:dyDescent="0.2">
      <c r="A839" s="1">
        <f ca="1">A838+M838</f>
        <v>880</v>
      </c>
      <c r="B839" s="2" t="str">
        <f t="shared" ca="1" si="249"/>
        <v>stack+808</v>
      </c>
      <c r="C839" s="3" t="str">
        <f ca="1">_xlfn.TEXTJOIN(" ",FALSE,OFFSET(program!$A$1,0,A839,1,M839))</f>
        <v/>
      </c>
      <c r="D839" s="4" t="str">
        <f ca="1">IF($H839="data",".dat "&amp;X839,
IF($H839="str",".str " &amp; _xlfn.TEXTJOIN("",FALSE,OFFSET(program!$A$2,0,A839+1,1,M839-1)),
$L839&amp;" "&amp;_xlfn.TEXTJOIN(", ",TRUE,$X839:$Z839)
))</f>
        <v>.dat 0</v>
      </c>
      <c r="E839" s="19" t="b">
        <f t="shared" ca="1" si="250"/>
        <v>1</v>
      </c>
      <c r="F839" s="5" t="str">
        <f t="shared" ca="1" si="251"/>
        <v>stack</v>
      </c>
      <c r="G839" s="5">
        <f t="shared" ca="1" si="252"/>
        <v>72</v>
      </c>
      <c r="H839" s="5" t="str">
        <f t="shared" si="253"/>
        <v>data</v>
      </c>
      <c r="I839" s="13" t="b">
        <f t="shared" si="254"/>
        <v>1</v>
      </c>
      <c r="J839" s="6">
        <f ca="1">OFFSET(program!$A$1,0,disasm!A839)</f>
        <v>0</v>
      </c>
      <c r="K839" s="7">
        <f t="shared" ca="1" si="255"/>
        <v>0</v>
      </c>
      <c r="L839" s="7" t="e">
        <f t="shared" ca="1" si="256"/>
        <v>#VALUE!</v>
      </c>
      <c r="M839" s="7">
        <f t="shared" si="257"/>
        <v>1</v>
      </c>
      <c r="N839" s="7">
        <f t="shared" si="258"/>
        <v>1</v>
      </c>
      <c r="O839" s="8">
        <f t="shared" si="259"/>
        <v>1</v>
      </c>
      <c r="P839" s="8" t="str">
        <f t="shared" si="260"/>
        <v/>
      </c>
      <c r="Q839" s="8" t="str">
        <f t="shared" si="261"/>
        <v/>
      </c>
      <c r="R839" s="8" t="str">
        <f t="shared" ca="1" si="262"/>
        <v>num</v>
      </c>
      <c r="S839" s="8" t="str">
        <f t="shared" si="263"/>
        <v/>
      </c>
      <c r="T839" s="8" t="str">
        <f t="shared" si="264"/>
        <v/>
      </c>
      <c r="U839" s="7">
        <f ca="1">IF(O839="","",OFFSET(program!$A$1,0,disasm!$A839+COLUMN()-COLUMN($U839)+IF($I839,0,1)))</f>
        <v>0</v>
      </c>
      <c r="V839" s="7" t="str">
        <f ca="1">IF(P839="","",OFFSET(program!$A$1,0,disasm!$A839+COLUMN()-COLUMN($U839)+IF($I839,0,1)))</f>
        <v/>
      </c>
      <c r="W839" s="7" t="str">
        <f ca="1">IF(Q839="","",OFFSET(program!$A$1,0,disasm!$A839+COLUMN()-COLUMN($U839)+IF($I839,0,1)))</f>
        <v/>
      </c>
      <c r="X839" s="3" t="str">
        <f t="shared" ca="1" si="265"/>
        <v>0</v>
      </c>
      <c r="Y839" s="3" t="str">
        <f t="shared" si="266"/>
        <v/>
      </c>
      <c r="Z839" s="3" t="str">
        <f t="shared" si="267"/>
        <v/>
      </c>
      <c r="AA839" s="3" t="str">
        <f ca="1">" "
&amp;AE839
&amp;IF(AND(OR(K839=5,K839=6),MOD(INT(J839/1000),10)=1)," A2","")
&amp;IF(AND(NOT(I839),J839=109,OFFSET(program!$A$1,0,disasm!$A839+1)&gt;0,NOT(ISNUMBER(FIND(" A1 "," "&amp;AE839&amp;" "))))," AUTOLABEL","")
&amp;" "</f>
        <v xml:space="preserve">  </v>
      </c>
    </row>
    <row r="840" spans="1:27" x14ac:dyDescent="0.2">
      <c r="A840" s="1">
        <f ca="1">A839+M839</f>
        <v>881</v>
      </c>
      <c r="B840" s="2" t="str">
        <f t="shared" ca="1" si="249"/>
        <v>stack+809</v>
      </c>
      <c r="C840" s="3" t="str">
        <f ca="1">_xlfn.TEXTJOIN(" ",FALSE,OFFSET(program!$A$1,0,A840,1,M840))</f>
        <v/>
      </c>
      <c r="D840" s="4" t="str">
        <f ca="1">IF($H840="data",".dat "&amp;X840,
IF($H840="str",".str " &amp; _xlfn.TEXTJOIN("",FALSE,OFFSET(program!$A$2,0,A840+1,1,M840-1)),
$L840&amp;" "&amp;_xlfn.TEXTJOIN(", ",TRUE,$X840:$Z840)
))</f>
        <v>.dat 0</v>
      </c>
      <c r="E840" s="19" t="b">
        <f t="shared" ca="1" si="250"/>
        <v>1</v>
      </c>
      <c r="F840" s="5" t="str">
        <f t="shared" ca="1" si="251"/>
        <v>stack</v>
      </c>
      <c r="G840" s="5">
        <f t="shared" ca="1" si="252"/>
        <v>72</v>
      </c>
      <c r="H840" s="5" t="str">
        <f t="shared" si="253"/>
        <v>data</v>
      </c>
      <c r="I840" s="13" t="b">
        <f t="shared" si="254"/>
        <v>1</v>
      </c>
      <c r="J840" s="6">
        <f ca="1">OFFSET(program!$A$1,0,disasm!A840)</f>
        <v>0</v>
      </c>
      <c r="K840" s="7">
        <f t="shared" ca="1" si="255"/>
        <v>0</v>
      </c>
      <c r="L840" s="7" t="e">
        <f t="shared" ca="1" si="256"/>
        <v>#VALUE!</v>
      </c>
      <c r="M840" s="7">
        <f t="shared" si="257"/>
        <v>1</v>
      </c>
      <c r="N840" s="7">
        <f t="shared" si="258"/>
        <v>1</v>
      </c>
      <c r="O840" s="8">
        <f t="shared" si="259"/>
        <v>1</v>
      </c>
      <c r="P840" s="8" t="str">
        <f t="shared" si="260"/>
        <v/>
      </c>
      <c r="Q840" s="8" t="str">
        <f t="shared" si="261"/>
        <v/>
      </c>
      <c r="R840" s="8" t="str">
        <f t="shared" ca="1" si="262"/>
        <v>num</v>
      </c>
      <c r="S840" s="8" t="str">
        <f t="shared" si="263"/>
        <v/>
      </c>
      <c r="T840" s="8" t="str">
        <f t="shared" si="264"/>
        <v/>
      </c>
      <c r="U840" s="7">
        <f ca="1">IF(O840="","",OFFSET(program!$A$1,0,disasm!$A840+COLUMN()-COLUMN($U840)+IF($I840,0,1)))</f>
        <v>0</v>
      </c>
      <c r="V840" s="7" t="str">
        <f ca="1">IF(P840="","",OFFSET(program!$A$1,0,disasm!$A840+COLUMN()-COLUMN($U840)+IF($I840,0,1)))</f>
        <v/>
      </c>
      <c r="W840" s="7" t="str">
        <f ca="1">IF(Q840="","",OFFSET(program!$A$1,0,disasm!$A840+COLUMN()-COLUMN($U840)+IF($I840,0,1)))</f>
        <v/>
      </c>
      <c r="X840" s="3" t="str">
        <f t="shared" ca="1" si="265"/>
        <v>0</v>
      </c>
      <c r="Y840" s="3" t="str">
        <f t="shared" si="266"/>
        <v/>
      </c>
      <c r="Z840" s="3" t="str">
        <f t="shared" si="267"/>
        <v/>
      </c>
      <c r="AA840" s="3" t="str">
        <f ca="1">" "
&amp;AE840
&amp;IF(AND(OR(K840=5,K840=6),MOD(INT(J840/1000),10)=1)," A2","")
&amp;IF(AND(NOT(I840),J840=109,OFFSET(program!$A$1,0,disasm!$A840+1)&gt;0,NOT(ISNUMBER(FIND(" A1 "," "&amp;AE840&amp;" "))))," AUTOLABEL","")
&amp;" "</f>
        <v xml:space="preserve">  </v>
      </c>
    </row>
    <row r="841" spans="1:27" x14ac:dyDescent="0.2">
      <c r="A841" s="1">
        <f ca="1">A840+M840</f>
        <v>882</v>
      </c>
      <c r="B841" s="2" t="str">
        <f t="shared" ca="1" si="249"/>
        <v>stack+810</v>
      </c>
      <c r="C841" s="3" t="str">
        <f ca="1">_xlfn.TEXTJOIN(" ",FALSE,OFFSET(program!$A$1,0,A841,1,M841))</f>
        <v/>
      </c>
      <c r="D841" s="4" t="str">
        <f ca="1">IF($H841="data",".dat "&amp;X841,
IF($H841="str",".str " &amp; _xlfn.TEXTJOIN("",FALSE,OFFSET(program!$A$2,0,A841+1,1,M841-1)),
$L841&amp;" "&amp;_xlfn.TEXTJOIN(", ",TRUE,$X841:$Z841)
))</f>
        <v>.dat 0</v>
      </c>
      <c r="E841" s="19" t="b">
        <f t="shared" ca="1" si="250"/>
        <v>1</v>
      </c>
      <c r="F841" s="5" t="str">
        <f t="shared" ca="1" si="251"/>
        <v>stack</v>
      </c>
      <c r="G841" s="5">
        <f t="shared" ca="1" si="252"/>
        <v>72</v>
      </c>
      <c r="H841" s="5" t="str">
        <f t="shared" si="253"/>
        <v>data</v>
      </c>
      <c r="I841" s="13" t="b">
        <f t="shared" si="254"/>
        <v>1</v>
      </c>
      <c r="J841" s="6">
        <f ca="1">OFFSET(program!$A$1,0,disasm!A841)</f>
        <v>0</v>
      </c>
      <c r="K841" s="7">
        <f t="shared" ca="1" si="255"/>
        <v>0</v>
      </c>
      <c r="L841" s="7" t="e">
        <f t="shared" ca="1" si="256"/>
        <v>#VALUE!</v>
      </c>
      <c r="M841" s="7">
        <f t="shared" si="257"/>
        <v>1</v>
      </c>
      <c r="N841" s="7">
        <f t="shared" si="258"/>
        <v>1</v>
      </c>
      <c r="O841" s="8">
        <f t="shared" si="259"/>
        <v>1</v>
      </c>
      <c r="P841" s="8" t="str">
        <f t="shared" si="260"/>
        <v/>
      </c>
      <c r="Q841" s="8" t="str">
        <f t="shared" si="261"/>
        <v/>
      </c>
      <c r="R841" s="8" t="str">
        <f t="shared" ca="1" si="262"/>
        <v>num</v>
      </c>
      <c r="S841" s="8" t="str">
        <f t="shared" si="263"/>
        <v/>
      </c>
      <c r="T841" s="8" t="str">
        <f t="shared" si="264"/>
        <v/>
      </c>
      <c r="U841" s="7">
        <f ca="1">IF(O841="","",OFFSET(program!$A$1,0,disasm!$A841+COLUMN()-COLUMN($U841)+IF($I841,0,1)))</f>
        <v>0</v>
      </c>
      <c r="V841" s="7" t="str">
        <f ca="1">IF(P841="","",OFFSET(program!$A$1,0,disasm!$A841+COLUMN()-COLUMN($U841)+IF($I841,0,1)))</f>
        <v/>
      </c>
      <c r="W841" s="7" t="str">
        <f ca="1">IF(Q841="","",OFFSET(program!$A$1,0,disasm!$A841+COLUMN()-COLUMN($U841)+IF($I841,0,1)))</f>
        <v/>
      </c>
      <c r="X841" s="3" t="str">
        <f t="shared" ca="1" si="265"/>
        <v>0</v>
      </c>
      <c r="Y841" s="3" t="str">
        <f t="shared" si="266"/>
        <v/>
      </c>
      <c r="Z841" s="3" t="str">
        <f t="shared" si="267"/>
        <v/>
      </c>
      <c r="AA841" s="3" t="str">
        <f ca="1">" "
&amp;AE841
&amp;IF(AND(OR(K841=5,K841=6),MOD(INT(J841/1000),10)=1)," A2","")
&amp;IF(AND(NOT(I841),J841=109,OFFSET(program!$A$1,0,disasm!$A841+1)&gt;0,NOT(ISNUMBER(FIND(" A1 "," "&amp;AE841&amp;" "))))," AUTOLABEL","")
&amp;" "</f>
        <v xml:space="preserve">  </v>
      </c>
    </row>
    <row r="842" spans="1:27" x14ac:dyDescent="0.2">
      <c r="A842" s="1">
        <f ca="1">A841+M841</f>
        <v>883</v>
      </c>
      <c r="B842" s="2" t="str">
        <f t="shared" ca="1" si="249"/>
        <v>stack+811</v>
      </c>
      <c r="C842" s="3" t="str">
        <f ca="1">_xlfn.TEXTJOIN(" ",FALSE,OFFSET(program!$A$1,0,A842,1,M842))</f>
        <v/>
      </c>
      <c r="D842" s="4" t="str">
        <f ca="1">IF($H842="data",".dat "&amp;X842,
IF($H842="str",".str " &amp; _xlfn.TEXTJOIN("",FALSE,OFFSET(program!$A$2,0,A842+1,1,M842-1)),
$L842&amp;" "&amp;_xlfn.TEXTJOIN(", ",TRUE,$X842:$Z842)
))</f>
        <v>.dat 0</v>
      </c>
      <c r="E842" s="19" t="b">
        <f t="shared" ca="1" si="250"/>
        <v>1</v>
      </c>
      <c r="F842" s="5" t="str">
        <f t="shared" ca="1" si="251"/>
        <v>stack</v>
      </c>
      <c r="G842" s="5">
        <f t="shared" ca="1" si="252"/>
        <v>72</v>
      </c>
      <c r="H842" s="5" t="str">
        <f t="shared" si="253"/>
        <v>data</v>
      </c>
      <c r="I842" s="13" t="b">
        <f t="shared" si="254"/>
        <v>1</v>
      </c>
      <c r="J842" s="6">
        <f ca="1">OFFSET(program!$A$1,0,disasm!A842)</f>
        <v>0</v>
      </c>
      <c r="K842" s="7">
        <f t="shared" ca="1" si="255"/>
        <v>0</v>
      </c>
      <c r="L842" s="7" t="e">
        <f t="shared" ca="1" si="256"/>
        <v>#VALUE!</v>
      </c>
      <c r="M842" s="7">
        <f t="shared" si="257"/>
        <v>1</v>
      </c>
      <c r="N842" s="7">
        <f t="shared" si="258"/>
        <v>1</v>
      </c>
      <c r="O842" s="8">
        <f t="shared" si="259"/>
        <v>1</v>
      </c>
      <c r="P842" s="8" t="str">
        <f t="shared" si="260"/>
        <v/>
      </c>
      <c r="Q842" s="8" t="str">
        <f t="shared" si="261"/>
        <v/>
      </c>
      <c r="R842" s="8" t="str">
        <f t="shared" ca="1" si="262"/>
        <v>num</v>
      </c>
      <c r="S842" s="8" t="str">
        <f t="shared" si="263"/>
        <v/>
      </c>
      <c r="T842" s="8" t="str">
        <f t="shared" si="264"/>
        <v/>
      </c>
      <c r="U842" s="7">
        <f ca="1">IF(O842="","",OFFSET(program!$A$1,0,disasm!$A842+COLUMN()-COLUMN($U842)+IF($I842,0,1)))</f>
        <v>0</v>
      </c>
      <c r="V842" s="7" t="str">
        <f ca="1">IF(P842="","",OFFSET(program!$A$1,0,disasm!$A842+COLUMN()-COLUMN($U842)+IF($I842,0,1)))</f>
        <v/>
      </c>
      <c r="W842" s="7" t="str">
        <f ca="1">IF(Q842="","",OFFSET(program!$A$1,0,disasm!$A842+COLUMN()-COLUMN($U842)+IF($I842,0,1)))</f>
        <v/>
      </c>
      <c r="X842" s="3" t="str">
        <f t="shared" ca="1" si="265"/>
        <v>0</v>
      </c>
      <c r="Y842" s="3" t="str">
        <f t="shared" si="266"/>
        <v/>
      </c>
      <c r="Z842" s="3" t="str">
        <f t="shared" si="267"/>
        <v/>
      </c>
      <c r="AA842" s="3" t="str">
        <f ca="1">" "
&amp;AE842
&amp;IF(AND(OR(K842=5,K842=6),MOD(INT(J842/1000),10)=1)," A2","")
&amp;IF(AND(NOT(I842),J842=109,OFFSET(program!$A$1,0,disasm!$A842+1)&gt;0,NOT(ISNUMBER(FIND(" A1 "," "&amp;AE842&amp;" "))))," AUTOLABEL","")
&amp;" "</f>
        <v xml:space="preserve">  </v>
      </c>
    </row>
    <row r="843" spans="1:27" x14ac:dyDescent="0.2">
      <c r="A843" s="1">
        <f ca="1">A842+M842</f>
        <v>884</v>
      </c>
      <c r="B843" s="2" t="str">
        <f t="shared" ca="1" si="249"/>
        <v>stack+812</v>
      </c>
      <c r="C843" s="3" t="str">
        <f ca="1">_xlfn.TEXTJOIN(" ",FALSE,OFFSET(program!$A$1,0,A843,1,M843))</f>
        <v/>
      </c>
      <c r="D843" s="4" t="str">
        <f ca="1">IF($H843="data",".dat "&amp;X843,
IF($H843="str",".str " &amp; _xlfn.TEXTJOIN("",FALSE,OFFSET(program!$A$2,0,A843+1,1,M843-1)),
$L843&amp;" "&amp;_xlfn.TEXTJOIN(", ",TRUE,$X843:$Z843)
))</f>
        <v>.dat 0</v>
      </c>
      <c r="E843" s="19" t="b">
        <f t="shared" ca="1" si="250"/>
        <v>1</v>
      </c>
      <c r="F843" s="5" t="str">
        <f t="shared" ca="1" si="251"/>
        <v>stack</v>
      </c>
      <c r="G843" s="5">
        <f t="shared" ca="1" si="252"/>
        <v>72</v>
      </c>
      <c r="H843" s="5" t="str">
        <f t="shared" si="253"/>
        <v>data</v>
      </c>
      <c r="I843" s="13" t="b">
        <f t="shared" si="254"/>
        <v>1</v>
      </c>
      <c r="J843" s="6">
        <f ca="1">OFFSET(program!$A$1,0,disasm!A843)</f>
        <v>0</v>
      </c>
      <c r="K843" s="7">
        <f t="shared" ca="1" si="255"/>
        <v>0</v>
      </c>
      <c r="L843" s="7" t="e">
        <f t="shared" ca="1" si="256"/>
        <v>#VALUE!</v>
      </c>
      <c r="M843" s="7">
        <f t="shared" si="257"/>
        <v>1</v>
      </c>
      <c r="N843" s="7">
        <f t="shared" si="258"/>
        <v>1</v>
      </c>
      <c r="O843" s="8">
        <f t="shared" si="259"/>
        <v>1</v>
      </c>
      <c r="P843" s="8" t="str">
        <f t="shared" si="260"/>
        <v/>
      </c>
      <c r="Q843" s="8" t="str">
        <f t="shared" si="261"/>
        <v/>
      </c>
      <c r="R843" s="8" t="str">
        <f t="shared" ca="1" si="262"/>
        <v>num</v>
      </c>
      <c r="S843" s="8" t="str">
        <f t="shared" si="263"/>
        <v/>
      </c>
      <c r="T843" s="8" t="str">
        <f t="shared" si="264"/>
        <v/>
      </c>
      <c r="U843" s="7">
        <f ca="1">IF(O843="","",OFFSET(program!$A$1,0,disasm!$A843+COLUMN()-COLUMN($U843)+IF($I843,0,1)))</f>
        <v>0</v>
      </c>
      <c r="V843" s="7" t="str">
        <f ca="1">IF(P843="","",OFFSET(program!$A$1,0,disasm!$A843+COLUMN()-COLUMN($U843)+IF($I843,0,1)))</f>
        <v/>
      </c>
      <c r="W843" s="7" t="str">
        <f ca="1">IF(Q843="","",OFFSET(program!$A$1,0,disasm!$A843+COLUMN()-COLUMN($U843)+IF($I843,0,1)))</f>
        <v/>
      </c>
      <c r="X843" s="3" t="str">
        <f t="shared" ca="1" si="265"/>
        <v>0</v>
      </c>
      <c r="Y843" s="3" t="str">
        <f t="shared" si="266"/>
        <v/>
      </c>
      <c r="Z843" s="3" t="str">
        <f t="shared" si="267"/>
        <v/>
      </c>
      <c r="AA843" s="3" t="str">
        <f ca="1">" "
&amp;AE843
&amp;IF(AND(OR(K843=5,K843=6),MOD(INT(J843/1000),10)=1)," A2","")
&amp;IF(AND(NOT(I843),J843=109,OFFSET(program!$A$1,0,disasm!$A843+1)&gt;0,NOT(ISNUMBER(FIND(" A1 "," "&amp;AE843&amp;" "))))," AUTOLABEL","")
&amp;" "</f>
        <v xml:space="preserve">  </v>
      </c>
    </row>
    <row r="844" spans="1:27" x14ac:dyDescent="0.2">
      <c r="A844" s="1">
        <f ca="1">A843+M843</f>
        <v>885</v>
      </c>
      <c r="B844" s="2" t="str">
        <f t="shared" ca="1" si="249"/>
        <v>stack+813</v>
      </c>
      <c r="C844" s="3" t="str">
        <f ca="1">_xlfn.TEXTJOIN(" ",FALSE,OFFSET(program!$A$1,0,A844,1,M844))</f>
        <v/>
      </c>
      <c r="D844" s="4" t="str">
        <f ca="1">IF($H844="data",".dat "&amp;X844,
IF($H844="str",".str " &amp; _xlfn.TEXTJOIN("",FALSE,OFFSET(program!$A$2,0,A844+1,1,M844-1)),
$L844&amp;" "&amp;_xlfn.TEXTJOIN(", ",TRUE,$X844:$Z844)
))</f>
        <v>.dat 0</v>
      </c>
      <c r="E844" s="19" t="b">
        <f t="shared" ca="1" si="250"/>
        <v>1</v>
      </c>
      <c r="F844" s="5" t="str">
        <f t="shared" ca="1" si="251"/>
        <v>stack</v>
      </c>
      <c r="G844" s="5">
        <f t="shared" ca="1" si="252"/>
        <v>72</v>
      </c>
      <c r="H844" s="5" t="str">
        <f t="shared" si="253"/>
        <v>data</v>
      </c>
      <c r="I844" s="13" t="b">
        <f t="shared" si="254"/>
        <v>1</v>
      </c>
      <c r="J844" s="6">
        <f ca="1">OFFSET(program!$A$1,0,disasm!A844)</f>
        <v>0</v>
      </c>
      <c r="K844" s="7">
        <f t="shared" ca="1" si="255"/>
        <v>0</v>
      </c>
      <c r="L844" s="7" t="e">
        <f t="shared" ca="1" si="256"/>
        <v>#VALUE!</v>
      </c>
      <c r="M844" s="7">
        <f t="shared" si="257"/>
        <v>1</v>
      </c>
      <c r="N844" s="7">
        <f t="shared" si="258"/>
        <v>1</v>
      </c>
      <c r="O844" s="8">
        <f t="shared" si="259"/>
        <v>1</v>
      </c>
      <c r="P844" s="8" t="str">
        <f t="shared" si="260"/>
        <v/>
      </c>
      <c r="Q844" s="8" t="str">
        <f t="shared" si="261"/>
        <v/>
      </c>
      <c r="R844" s="8" t="str">
        <f t="shared" ca="1" si="262"/>
        <v>num</v>
      </c>
      <c r="S844" s="8" t="str">
        <f t="shared" si="263"/>
        <v/>
      </c>
      <c r="T844" s="8" t="str">
        <f t="shared" si="264"/>
        <v/>
      </c>
      <c r="U844" s="7">
        <f ca="1">IF(O844="","",OFFSET(program!$A$1,0,disasm!$A844+COLUMN()-COLUMN($U844)+IF($I844,0,1)))</f>
        <v>0</v>
      </c>
      <c r="V844" s="7" t="str">
        <f ca="1">IF(P844="","",OFFSET(program!$A$1,0,disasm!$A844+COLUMN()-COLUMN($U844)+IF($I844,0,1)))</f>
        <v/>
      </c>
      <c r="W844" s="7" t="str">
        <f ca="1">IF(Q844="","",OFFSET(program!$A$1,0,disasm!$A844+COLUMN()-COLUMN($U844)+IF($I844,0,1)))</f>
        <v/>
      </c>
      <c r="X844" s="3" t="str">
        <f t="shared" ca="1" si="265"/>
        <v>0</v>
      </c>
      <c r="Y844" s="3" t="str">
        <f t="shared" si="266"/>
        <v/>
      </c>
      <c r="Z844" s="3" t="str">
        <f t="shared" si="267"/>
        <v/>
      </c>
      <c r="AA844" s="3" t="str">
        <f ca="1">" "
&amp;AE844
&amp;IF(AND(OR(K844=5,K844=6),MOD(INT(J844/1000),10)=1)," A2","")
&amp;IF(AND(NOT(I844),J844=109,OFFSET(program!$A$1,0,disasm!$A844+1)&gt;0,NOT(ISNUMBER(FIND(" A1 "," "&amp;AE844&amp;" "))))," AUTOLABEL","")
&amp;" "</f>
        <v xml:space="preserve">  </v>
      </c>
    </row>
    <row r="845" spans="1:27" x14ac:dyDescent="0.2">
      <c r="A845" s="1">
        <f ca="1">A844+M844</f>
        <v>886</v>
      </c>
      <c r="B845" s="2" t="str">
        <f t="shared" ca="1" si="249"/>
        <v>stack+814</v>
      </c>
      <c r="C845" s="3" t="str">
        <f ca="1">_xlfn.TEXTJOIN(" ",FALSE,OFFSET(program!$A$1,0,A845,1,M845))</f>
        <v/>
      </c>
      <c r="D845" s="4" t="str">
        <f ca="1">IF($H845="data",".dat "&amp;X845,
IF($H845="str",".str " &amp; _xlfn.TEXTJOIN("",FALSE,OFFSET(program!$A$2,0,A845+1,1,M845-1)),
$L845&amp;" "&amp;_xlfn.TEXTJOIN(", ",TRUE,$X845:$Z845)
))</f>
        <v>.dat 0</v>
      </c>
      <c r="E845" s="19" t="b">
        <f t="shared" ca="1" si="250"/>
        <v>1</v>
      </c>
      <c r="F845" s="5" t="str">
        <f t="shared" ca="1" si="251"/>
        <v>stack</v>
      </c>
      <c r="G845" s="5">
        <f t="shared" ca="1" si="252"/>
        <v>72</v>
      </c>
      <c r="H845" s="5" t="str">
        <f t="shared" si="253"/>
        <v>data</v>
      </c>
      <c r="I845" s="13" t="b">
        <f t="shared" si="254"/>
        <v>1</v>
      </c>
      <c r="J845" s="6">
        <f ca="1">OFFSET(program!$A$1,0,disasm!A845)</f>
        <v>0</v>
      </c>
      <c r="K845" s="7">
        <f t="shared" ca="1" si="255"/>
        <v>0</v>
      </c>
      <c r="L845" s="7" t="e">
        <f t="shared" ca="1" si="256"/>
        <v>#VALUE!</v>
      </c>
      <c r="M845" s="7">
        <f t="shared" si="257"/>
        <v>1</v>
      </c>
      <c r="N845" s="7">
        <f t="shared" si="258"/>
        <v>1</v>
      </c>
      <c r="O845" s="8">
        <f t="shared" si="259"/>
        <v>1</v>
      </c>
      <c r="P845" s="8" t="str">
        <f t="shared" si="260"/>
        <v/>
      </c>
      <c r="Q845" s="8" t="str">
        <f t="shared" si="261"/>
        <v/>
      </c>
      <c r="R845" s="8" t="str">
        <f t="shared" ca="1" si="262"/>
        <v>num</v>
      </c>
      <c r="S845" s="8" t="str">
        <f t="shared" si="263"/>
        <v/>
      </c>
      <c r="T845" s="8" t="str">
        <f t="shared" si="264"/>
        <v/>
      </c>
      <c r="U845" s="7">
        <f ca="1">IF(O845="","",OFFSET(program!$A$1,0,disasm!$A845+COLUMN()-COLUMN($U845)+IF($I845,0,1)))</f>
        <v>0</v>
      </c>
      <c r="V845" s="7" t="str">
        <f ca="1">IF(P845="","",OFFSET(program!$A$1,0,disasm!$A845+COLUMN()-COLUMN($U845)+IF($I845,0,1)))</f>
        <v/>
      </c>
      <c r="W845" s="7" t="str">
        <f ca="1">IF(Q845="","",OFFSET(program!$A$1,0,disasm!$A845+COLUMN()-COLUMN($U845)+IF($I845,0,1)))</f>
        <v/>
      </c>
      <c r="X845" s="3" t="str">
        <f t="shared" ca="1" si="265"/>
        <v>0</v>
      </c>
      <c r="Y845" s="3" t="str">
        <f t="shared" si="266"/>
        <v/>
      </c>
      <c r="Z845" s="3" t="str">
        <f t="shared" si="267"/>
        <v/>
      </c>
      <c r="AA845" s="3" t="str">
        <f ca="1">" "
&amp;AE845
&amp;IF(AND(OR(K845=5,K845=6),MOD(INT(J845/1000),10)=1)," A2","")
&amp;IF(AND(NOT(I845),J845=109,OFFSET(program!$A$1,0,disasm!$A845+1)&gt;0,NOT(ISNUMBER(FIND(" A1 "," "&amp;AE845&amp;" "))))," AUTOLABEL","")
&amp;" "</f>
        <v xml:space="preserve">  </v>
      </c>
    </row>
    <row r="846" spans="1:27" x14ac:dyDescent="0.2">
      <c r="A846" s="1">
        <f ca="1">A845+M845</f>
        <v>887</v>
      </c>
      <c r="B846" s="2" t="str">
        <f t="shared" ca="1" si="249"/>
        <v>stack+815</v>
      </c>
      <c r="C846" s="3" t="str">
        <f ca="1">_xlfn.TEXTJOIN(" ",FALSE,OFFSET(program!$A$1,0,A846,1,M846))</f>
        <v/>
      </c>
      <c r="D846" s="4" t="str">
        <f ca="1">IF($H846="data",".dat "&amp;X846,
IF($H846="str",".str " &amp; _xlfn.TEXTJOIN("",FALSE,OFFSET(program!$A$2,0,A846+1,1,M846-1)),
$L846&amp;" "&amp;_xlfn.TEXTJOIN(", ",TRUE,$X846:$Z846)
))</f>
        <v>.dat 0</v>
      </c>
      <c r="E846" s="19" t="b">
        <f t="shared" ca="1" si="250"/>
        <v>1</v>
      </c>
      <c r="F846" s="5" t="str">
        <f t="shared" ca="1" si="251"/>
        <v>stack</v>
      </c>
      <c r="G846" s="5">
        <f t="shared" ca="1" si="252"/>
        <v>72</v>
      </c>
      <c r="H846" s="5" t="str">
        <f t="shared" si="253"/>
        <v>data</v>
      </c>
      <c r="I846" s="13" t="b">
        <f t="shared" si="254"/>
        <v>1</v>
      </c>
      <c r="J846" s="6">
        <f ca="1">OFFSET(program!$A$1,0,disasm!A846)</f>
        <v>0</v>
      </c>
      <c r="K846" s="7">
        <f t="shared" ca="1" si="255"/>
        <v>0</v>
      </c>
      <c r="L846" s="7" t="e">
        <f t="shared" ca="1" si="256"/>
        <v>#VALUE!</v>
      </c>
      <c r="M846" s="7">
        <f t="shared" si="257"/>
        <v>1</v>
      </c>
      <c r="N846" s="7">
        <f t="shared" si="258"/>
        <v>1</v>
      </c>
      <c r="O846" s="8">
        <f t="shared" si="259"/>
        <v>1</v>
      </c>
      <c r="P846" s="8" t="str">
        <f t="shared" si="260"/>
        <v/>
      </c>
      <c r="Q846" s="8" t="str">
        <f t="shared" si="261"/>
        <v/>
      </c>
      <c r="R846" s="8" t="str">
        <f t="shared" ca="1" si="262"/>
        <v>num</v>
      </c>
      <c r="S846" s="8" t="str">
        <f t="shared" si="263"/>
        <v/>
      </c>
      <c r="T846" s="8" t="str">
        <f t="shared" si="264"/>
        <v/>
      </c>
      <c r="U846" s="7">
        <f ca="1">IF(O846="","",OFFSET(program!$A$1,0,disasm!$A846+COLUMN()-COLUMN($U846)+IF($I846,0,1)))</f>
        <v>0</v>
      </c>
      <c r="V846" s="7" t="str">
        <f ca="1">IF(P846="","",OFFSET(program!$A$1,0,disasm!$A846+COLUMN()-COLUMN($U846)+IF($I846,0,1)))</f>
        <v/>
      </c>
      <c r="W846" s="7" t="str">
        <f ca="1">IF(Q846="","",OFFSET(program!$A$1,0,disasm!$A846+COLUMN()-COLUMN($U846)+IF($I846,0,1)))</f>
        <v/>
      </c>
      <c r="X846" s="3" t="str">
        <f t="shared" ca="1" si="265"/>
        <v>0</v>
      </c>
      <c r="Y846" s="3" t="str">
        <f t="shared" si="266"/>
        <v/>
      </c>
      <c r="Z846" s="3" t="str">
        <f t="shared" si="267"/>
        <v/>
      </c>
      <c r="AA846" s="3" t="str">
        <f ca="1">" "
&amp;AE846
&amp;IF(AND(OR(K846=5,K846=6),MOD(INT(J846/1000),10)=1)," A2","")
&amp;IF(AND(NOT(I846),J846=109,OFFSET(program!$A$1,0,disasm!$A846+1)&gt;0,NOT(ISNUMBER(FIND(" A1 "," "&amp;AE846&amp;" "))))," AUTOLABEL","")
&amp;" "</f>
        <v xml:space="preserve">  </v>
      </c>
    </row>
    <row r="847" spans="1:27" x14ac:dyDescent="0.2">
      <c r="A847" s="1">
        <f ca="1">A846+M846</f>
        <v>888</v>
      </c>
      <c r="B847" s="2" t="str">
        <f t="shared" ca="1" si="249"/>
        <v>stack+816</v>
      </c>
      <c r="C847" s="3" t="str">
        <f ca="1">_xlfn.TEXTJOIN(" ",FALSE,OFFSET(program!$A$1,0,A847,1,M847))</f>
        <v/>
      </c>
      <c r="D847" s="4" t="str">
        <f ca="1">IF($H847="data",".dat "&amp;X847,
IF($H847="str",".str " &amp; _xlfn.TEXTJOIN("",FALSE,OFFSET(program!$A$2,0,A847+1,1,M847-1)),
$L847&amp;" "&amp;_xlfn.TEXTJOIN(", ",TRUE,$X847:$Z847)
))</f>
        <v>.dat 0</v>
      </c>
      <c r="E847" s="19" t="b">
        <f t="shared" ca="1" si="250"/>
        <v>1</v>
      </c>
      <c r="F847" s="5" t="str">
        <f t="shared" ca="1" si="251"/>
        <v>stack</v>
      </c>
      <c r="G847" s="5">
        <f t="shared" ca="1" si="252"/>
        <v>72</v>
      </c>
      <c r="H847" s="5" t="str">
        <f t="shared" si="253"/>
        <v>data</v>
      </c>
      <c r="I847" s="13" t="b">
        <f t="shared" si="254"/>
        <v>1</v>
      </c>
      <c r="J847" s="6">
        <f ca="1">OFFSET(program!$A$1,0,disasm!A847)</f>
        <v>0</v>
      </c>
      <c r="K847" s="7">
        <f t="shared" ca="1" si="255"/>
        <v>0</v>
      </c>
      <c r="L847" s="7" t="e">
        <f t="shared" ca="1" si="256"/>
        <v>#VALUE!</v>
      </c>
      <c r="M847" s="7">
        <f t="shared" si="257"/>
        <v>1</v>
      </c>
      <c r="N847" s="7">
        <f t="shared" si="258"/>
        <v>1</v>
      </c>
      <c r="O847" s="8">
        <f t="shared" si="259"/>
        <v>1</v>
      </c>
      <c r="P847" s="8" t="str">
        <f t="shared" si="260"/>
        <v/>
      </c>
      <c r="Q847" s="8" t="str">
        <f t="shared" si="261"/>
        <v/>
      </c>
      <c r="R847" s="8" t="str">
        <f t="shared" ca="1" si="262"/>
        <v>num</v>
      </c>
      <c r="S847" s="8" t="str">
        <f t="shared" si="263"/>
        <v/>
      </c>
      <c r="T847" s="8" t="str">
        <f t="shared" si="264"/>
        <v/>
      </c>
      <c r="U847" s="7">
        <f ca="1">IF(O847="","",OFFSET(program!$A$1,0,disasm!$A847+COLUMN()-COLUMN($U847)+IF($I847,0,1)))</f>
        <v>0</v>
      </c>
      <c r="V847" s="7" t="str">
        <f ca="1">IF(P847="","",OFFSET(program!$A$1,0,disasm!$A847+COLUMN()-COLUMN($U847)+IF($I847,0,1)))</f>
        <v/>
      </c>
      <c r="W847" s="7" t="str">
        <f ca="1">IF(Q847="","",OFFSET(program!$A$1,0,disasm!$A847+COLUMN()-COLUMN($U847)+IF($I847,0,1)))</f>
        <v/>
      </c>
      <c r="X847" s="3" t="str">
        <f t="shared" ca="1" si="265"/>
        <v>0</v>
      </c>
      <c r="Y847" s="3" t="str">
        <f t="shared" si="266"/>
        <v/>
      </c>
      <c r="Z847" s="3" t="str">
        <f t="shared" si="267"/>
        <v/>
      </c>
      <c r="AA847" s="3" t="str">
        <f ca="1">" "
&amp;AE847
&amp;IF(AND(OR(K847=5,K847=6),MOD(INT(J847/1000),10)=1)," A2","")
&amp;IF(AND(NOT(I847),J847=109,OFFSET(program!$A$1,0,disasm!$A847+1)&gt;0,NOT(ISNUMBER(FIND(" A1 "," "&amp;AE847&amp;" "))))," AUTOLABEL","")
&amp;" "</f>
        <v xml:space="preserve">  </v>
      </c>
    </row>
    <row r="848" spans="1:27" x14ac:dyDescent="0.2">
      <c r="A848" s="1">
        <f ca="1">A847+M847</f>
        <v>889</v>
      </c>
      <c r="B848" s="2" t="str">
        <f t="shared" ca="1" si="249"/>
        <v>stack+817</v>
      </c>
      <c r="C848" s="3" t="str">
        <f ca="1">_xlfn.TEXTJOIN(" ",FALSE,OFFSET(program!$A$1,0,A848,1,M848))</f>
        <v/>
      </c>
      <c r="D848" s="4" t="str">
        <f ca="1">IF($H848="data",".dat "&amp;X848,
IF($H848="str",".str " &amp; _xlfn.TEXTJOIN("",FALSE,OFFSET(program!$A$2,0,A848+1,1,M848-1)),
$L848&amp;" "&amp;_xlfn.TEXTJOIN(", ",TRUE,$X848:$Z848)
))</f>
        <v>.dat 0</v>
      </c>
      <c r="E848" s="19" t="b">
        <f t="shared" ca="1" si="250"/>
        <v>1</v>
      </c>
      <c r="F848" s="5" t="str">
        <f t="shared" ca="1" si="251"/>
        <v>stack</v>
      </c>
      <c r="G848" s="5">
        <f t="shared" ca="1" si="252"/>
        <v>72</v>
      </c>
      <c r="H848" s="5" t="str">
        <f t="shared" si="253"/>
        <v>data</v>
      </c>
      <c r="I848" s="13" t="b">
        <f t="shared" si="254"/>
        <v>1</v>
      </c>
      <c r="J848" s="6">
        <f ca="1">OFFSET(program!$A$1,0,disasm!A848)</f>
        <v>0</v>
      </c>
      <c r="K848" s="7">
        <f t="shared" ca="1" si="255"/>
        <v>0</v>
      </c>
      <c r="L848" s="7" t="e">
        <f t="shared" ca="1" si="256"/>
        <v>#VALUE!</v>
      </c>
      <c r="M848" s="7">
        <f t="shared" si="257"/>
        <v>1</v>
      </c>
      <c r="N848" s="7">
        <f t="shared" si="258"/>
        <v>1</v>
      </c>
      <c r="O848" s="8">
        <f t="shared" si="259"/>
        <v>1</v>
      </c>
      <c r="P848" s="8" t="str">
        <f t="shared" si="260"/>
        <v/>
      </c>
      <c r="Q848" s="8" t="str">
        <f t="shared" si="261"/>
        <v/>
      </c>
      <c r="R848" s="8" t="str">
        <f t="shared" ca="1" si="262"/>
        <v>num</v>
      </c>
      <c r="S848" s="8" t="str">
        <f t="shared" si="263"/>
        <v/>
      </c>
      <c r="T848" s="8" t="str">
        <f t="shared" si="264"/>
        <v/>
      </c>
      <c r="U848" s="7">
        <f ca="1">IF(O848="","",OFFSET(program!$A$1,0,disasm!$A848+COLUMN()-COLUMN($U848)+IF($I848,0,1)))</f>
        <v>0</v>
      </c>
      <c r="V848" s="7" t="str">
        <f ca="1">IF(P848="","",OFFSET(program!$A$1,0,disasm!$A848+COLUMN()-COLUMN($U848)+IF($I848,0,1)))</f>
        <v/>
      </c>
      <c r="W848" s="7" t="str">
        <f ca="1">IF(Q848="","",OFFSET(program!$A$1,0,disasm!$A848+COLUMN()-COLUMN($U848)+IF($I848,0,1)))</f>
        <v/>
      </c>
      <c r="X848" s="3" t="str">
        <f t="shared" ca="1" si="265"/>
        <v>0</v>
      </c>
      <c r="Y848" s="3" t="str">
        <f t="shared" si="266"/>
        <v/>
      </c>
      <c r="Z848" s="3" t="str">
        <f t="shared" si="267"/>
        <v/>
      </c>
      <c r="AA848" s="3" t="str">
        <f ca="1">" "
&amp;AE848
&amp;IF(AND(OR(K848=5,K848=6),MOD(INT(J848/1000),10)=1)," A2","")
&amp;IF(AND(NOT(I848),J848=109,OFFSET(program!$A$1,0,disasm!$A848+1)&gt;0,NOT(ISNUMBER(FIND(" A1 "," "&amp;AE848&amp;" "))))," AUTOLABEL","")
&amp;" "</f>
        <v xml:space="preserve">  </v>
      </c>
    </row>
    <row r="849" spans="1:31" x14ac:dyDescent="0.2">
      <c r="A849" s="1">
        <f ca="1">A848+M848</f>
        <v>890</v>
      </c>
      <c r="B849" s="2" t="str">
        <f t="shared" ca="1" si="249"/>
        <v>stack+818</v>
      </c>
      <c r="C849" s="3" t="str">
        <f ca="1">_xlfn.TEXTJOIN(" ",FALSE,OFFSET(program!$A$1,0,A849,1,M849))</f>
        <v/>
      </c>
      <c r="D849" s="4" t="str">
        <f ca="1">IF($H849="data",".dat "&amp;X849,
IF($H849="str",".str " &amp; _xlfn.TEXTJOIN("",FALSE,OFFSET(program!$A$2,0,A849+1,1,M849-1)),
$L849&amp;" "&amp;_xlfn.TEXTJOIN(", ",TRUE,$X849:$Z849)
))</f>
        <v>.dat 0</v>
      </c>
      <c r="E849" s="19" t="b">
        <f t="shared" ca="1" si="250"/>
        <v>1</v>
      </c>
      <c r="F849" s="5" t="str">
        <f t="shared" ca="1" si="251"/>
        <v>stack</v>
      </c>
      <c r="G849" s="5">
        <f t="shared" ca="1" si="252"/>
        <v>72</v>
      </c>
      <c r="H849" s="5" t="str">
        <f t="shared" si="253"/>
        <v>data</v>
      </c>
      <c r="I849" s="13" t="b">
        <f t="shared" si="254"/>
        <v>1</v>
      </c>
      <c r="J849" s="6">
        <f ca="1">OFFSET(program!$A$1,0,disasm!A849)</f>
        <v>0</v>
      </c>
      <c r="K849" s="7">
        <f t="shared" ca="1" si="255"/>
        <v>0</v>
      </c>
      <c r="L849" s="7" t="e">
        <f t="shared" ca="1" si="256"/>
        <v>#VALUE!</v>
      </c>
      <c r="M849" s="7">
        <f t="shared" si="257"/>
        <v>1</v>
      </c>
      <c r="N849" s="7">
        <f t="shared" si="258"/>
        <v>1</v>
      </c>
      <c r="O849" s="8">
        <f t="shared" si="259"/>
        <v>1</v>
      </c>
      <c r="P849" s="8" t="str">
        <f t="shared" si="260"/>
        <v/>
      </c>
      <c r="Q849" s="8" t="str">
        <f t="shared" si="261"/>
        <v/>
      </c>
      <c r="R849" s="8" t="str">
        <f t="shared" ca="1" si="262"/>
        <v>num</v>
      </c>
      <c r="S849" s="8" t="str">
        <f t="shared" si="263"/>
        <v/>
      </c>
      <c r="T849" s="8" t="str">
        <f t="shared" si="264"/>
        <v/>
      </c>
      <c r="U849" s="7">
        <f ca="1">IF(O849="","",OFFSET(program!$A$1,0,disasm!$A849+COLUMN()-COLUMN($U849)+IF($I849,0,1)))</f>
        <v>0</v>
      </c>
      <c r="V849" s="7" t="str">
        <f ca="1">IF(P849="","",OFFSET(program!$A$1,0,disasm!$A849+COLUMN()-COLUMN($U849)+IF($I849,0,1)))</f>
        <v/>
      </c>
      <c r="W849" s="7" t="str">
        <f ca="1">IF(Q849="","",OFFSET(program!$A$1,0,disasm!$A849+COLUMN()-COLUMN($U849)+IF($I849,0,1)))</f>
        <v/>
      </c>
      <c r="X849" s="3" t="str">
        <f t="shared" ca="1" si="265"/>
        <v>0</v>
      </c>
      <c r="Y849" s="3" t="str">
        <f t="shared" si="266"/>
        <v/>
      </c>
      <c r="Z849" s="3" t="str">
        <f t="shared" si="267"/>
        <v/>
      </c>
      <c r="AA849" s="3" t="str">
        <f ca="1">" "
&amp;AE849
&amp;IF(AND(OR(K849=5,K849=6),MOD(INT(J849/1000),10)=1)," A2","")
&amp;IF(AND(NOT(I849),J849=109,OFFSET(program!$A$1,0,disasm!$A849+1)&gt;0,NOT(ISNUMBER(FIND(" A1 "," "&amp;AE849&amp;" "))))," AUTOLABEL","")
&amp;" "</f>
        <v xml:space="preserve">  </v>
      </c>
    </row>
    <row r="850" spans="1:31" x14ac:dyDescent="0.2">
      <c r="A850" s="1">
        <f ca="1">A849+M849</f>
        <v>891</v>
      </c>
      <c r="B850" s="2" t="str">
        <f t="shared" ca="1" si="249"/>
        <v>stack+819</v>
      </c>
      <c r="C850" s="3" t="str">
        <f ca="1">_xlfn.TEXTJOIN(" ",FALSE,OFFSET(program!$A$1,0,A850,1,M850))</f>
        <v/>
      </c>
      <c r="D850" s="4" t="str">
        <f ca="1">IF($H850="data",".dat "&amp;X850,
IF($H850="str",".str " &amp; _xlfn.TEXTJOIN("",FALSE,OFFSET(program!$A$2,0,A850+1,1,M850-1)),
$L850&amp;" "&amp;_xlfn.TEXTJOIN(", ",TRUE,$X850:$Z850)
))</f>
        <v>.dat 0</v>
      </c>
      <c r="E850" s="19" t="b">
        <f t="shared" ca="1" si="250"/>
        <v>1</v>
      </c>
      <c r="F850" s="5" t="str">
        <f t="shared" ca="1" si="251"/>
        <v>stack</v>
      </c>
      <c r="G850" s="5">
        <f t="shared" ca="1" si="252"/>
        <v>72</v>
      </c>
      <c r="H850" s="5" t="str">
        <f t="shared" si="253"/>
        <v>data</v>
      </c>
      <c r="I850" s="13" t="b">
        <f t="shared" si="254"/>
        <v>1</v>
      </c>
      <c r="J850" s="6">
        <f ca="1">OFFSET(program!$A$1,0,disasm!A850)</f>
        <v>0</v>
      </c>
      <c r="K850" s="7">
        <f t="shared" ca="1" si="255"/>
        <v>0</v>
      </c>
      <c r="L850" s="7" t="e">
        <f t="shared" ca="1" si="256"/>
        <v>#VALUE!</v>
      </c>
      <c r="M850" s="7">
        <f t="shared" si="257"/>
        <v>1</v>
      </c>
      <c r="N850" s="7">
        <f t="shared" si="258"/>
        <v>1</v>
      </c>
      <c r="O850" s="8">
        <f t="shared" si="259"/>
        <v>1</v>
      </c>
      <c r="P850" s="8" t="str">
        <f t="shared" si="260"/>
        <v/>
      </c>
      <c r="Q850" s="8" t="str">
        <f t="shared" si="261"/>
        <v/>
      </c>
      <c r="R850" s="8" t="str">
        <f t="shared" ca="1" si="262"/>
        <v>num</v>
      </c>
      <c r="S850" s="8" t="str">
        <f t="shared" si="263"/>
        <v/>
      </c>
      <c r="T850" s="8" t="str">
        <f t="shared" si="264"/>
        <v/>
      </c>
      <c r="U850" s="7">
        <f ca="1">IF(O850="","",OFFSET(program!$A$1,0,disasm!$A850+COLUMN()-COLUMN($U850)+IF($I850,0,1)))</f>
        <v>0</v>
      </c>
      <c r="V850" s="7" t="str">
        <f ca="1">IF(P850="","",OFFSET(program!$A$1,0,disasm!$A850+COLUMN()-COLUMN($U850)+IF($I850,0,1)))</f>
        <v/>
      </c>
      <c r="W850" s="7" t="str">
        <f ca="1">IF(Q850="","",OFFSET(program!$A$1,0,disasm!$A850+COLUMN()-COLUMN($U850)+IF($I850,0,1)))</f>
        <v/>
      </c>
      <c r="X850" s="3" t="str">
        <f t="shared" ca="1" si="265"/>
        <v>0</v>
      </c>
      <c r="Y850" s="3" t="str">
        <f t="shared" si="266"/>
        <v/>
      </c>
      <c r="Z850" s="3" t="str">
        <f t="shared" si="267"/>
        <v/>
      </c>
      <c r="AA850" s="3" t="str">
        <f ca="1">" "
&amp;AE850
&amp;IF(AND(OR(K850=5,K850=6),MOD(INT(J850/1000),10)=1)," A2","")
&amp;IF(AND(NOT(I850),J850=109,OFFSET(program!$A$1,0,disasm!$A850+1)&gt;0,NOT(ISNUMBER(FIND(" A1 "," "&amp;AE850&amp;" "))))," AUTOLABEL","")
&amp;" "</f>
        <v xml:space="preserve">  </v>
      </c>
    </row>
    <row r="851" spans="1:31" x14ac:dyDescent="0.2">
      <c r="A851" s="1">
        <f ca="1">A850+M850</f>
        <v>892</v>
      </c>
      <c r="B851" s="2" t="str">
        <f t="shared" ca="1" si="249"/>
        <v>stack+820</v>
      </c>
      <c r="C851" s="3" t="str">
        <f ca="1">_xlfn.TEXTJOIN(" ",FALSE,OFFSET(program!$A$1,0,A851,1,M851))</f>
        <v/>
      </c>
      <c r="D851" s="4" t="str">
        <f ca="1">IF($H851="data",".dat "&amp;X851,
IF($H851="str",".str " &amp; _xlfn.TEXTJOIN("",FALSE,OFFSET(program!$A$2,0,A851+1,1,M851-1)),
$L851&amp;" "&amp;_xlfn.TEXTJOIN(", ",TRUE,$X851:$Z851)
))</f>
        <v>.dat 0</v>
      </c>
      <c r="E851" s="19" t="b">
        <f t="shared" ca="1" si="250"/>
        <v>1</v>
      </c>
      <c r="F851" s="5" t="str">
        <f t="shared" ca="1" si="251"/>
        <v>stack</v>
      </c>
      <c r="G851" s="5">
        <f t="shared" ca="1" si="252"/>
        <v>72</v>
      </c>
      <c r="H851" s="5" t="str">
        <f t="shared" si="253"/>
        <v>data</v>
      </c>
      <c r="I851" s="13" t="b">
        <f t="shared" si="254"/>
        <v>1</v>
      </c>
      <c r="J851" s="6">
        <f ca="1">OFFSET(program!$A$1,0,disasm!A851)</f>
        <v>0</v>
      </c>
      <c r="K851" s="7">
        <f t="shared" ca="1" si="255"/>
        <v>0</v>
      </c>
      <c r="L851" s="7" t="e">
        <f t="shared" ca="1" si="256"/>
        <v>#VALUE!</v>
      </c>
      <c r="M851" s="7">
        <f t="shared" si="257"/>
        <v>1</v>
      </c>
      <c r="N851" s="7">
        <f t="shared" si="258"/>
        <v>1</v>
      </c>
      <c r="O851" s="8">
        <f t="shared" si="259"/>
        <v>1</v>
      </c>
      <c r="P851" s="8" t="str">
        <f t="shared" si="260"/>
        <v/>
      </c>
      <c r="Q851" s="8" t="str">
        <f t="shared" si="261"/>
        <v/>
      </c>
      <c r="R851" s="8" t="str">
        <f t="shared" ca="1" si="262"/>
        <v>num</v>
      </c>
      <c r="S851" s="8" t="str">
        <f t="shared" si="263"/>
        <v/>
      </c>
      <c r="T851" s="8" t="str">
        <f t="shared" si="264"/>
        <v/>
      </c>
      <c r="U851" s="7">
        <f ca="1">IF(O851="","",OFFSET(program!$A$1,0,disasm!$A851+COLUMN()-COLUMN($U851)+IF($I851,0,1)))</f>
        <v>0</v>
      </c>
      <c r="V851" s="7" t="str">
        <f ca="1">IF(P851="","",OFFSET(program!$A$1,0,disasm!$A851+COLUMN()-COLUMN($U851)+IF($I851,0,1)))</f>
        <v/>
      </c>
      <c r="W851" s="7" t="str">
        <f ca="1">IF(Q851="","",OFFSET(program!$A$1,0,disasm!$A851+COLUMN()-COLUMN($U851)+IF($I851,0,1)))</f>
        <v/>
      </c>
      <c r="X851" s="3" t="str">
        <f t="shared" ca="1" si="265"/>
        <v>0</v>
      </c>
      <c r="Y851" s="3" t="str">
        <f t="shared" si="266"/>
        <v/>
      </c>
      <c r="Z851" s="3" t="str">
        <f t="shared" si="267"/>
        <v/>
      </c>
      <c r="AA851" s="3" t="str">
        <f ca="1">" "
&amp;AE851
&amp;IF(AND(OR(K851=5,K851=6),MOD(INT(J851/1000),10)=1)," A2","")
&amp;IF(AND(NOT(I851),J851=109,OFFSET(program!$A$1,0,disasm!$A851+1)&gt;0,NOT(ISNUMBER(FIND(" A1 "," "&amp;AE851&amp;" "))))," AUTOLABEL","")
&amp;" "</f>
        <v xml:space="preserve">  </v>
      </c>
    </row>
    <row r="852" spans="1:31" x14ac:dyDescent="0.2">
      <c r="A852" s="1">
        <f ca="1">A851+M851</f>
        <v>893</v>
      </c>
      <c r="B852" s="2" t="str">
        <f t="shared" ca="1" si="249"/>
        <v>stack+821</v>
      </c>
      <c r="C852" s="3" t="str">
        <f ca="1">_xlfn.TEXTJOIN(" ",FALSE,OFFSET(program!$A$1,0,A852,1,M852))</f>
        <v/>
      </c>
      <c r="D852" s="4" t="str">
        <f ca="1">IF($H852="data",".dat "&amp;X852,
IF($H852="str",".str " &amp; _xlfn.TEXTJOIN("",FALSE,OFFSET(program!$A$2,0,A852+1,1,M852-1)),
$L852&amp;" "&amp;_xlfn.TEXTJOIN(", ",TRUE,$X852:$Z852)
))</f>
        <v>.dat 0</v>
      </c>
      <c r="E852" s="19" t="b">
        <f t="shared" ca="1" si="250"/>
        <v>1</v>
      </c>
      <c r="F852" s="5" t="str">
        <f t="shared" ca="1" si="251"/>
        <v>stack</v>
      </c>
      <c r="G852" s="5">
        <f t="shared" ca="1" si="252"/>
        <v>72</v>
      </c>
      <c r="H852" s="5" t="str">
        <f t="shared" si="253"/>
        <v>data</v>
      </c>
      <c r="I852" s="13" t="b">
        <f t="shared" si="254"/>
        <v>1</v>
      </c>
      <c r="J852" s="6">
        <f ca="1">OFFSET(program!$A$1,0,disasm!A852)</f>
        <v>0</v>
      </c>
      <c r="K852" s="7">
        <f t="shared" ca="1" si="255"/>
        <v>0</v>
      </c>
      <c r="L852" s="7" t="e">
        <f t="shared" ca="1" si="256"/>
        <v>#VALUE!</v>
      </c>
      <c r="M852" s="7">
        <f t="shared" si="257"/>
        <v>1</v>
      </c>
      <c r="N852" s="7">
        <f t="shared" si="258"/>
        <v>1</v>
      </c>
      <c r="O852" s="8">
        <f t="shared" si="259"/>
        <v>1</v>
      </c>
      <c r="P852" s="8" t="str">
        <f t="shared" si="260"/>
        <v/>
      </c>
      <c r="Q852" s="8" t="str">
        <f t="shared" si="261"/>
        <v/>
      </c>
      <c r="R852" s="8" t="str">
        <f t="shared" ca="1" si="262"/>
        <v>num</v>
      </c>
      <c r="S852" s="8" t="str">
        <f t="shared" si="263"/>
        <v/>
      </c>
      <c r="T852" s="8" t="str">
        <f t="shared" si="264"/>
        <v/>
      </c>
      <c r="U852" s="7">
        <f ca="1">IF(O852="","",OFFSET(program!$A$1,0,disasm!$A852+COLUMN()-COLUMN($U852)+IF($I852,0,1)))</f>
        <v>0</v>
      </c>
      <c r="V852" s="7" t="str">
        <f ca="1">IF(P852="","",OFFSET(program!$A$1,0,disasm!$A852+COLUMN()-COLUMN($U852)+IF($I852,0,1)))</f>
        <v/>
      </c>
      <c r="W852" s="7" t="str">
        <f ca="1">IF(Q852="","",OFFSET(program!$A$1,0,disasm!$A852+COLUMN()-COLUMN($U852)+IF($I852,0,1)))</f>
        <v/>
      </c>
      <c r="X852" s="3" t="str">
        <f t="shared" ca="1" si="265"/>
        <v>0</v>
      </c>
      <c r="Y852" s="3" t="str">
        <f t="shared" si="266"/>
        <v/>
      </c>
      <c r="Z852" s="3" t="str">
        <f t="shared" si="267"/>
        <v/>
      </c>
      <c r="AA852" s="3" t="str">
        <f ca="1">" "
&amp;AE852
&amp;IF(AND(OR(K852=5,K852=6),MOD(INT(J852/1000),10)=1)," A2","")
&amp;IF(AND(NOT(I852),J852=109,OFFSET(program!$A$1,0,disasm!$A852+1)&gt;0,NOT(ISNUMBER(FIND(" A1 "," "&amp;AE852&amp;" "))))," AUTOLABEL","")
&amp;" "</f>
        <v xml:space="preserve">  </v>
      </c>
      <c r="AD852" s="12"/>
      <c r="AE852" s="12"/>
    </row>
    <row r="853" spans="1:31" x14ac:dyDescent="0.2">
      <c r="A853" s="1">
        <f ca="1">A852+M852</f>
        <v>894</v>
      </c>
      <c r="B853" s="2" t="str">
        <f t="shared" ca="1" si="249"/>
        <v>stack+822</v>
      </c>
      <c r="C853" s="3" t="str">
        <f ca="1">_xlfn.TEXTJOIN(" ",FALSE,OFFSET(program!$A$1,0,A853,1,M853))</f>
        <v/>
      </c>
      <c r="D853" s="4" t="str">
        <f ca="1">IF($H853="data",".dat "&amp;X853,
IF($H853="str",".str " &amp; _xlfn.TEXTJOIN("",FALSE,OFFSET(program!$A$2,0,A853+1,1,M853-1)),
$L853&amp;" "&amp;_xlfn.TEXTJOIN(", ",TRUE,$X853:$Z853)
))</f>
        <v>.dat 0</v>
      </c>
      <c r="E853" s="19" t="b">
        <f t="shared" ca="1" si="250"/>
        <v>1</v>
      </c>
      <c r="F853" s="5" t="str">
        <f t="shared" ca="1" si="251"/>
        <v>stack</v>
      </c>
      <c r="G853" s="5">
        <f t="shared" ca="1" si="252"/>
        <v>72</v>
      </c>
      <c r="H853" s="5" t="str">
        <f t="shared" si="253"/>
        <v>data</v>
      </c>
      <c r="I853" s="13" t="b">
        <f t="shared" si="254"/>
        <v>1</v>
      </c>
      <c r="J853" s="6">
        <f ca="1">OFFSET(program!$A$1,0,disasm!A853)</f>
        <v>0</v>
      </c>
      <c r="K853" s="7">
        <f t="shared" ca="1" si="255"/>
        <v>0</v>
      </c>
      <c r="L853" s="7" t="e">
        <f t="shared" ca="1" si="256"/>
        <v>#VALUE!</v>
      </c>
      <c r="M853" s="7">
        <f t="shared" si="257"/>
        <v>1</v>
      </c>
      <c r="N853" s="7">
        <f t="shared" si="258"/>
        <v>1</v>
      </c>
      <c r="O853" s="8">
        <f t="shared" si="259"/>
        <v>1</v>
      </c>
      <c r="P853" s="8" t="str">
        <f t="shared" si="260"/>
        <v/>
      </c>
      <c r="Q853" s="8" t="str">
        <f t="shared" si="261"/>
        <v/>
      </c>
      <c r="R853" s="8" t="str">
        <f t="shared" ca="1" si="262"/>
        <v>num</v>
      </c>
      <c r="S853" s="8" t="str">
        <f t="shared" si="263"/>
        <v/>
      </c>
      <c r="T853" s="8" t="str">
        <f t="shared" si="264"/>
        <v/>
      </c>
      <c r="U853" s="7">
        <f ca="1">IF(O853="","",OFFSET(program!$A$1,0,disasm!$A853+COLUMN()-COLUMN($U853)+IF($I853,0,1)))</f>
        <v>0</v>
      </c>
      <c r="V853" s="7" t="str">
        <f ca="1">IF(P853="","",OFFSET(program!$A$1,0,disasm!$A853+COLUMN()-COLUMN($U853)+IF($I853,0,1)))</f>
        <v/>
      </c>
      <c r="W853" s="7" t="str">
        <f ca="1">IF(Q853="","",OFFSET(program!$A$1,0,disasm!$A853+COLUMN()-COLUMN($U853)+IF($I853,0,1)))</f>
        <v/>
      </c>
      <c r="X853" s="3" t="str">
        <f t="shared" ca="1" si="265"/>
        <v>0</v>
      </c>
      <c r="Y853" s="3" t="str">
        <f t="shared" si="266"/>
        <v/>
      </c>
      <c r="Z853" s="3" t="str">
        <f t="shared" si="267"/>
        <v/>
      </c>
      <c r="AA853" s="3" t="str">
        <f ca="1">" "
&amp;AE853
&amp;IF(AND(OR(K853=5,K853=6),MOD(INT(J853/1000),10)=1)," A2","")
&amp;IF(AND(NOT(I853),J853=109,OFFSET(program!$A$1,0,disasm!$A853+1)&gt;0,NOT(ISNUMBER(FIND(" A1 "," "&amp;AE853&amp;" "))))," AUTOLABEL","")
&amp;" "</f>
        <v xml:space="preserve">  </v>
      </c>
      <c r="AD853" s="12"/>
    </row>
    <row r="854" spans="1:31" x14ac:dyDescent="0.2">
      <c r="A854" s="1">
        <f ca="1">A853+M853</f>
        <v>895</v>
      </c>
      <c r="B854" s="2" t="str">
        <f t="shared" ca="1" si="249"/>
        <v>stack+823</v>
      </c>
      <c r="C854" s="3" t="str">
        <f ca="1">_xlfn.TEXTJOIN(" ",FALSE,OFFSET(program!$A$1,0,A854,1,M854))</f>
        <v/>
      </c>
      <c r="D854" s="4" t="str">
        <f ca="1">IF($H854="data",".dat "&amp;X854,
IF($H854="str",".str " &amp; _xlfn.TEXTJOIN("",FALSE,OFFSET(program!$A$2,0,A854+1,1,M854-1)),
$L854&amp;" "&amp;_xlfn.TEXTJOIN(", ",TRUE,$X854:$Z854)
))</f>
        <v>.dat 0</v>
      </c>
      <c r="E854" s="19" t="b">
        <f t="shared" ca="1" si="250"/>
        <v>1</v>
      </c>
      <c r="F854" s="5" t="str">
        <f t="shared" ca="1" si="251"/>
        <v>stack</v>
      </c>
      <c r="G854" s="5">
        <f t="shared" ca="1" si="252"/>
        <v>72</v>
      </c>
      <c r="H854" s="5" t="str">
        <f t="shared" si="253"/>
        <v>data</v>
      </c>
      <c r="I854" s="13" t="b">
        <f t="shared" si="254"/>
        <v>1</v>
      </c>
      <c r="J854" s="6">
        <f ca="1">OFFSET(program!$A$1,0,disasm!A854)</f>
        <v>0</v>
      </c>
      <c r="K854" s="7">
        <f t="shared" ca="1" si="255"/>
        <v>0</v>
      </c>
      <c r="L854" s="7" t="e">
        <f t="shared" ca="1" si="256"/>
        <v>#VALUE!</v>
      </c>
      <c r="M854" s="7">
        <f t="shared" si="257"/>
        <v>1</v>
      </c>
      <c r="N854" s="7">
        <f t="shared" si="258"/>
        <v>1</v>
      </c>
      <c r="O854" s="8">
        <f t="shared" si="259"/>
        <v>1</v>
      </c>
      <c r="P854" s="8" t="str">
        <f t="shared" si="260"/>
        <v/>
      </c>
      <c r="Q854" s="8" t="str">
        <f t="shared" si="261"/>
        <v/>
      </c>
      <c r="R854" s="8" t="str">
        <f t="shared" ca="1" si="262"/>
        <v>num</v>
      </c>
      <c r="S854" s="8" t="str">
        <f t="shared" si="263"/>
        <v/>
      </c>
      <c r="T854" s="8" t="str">
        <f t="shared" si="264"/>
        <v/>
      </c>
      <c r="U854" s="7">
        <f ca="1">IF(O854="","",OFFSET(program!$A$1,0,disasm!$A854+COLUMN()-COLUMN($U854)+IF($I854,0,1)))</f>
        <v>0</v>
      </c>
      <c r="V854" s="7" t="str">
        <f ca="1">IF(P854="","",OFFSET(program!$A$1,0,disasm!$A854+COLUMN()-COLUMN($U854)+IF($I854,0,1)))</f>
        <v/>
      </c>
      <c r="W854" s="7" t="str">
        <f ca="1">IF(Q854="","",OFFSET(program!$A$1,0,disasm!$A854+COLUMN()-COLUMN($U854)+IF($I854,0,1)))</f>
        <v/>
      </c>
      <c r="X854" s="3" t="str">
        <f t="shared" ca="1" si="265"/>
        <v>0</v>
      </c>
      <c r="Y854" s="3" t="str">
        <f t="shared" si="266"/>
        <v/>
      </c>
      <c r="Z854" s="3" t="str">
        <f t="shared" si="267"/>
        <v/>
      </c>
      <c r="AA854" s="3" t="str">
        <f ca="1">" "
&amp;AE854
&amp;IF(AND(OR(K854=5,K854=6),MOD(INT(J854/1000),10)=1)," A2","")
&amp;IF(AND(NOT(I854),J854=109,OFFSET(program!$A$1,0,disasm!$A854+1)&gt;0,NOT(ISNUMBER(FIND(" A1 "," "&amp;AE854&amp;" "))))," AUTOLABEL","")
&amp;" "</f>
        <v xml:space="preserve">  </v>
      </c>
      <c r="AD854" s="12"/>
    </row>
    <row r="855" spans="1:31" x14ac:dyDescent="0.2">
      <c r="A855" s="1">
        <f ca="1">A854+M854</f>
        <v>896</v>
      </c>
      <c r="B855" s="2" t="str">
        <f t="shared" ca="1" si="249"/>
        <v>stack+824</v>
      </c>
      <c r="C855" s="3" t="str">
        <f ca="1">_xlfn.TEXTJOIN(" ",FALSE,OFFSET(program!$A$1,0,A855,1,M855))</f>
        <v/>
      </c>
      <c r="D855" s="4" t="str">
        <f ca="1">IF($H855="data",".dat "&amp;X855,
IF($H855="str",".str " &amp; _xlfn.TEXTJOIN("",FALSE,OFFSET(program!$A$2,0,A855+1,1,M855-1)),
$L855&amp;" "&amp;_xlfn.TEXTJOIN(", ",TRUE,$X855:$Z855)
))</f>
        <v>.dat 0</v>
      </c>
      <c r="E855" s="19" t="b">
        <f t="shared" ca="1" si="250"/>
        <v>1</v>
      </c>
      <c r="F855" s="5" t="str">
        <f t="shared" ca="1" si="251"/>
        <v>stack</v>
      </c>
      <c r="G855" s="5">
        <f t="shared" ca="1" si="252"/>
        <v>72</v>
      </c>
      <c r="H855" s="5" t="str">
        <f t="shared" si="253"/>
        <v>data</v>
      </c>
      <c r="I855" s="13" t="b">
        <f t="shared" si="254"/>
        <v>1</v>
      </c>
      <c r="J855" s="6">
        <f ca="1">OFFSET(program!$A$1,0,disasm!A855)</f>
        <v>0</v>
      </c>
      <c r="K855" s="7">
        <f t="shared" ca="1" si="255"/>
        <v>0</v>
      </c>
      <c r="L855" s="7" t="e">
        <f t="shared" ca="1" si="256"/>
        <v>#VALUE!</v>
      </c>
      <c r="M855" s="7">
        <f t="shared" si="257"/>
        <v>1</v>
      </c>
      <c r="N855" s="7">
        <f t="shared" si="258"/>
        <v>1</v>
      </c>
      <c r="O855" s="8">
        <f t="shared" si="259"/>
        <v>1</v>
      </c>
      <c r="P855" s="8" t="str">
        <f t="shared" si="260"/>
        <v/>
      </c>
      <c r="Q855" s="8" t="str">
        <f t="shared" si="261"/>
        <v/>
      </c>
      <c r="R855" s="8" t="str">
        <f t="shared" ca="1" si="262"/>
        <v>num</v>
      </c>
      <c r="S855" s="8" t="str">
        <f t="shared" si="263"/>
        <v/>
      </c>
      <c r="T855" s="8" t="str">
        <f t="shared" si="264"/>
        <v/>
      </c>
      <c r="U855" s="7">
        <f ca="1">IF(O855="","",OFFSET(program!$A$1,0,disasm!$A855+COLUMN()-COLUMN($U855)+IF($I855,0,1)))</f>
        <v>0</v>
      </c>
      <c r="V855" s="7" t="str">
        <f ca="1">IF(P855="","",OFFSET(program!$A$1,0,disasm!$A855+COLUMN()-COLUMN($U855)+IF($I855,0,1)))</f>
        <v/>
      </c>
      <c r="W855" s="7" t="str">
        <f ca="1">IF(Q855="","",OFFSET(program!$A$1,0,disasm!$A855+COLUMN()-COLUMN($U855)+IF($I855,0,1)))</f>
        <v/>
      </c>
      <c r="X855" s="3" t="str">
        <f t="shared" ca="1" si="265"/>
        <v>0</v>
      </c>
      <c r="Y855" s="3" t="str">
        <f t="shared" si="266"/>
        <v/>
      </c>
      <c r="Z855" s="3" t="str">
        <f t="shared" si="267"/>
        <v/>
      </c>
      <c r="AA855" s="3" t="str">
        <f ca="1">" "
&amp;AE855
&amp;IF(AND(OR(K855=5,K855=6),MOD(INT(J855/1000),10)=1)," A2","")
&amp;IF(AND(NOT(I855),J855=109,OFFSET(program!$A$1,0,disasm!$A855+1)&gt;0,NOT(ISNUMBER(FIND(" A1 "," "&amp;AE855&amp;" "))))," AUTOLABEL","")
&amp;" "</f>
        <v xml:space="preserve">  </v>
      </c>
    </row>
    <row r="856" spans="1:31" x14ac:dyDescent="0.2">
      <c r="A856" s="1">
        <f ca="1">A855+M855</f>
        <v>897</v>
      </c>
      <c r="B856" s="2" t="str">
        <f t="shared" ca="1" si="249"/>
        <v>stack+825</v>
      </c>
      <c r="C856" s="3" t="str">
        <f ca="1">_xlfn.TEXTJOIN(" ",FALSE,OFFSET(program!$A$1,0,A856,1,M856))</f>
        <v/>
      </c>
      <c r="D856" s="4" t="str">
        <f ca="1">IF($H856="data",".dat "&amp;X856,
IF($H856="str",".str " &amp; _xlfn.TEXTJOIN("",FALSE,OFFSET(program!$A$2,0,A856+1,1,M856-1)),
$L856&amp;" "&amp;_xlfn.TEXTJOIN(", ",TRUE,$X856:$Z856)
))</f>
        <v>.dat 0</v>
      </c>
      <c r="E856" s="19" t="b">
        <f t="shared" ca="1" si="250"/>
        <v>1</v>
      </c>
      <c r="F856" s="5" t="str">
        <f t="shared" ca="1" si="251"/>
        <v>stack</v>
      </c>
      <c r="G856" s="5">
        <f t="shared" ca="1" si="252"/>
        <v>72</v>
      </c>
      <c r="H856" s="5" t="str">
        <f t="shared" si="253"/>
        <v>data</v>
      </c>
      <c r="I856" s="13" t="b">
        <f t="shared" si="254"/>
        <v>1</v>
      </c>
      <c r="J856" s="6">
        <f ca="1">OFFSET(program!$A$1,0,disasm!A856)</f>
        <v>0</v>
      </c>
      <c r="K856" s="7">
        <f t="shared" ca="1" si="255"/>
        <v>0</v>
      </c>
      <c r="L856" s="7" t="e">
        <f t="shared" ca="1" si="256"/>
        <v>#VALUE!</v>
      </c>
      <c r="M856" s="7">
        <f t="shared" si="257"/>
        <v>1</v>
      </c>
      <c r="N856" s="7">
        <f t="shared" si="258"/>
        <v>1</v>
      </c>
      <c r="O856" s="8">
        <f t="shared" si="259"/>
        <v>1</v>
      </c>
      <c r="P856" s="8" t="str">
        <f t="shared" si="260"/>
        <v/>
      </c>
      <c r="Q856" s="8" t="str">
        <f t="shared" si="261"/>
        <v/>
      </c>
      <c r="R856" s="8" t="str">
        <f t="shared" ca="1" si="262"/>
        <v>num</v>
      </c>
      <c r="S856" s="8" t="str">
        <f t="shared" si="263"/>
        <v/>
      </c>
      <c r="T856" s="8" t="str">
        <f t="shared" si="264"/>
        <v/>
      </c>
      <c r="U856" s="7">
        <f ca="1">IF(O856="","",OFFSET(program!$A$1,0,disasm!$A856+COLUMN()-COLUMN($U856)+IF($I856,0,1)))</f>
        <v>0</v>
      </c>
      <c r="V856" s="7" t="str">
        <f ca="1">IF(P856="","",OFFSET(program!$A$1,0,disasm!$A856+COLUMN()-COLUMN($U856)+IF($I856,0,1)))</f>
        <v/>
      </c>
      <c r="W856" s="7" t="str">
        <f ca="1">IF(Q856="","",OFFSET(program!$A$1,0,disasm!$A856+COLUMN()-COLUMN($U856)+IF($I856,0,1)))</f>
        <v/>
      </c>
      <c r="X856" s="3" t="str">
        <f t="shared" ca="1" si="265"/>
        <v>0</v>
      </c>
      <c r="Y856" s="3" t="str">
        <f t="shared" si="266"/>
        <v/>
      </c>
      <c r="Z856" s="3" t="str">
        <f t="shared" si="267"/>
        <v/>
      </c>
      <c r="AA856" s="3" t="str">
        <f ca="1">" "
&amp;AE856
&amp;IF(AND(OR(K856=5,K856=6),MOD(INT(J856/1000),10)=1)," A2","")
&amp;IF(AND(NOT(I856),J856=109,OFFSET(program!$A$1,0,disasm!$A856+1)&gt;0,NOT(ISNUMBER(FIND(" A1 "," "&amp;AE856&amp;" "))))," AUTOLABEL","")
&amp;" "</f>
        <v xml:space="preserve">  </v>
      </c>
    </row>
    <row r="857" spans="1:31" x14ac:dyDescent="0.2">
      <c r="A857" s="1">
        <f ca="1">A856+M856</f>
        <v>898</v>
      </c>
      <c r="B857" s="2" t="str">
        <f t="shared" ca="1" si="249"/>
        <v>stack+826</v>
      </c>
      <c r="C857" s="3" t="str">
        <f ca="1">_xlfn.TEXTJOIN(" ",FALSE,OFFSET(program!$A$1,0,A857,1,M857))</f>
        <v/>
      </c>
      <c r="D857" s="4" t="str">
        <f ca="1">IF($H857="data",".dat "&amp;X857,
IF($H857="str",".str " &amp; _xlfn.TEXTJOIN("",FALSE,OFFSET(program!$A$2,0,A857+1,1,M857-1)),
$L857&amp;" "&amp;_xlfn.TEXTJOIN(", ",TRUE,$X857:$Z857)
))</f>
        <v>.dat 0</v>
      </c>
      <c r="E857" s="19" t="b">
        <f t="shared" ca="1" si="250"/>
        <v>1</v>
      </c>
      <c r="F857" s="5" t="str">
        <f t="shared" ca="1" si="251"/>
        <v>stack</v>
      </c>
      <c r="G857" s="5">
        <f t="shared" ca="1" si="252"/>
        <v>72</v>
      </c>
      <c r="H857" s="5" t="str">
        <f t="shared" si="253"/>
        <v>data</v>
      </c>
      <c r="I857" s="13" t="b">
        <f t="shared" si="254"/>
        <v>1</v>
      </c>
      <c r="J857" s="6">
        <f ca="1">OFFSET(program!$A$1,0,disasm!A857)</f>
        <v>0</v>
      </c>
      <c r="K857" s="7">
        <f t="shared" ca="1" si="255"/>
        <v>0</v>
      </c>
      <c r="L857" s="7" t="e">
        <f t="shared" ca="1" si="256"/>
        <v>#VALUE!</v>
      </c>
      <c r="M857" s="7">
        <f t="shared" si="257"/>
        <v>1</v>
      </c>
      <c r="N857" s="7">
        <f t="shared" si="258"/>
        <v>1</v>
      </c>
      <c r="O857" s="8">
        <f t="shared" si="259"/>
        <v>1</v>
      </c>
      <c r="P857" s="8" t="str">
        <f t="shared" si="260"/>
        <v/>
      </c>
      <c r="Q857" s="8" t="str">
        <f t="shared" si="261"/>
        <v/>
      </c>
      <c r="R857" s="8" t="str">
        <f t="shared" ca="1" si="262"/>
        <v>num</v>
      </c>
      <c r="S857" s="8" t="str">
        <f t="shared" si="263"/>
        <v/>
      </c>
      <c r="T857" s="8" t="str">
        <f t="shared" si="264"/>
        <v/>
      </c>
      <c r="U857" s="7">
        <f ca="1">IF(O857="","",OFFSET(program!$A$1,0,disasm!$A857+COLUMN()-COLUMN($U857)+IF($I857,0,1)))</f>
        <v>0</v>
      </c>
      <c r="V857" s="7" t="str">
        <f ca="1">IF(P857="","",OFFSET(program!$A$1,0,disasm!$A857+COLUMN()-COLUMN($U857)+IF($I857,0,1)))</f>
        <v/>
      </c>
      <c r="W857" s="7" t="str">
        <f ca="1">IF(Q857="","",OFFSET(program!$A$1,0,disasm!$A857+COLUMN()-COLUMN($U857)+IF($I857,0,1)))</f>
        <v/>
      </c>
      <c r="X857" s="3" t="str">
        <f t="shared" ca="1" si="265"/>
        <v>0</v>
      </c>
      <c r="Y857" s="3" t="str">
        <f t="shared" si="266"/>
        <v/>
      </c>
      <c r="Z857" s="3" t="str">
        <f t="shared" si="267"/>
        <v/>
      </c>
      <c r="AA857" s="3" t="str">
        <f ca="1">" "
&amp;AE857
&amp;IF(AND(OR(K857=5,K857=6),MOD(INT(J857/1000),10)=1)," A2","")
&amp;IF(AND(NOT(I857),J857=109,OFFSET(program!$A$1,0,disasm!$A857+1)&gt;0,NOT(ISNUMBER(FIND(" A1 "," "&amp;AE857&amp;" "))))," AUTOLABEL","")
&amp;" "</f>
        <v xml:space="preserve">  </v>
      </c>
    </row>
    <row r="858" spans="1:31" x14ac:dyDescent="0.2">
      <c r="A858" s="1">
        <f ca="1">A857+M857</f>
        <v>899</v>
      </c>
      <c r="B858" s="2" t="str">
        <f t="shared" ca="1" si="249"/>
        <v>stack+827</v>
      </c>
      <c r="C858" s="3" t="str">
        <f ca="1">_xlfn.TEXTJOIN(" ",FALSE,OFFSET(program!$A$1,0,A858,1,M858))</f>
        <v/>
      </c>
      <c r="D858" s="4" t="str">
        <f ca="1">IF($H858="data",".dat "&amp;X858,
IF($H858="str",".str " &amp; _xlfn.TEXTJOIN("",FALSE,OFFSET(program!$A$2,0,A858+1,1,M858-1)),
$L858&amp;" "&amp;_xlfn.TEXTJOIN(", ",TRUE,$X858:$Z858)
))</f>
        <v>.dat 0</v>
      </c>
      <c r="E858" s="19" t="b">
        <f t="shared" ca="1" si="250"/>
        <v>1</v>
      </c>
      <c r="F858" s="5" t="str">
        <f t="shared" ca="1" si="251"/>
        <v>stack</v>
      </c>
      <c r="G858" s="5">
        <f t="shared" ca="1" si="252"/>
        <v>72</v>
      </c>
      <c r="H858" s="5" t="str">
        <f t="shared" si="253"/>
        <v>data</v>
      </c>
      <c r="I858" s="13" t="b">
        <f t="shared" si="254"/>
        <v>1</v>
      </c>
      <c r="J858" s="6">
        <f ca="1">OFFSET(program!$A$1,0,disasm!A858)</f>
        <v>0</v>
      </c>
      <c r="K858" s="7">
        <f t="shared" ca="1" si="255"/>
        <v>0</v>
      </c>
      <c r="L858" s="7" t="e">
        <f t="shared" ca="1" si="256"/>
        <v>#VALUE!</v>
      </c>
      <c r="M858" s="7">
        <f t="shared" si="257"/>
        <v>1</v>
      </c>
      <c r="N858" s="7">
        <f t="shared" si="258"/>
        <v>1</v>
      </c>
      <c r="O858" s="8">
        <f t="shared" si="259"/>
        <v>1</v>
      </c>
      <c r="P858" s="8" t="str">
        <f t="shared" si="260"/>
        <v/>
      </c>
      <c r="Q858" s="8" t="str">
        <f t="shared" si="261"/>
        <v/>
      </c>
      <c r="R858" s="8" t="str">
        <f t="shared" ca="1" si="262"/>
        <v>num</v>
      </c>
      <c r="S858" s="8" t="str">
        <f t="shared" si="263"/>
        <v/>
      </c>
      <c r="T858" s="8" t="str">
        <f t="shared" si="264"/>
        <v/>
      </c>
      <c r="U858" s="7">
        <f ca="1">IF(O858="","",OFFSET(program!$A$1,0,disasm!$A858+COLUMN()-COLUMN($U858)+IF($I858,0,1)))</f>
        <v>0</v>
      </c>
      <c r="V858" s="7" t="str">
        <f ca="1">IF(P858="","",OFFSET(program!$A$1,0,disasm!$A858+COLUMN()-COLUMN($U858)+IF($I858,0,1)))</f>
        <v/>
      </c>
      <c r="W858" s="7" t="str">
        <f ca="1">IF(Q858="","",OFFSET(program!$A$1,0,disasm!$A858+COLUMN()-COLUMN($U858)+IF($I858,0,1)))</f>
        <v/>
      </c>
      <c r="X858" s="3" t="str">
        <f t="shared" ca="1" si="265"/>
        <v>0</v>
      </c>
      <c r="Y858" s="3" t="str">
        <f t="shared" si="266"/>
        <v/>
      </c>
      <c r="Z858" s="3" t="str">
        <f t="shared" si="267"/>
        <v/>
      </c>
      <c r="AA858" s="3" t="str">
        <f ca="1">" "
&amp;AE858
&amp;IF(AND(OR(K858=5,K858=6),MOD(INT(J858/1000),10)=1)," A2","")
&amp;IF(AND(NOT(I858),J858=109,OFFSET(program!$A$1,0,disasm!$A858+1)&gt;0,NOT(ISNUMBER(FIND(" A1 "," "&amp;AE858&amp;" "))))," AUTOLABEL","")
&amp;" "</f>
        <v xml:space="preserve">  </v>
      </c>
    </row>
    <row r="859" spans="1:31" x14ac:dyDescent="0.2">
      <c r="A859" s="1">
        <f ca="1">A858+M858</f>
        <v>900</v>
      </c>
      <c r="B859" s="2" t="str">
        <f t="shared" ca="1" si="249"/>
        <v>stack+828</v>
      </c>
      <c r="C859" s="3" t="str">
        <f ca="1">_xlfn.TEXTJOIN(" ",FALSE,OFFSET(program!$A$1,0,A859,1,M859))</f>
        <v/>
      </c>
      <c r="D859" s="4" t="str">
        <f ca="1">IF($H859="data",".dat "&amp;X859,
IF($H859="str",".str " &amp; _xlfn.TEXTJOIN("",FALSE,OFFSET(program!$A$2,0,A859+1,1,M859-1)),
$L859&amp;" "&amp;_xlfn.TEXTJOIN(", ",TRUE,$X859:$Z859)
))</f>
        <v>.dat 0</v>
      </c>
      <c r="E859" s="19" t="b">
        <f t="shared" ca="1" si="250"/>
        <v>1</v>
      </c>
      <c r="F859" s="5" t="str">
        <f t="shared" ca="1" si="251"/>
        <v>stack</v>
      </c>
      <c r="G859" s="5">
        <f t="shared" ca="1" si="252"/>
        <v>72</v>
      </c>
      <c r="H859" s="5" t="str">
        <f t="shared" si="253"/>
        <v>data</v>
      </c>
      <c r="I859" s="13" t="b">
        <f t="shared" si="254"/>
        <v>1</v>
      </c>
      <c r="J859" s="6">
        <f ca="1">OFFSET(program!$A$1,0,disasm!A859)</f>
        <v>0</v>
      </c>
      <c r="K859" s="7">
        <f t="shared" ca="1" si="255"/>
        <v>0</v>
      </c>
      <c r="L859" s="7" t="e">
        <f t="shared" ca="1" si="256"/>
        <v>#VALUE!</v>
      </c>
      <c r="M859" s="7">
        <f t="shared" si="257"/>
        <v>1</v>
      </c>
      <c r="N859" s="7">
        <f t="shared" si="258"/>
        <v>1</v>
      </c>
      <c r="O859" s="8">
        <f t="shared" si="259"/>
        <v>1</v>
      </c>
      <c r="P859" s="8" t="str">
        <f t="shared" si="260"/>
        <v/>
      </c>
      <c r="Q859" s="8" t="str">
        <f t="shared" si="261"/>
        <v/>
      </c>
      <c r="R859" s="8" t="str">
        <f t="shared" ca="1" si="262"/>
        <v>num</v>
      </c>
      <c r="S859" s="8" t="str">
        <f t="shared" si="263"/>
        <v/>
      </c>
      <c r="T859" s="8" t="str">
        <f t="shared" si="264"/>
        <v/>
      </c>
      <c r="U859" s="7">
        <f ca="1">IF(O859="","",OFFSET(program!$A$1,0,disasm!$A859+COLUMN()-COLUMN($U859)+IF($I859,0,1)))</f>
        <v>0</v>
      </c>
      <c r="V859" s="7" t="str">
        <f ca="1">IF(P859="","",OFFSET(program!$A$1,0,disasm!$A859+COLUMN()-COLUMN($U859)+IF($I859,0,1)))</f>
        <v/>
      </c>
      <c r="W859" s="7" t="str">
        <f ca="1">IF(Q859="","",OFFSET(program!$A$1,0,disasm!$A859+COLUMN()-COLUMN($U859)+IF($I859,0,1)))</f>
        <v/>
      </c>
      <c r="X859" s="3" t="str">
        <f t="shared" ca="1" si="265"/>
        <v>0</v>
      </c>
      <c r="Y859" s="3" t="str">
        <f t="shared" si="266"/>
        <v/>
      </c>
      <c r="Z859" s="3" t="str">
        <f t="shared" si="267"/>
        <v/>
      </c>
      <c r="AA859" s="3" t="str">
        <f ca="1">" "
&amp;AE859
&amp;IF(AND(OR(K859=5,K859=6),MOD(INT(J859/1000),10)=1)," A2","")
&amp;IF(AND(NOT(I859),J859=109,OFFSET(program!$A$1,0,disasm!$A859+1)&gt;0,NOT(ISNUMBER(FIND(" A1 "," "&amp;AE859&amp;" "))))," AUTOLABEL","")
&amp;" "</f>
        <v xml:space="preserve">  </v>
      </c>
    </row>
    <row r="860" spans="1:31" x14ac:dyDescent="0.2">
      <c r="A860" s="1">
        <f ca="1">A859+M859</f>
        <v>901</v>
      </c>
      <c r="B860" s="2" t="str">
        <f t="shared" ca="1" si="249"/>
        <v>stack+829</v>
      </c>
      <c r="C860" s="3" t="str">
        <f ca="1">_xlfn.TEXTJOIN(" ",FALSE,OFFSET(program!$A$1,0,A860,1,M860))</f>
        <v/>
      </c>
      <c r="D860" s="4" t="str">
        <f ca="1">IF($H860="data",".dat "&amp;X860,
IF($H860="str",".str " &amp; _xlfn.TEXTJOIN("",FALSE,OFFSET(program!$A$2,0,A860+1,1,M860-1)),
$L860&amp;" "&amp;_xlfn.TEXTJOIN(", ",TRUE,$X860:$Z860)
))</f>
        <v>.dat 0</v>
      </c>
      <c r="E860" s="19" t="b">
        <f t="shared" ca="1" si="250"/>
        <v>1</v>
      </c>
      <c r="F860" s="5" t="str">
        <f t="shared" ca="1" si="251"/>
        <v>stack</v>
      </c>
      <c r="G860" s="5">
        <f t="shared" ca="1" si="252"/>
        <v>72</v>
      </c>
      <c r="H860" s="5" t="str">
        <f t="shared" si="253"/>
        <v>data</v>
      </c>
      <c r="I860" s="13" t="b">
        <f t="shared" si="254"/>
        <v>1</v>
      </c>
      <c r="J860" s="6">
        <f ca="1">OFFSET(program!$A$1,0,disasm!A860)</f>
        <v>0</v>
      </c>
      <c r="K860" s="7">
        <f t="shared" ca="1" si="255"/>
        <v>0</v>
      </c>
      <c r="L860" s="7" t="e">
        <f t="shared" ca="1" si="256"/>
        <v>#VALUE!</v>
      </c>
      <c r="M860" s="7">
        <f t="shared" si="257"/>
        <v>1</v>
      </c>
      <c r="N860" s="7">
        <f t="shared" si="258"/>
        <v>1</v>
      </c>
      <c r="O860" s="8">
        <f t="shared" si="259"/>
        <v>1</v>
      </c>
      <c r="P860" s="8" t="str">
        <f t="shared" si="260"/>
        <v/>
      </c>
      <c r="Q860" s="8" t="str">
        <f t="shared" si="261"/>
        <v/>
      </c>
      <c r="R860" s="8" t="str">
        <f t="shared" ca="1" si="262"/>
        <v>num</v>
      </c>
      <c r="S860" s="8" t="str">
        <f t="shared" si="263"/>
        <v/>
      </c>
      <c r="T860" s="8" t="str">
        <f t="shared" si="264"/>
        <v/>
      </c>
      <c r="U860" s="7">
        <f ca="1">IF(O860="","",OFFSET(program!$A$1,0,disasm!$A860+COLUMN()-COLUMN($U860)+IF($I860,0,1)))</f>
        <v>0</v>
      </c>
      <c r="V860" s="7" t="str">
        <f ca="1">IF(P860="","",OFFSET(program!$A$1,0,disasm!$A860+COLUMN()-COLUMN($U860)+IF($I860,0,1)))</f>
        <v/>
      </c>
      <c r="W860" s="7" t="str">
        <f ca="1">IF(Q860="","",OFFSET(program!$A$1,0,disasm!$A860+COLUMN()-COLUMN($U860)+IF($I860,0,1)))</f>
        <v/>
      </c>
      <c r="X860" s="3" t="str">
        <f t="shared" ca="1" si="265"/>
        <v>0</v>
      </c>
      <c r="Y860" s="3" t="str">
        <f t="shared" si="266"/>
        <v/>
      </c>
      <c r="Z860" s="3" t="str">
        <f t="shared" si="267"/>
        <v/>
      </c>
      <c r="AA860" s="3" t="str">
        <f ca="1">" "
&amp;AE860
&amp;IF(AND(OR(K860=5,K860=6),MOD(INT(J860/1000),10)=1)," A2","")
&amp;IF(AND(NOT(I860),J860=109,OFFSET(program!$A$1,0,disasm!$A860+1)&gt;0,NOT(ISNUMBER(FIND(" A1 "," "&amp;AE860&amp;" "))))," AUTOLABEL","")
&amp;" "</f>
        <v xml:space="preserve">  </v>
      </c>
    </row>
    <row r="861" spans="1:31" x14ac:dyDescent="0.2">
      <c r="A861" s="1">
        <f ca="1">A860+M860</f>
        <v>902</v>
      </c>
      <c r="B861" s="2" t="str">
        <f t="shared" ca="1" si="249"/>
        <v>stack+830</v>
      </c>
      <c r="C861" s="3" t="str">
        <f ca="1">_xlfn.TEXTJOIN(" ",FALSE,OFFSET(program!$A$1,0,A861,1,M861))</f>
        <v/>
      </c>
      <c r="D861" s="4" t="str">
        <f ca="1">IF($H861="data",".dat "&amp;X861,
IF($H861="str",".str " &amp; _xlfn.TEXTJOIN("",FALSE,OFFSET(program!$A$2,0,A861+1,1,M861-1)),
$L861&amp;" "&amp;_xlfn.TEXTJOIN(", ",TRUE,$X861:$Z861)
))</f>
        <v>.dat 0</v>
      </c>
      <c r="E861" s="19" t="b">
        <f t="shared" ca="1" si="250"/>
        <v>1</v>
      </c>
      <c r="F861" s="5" t="str">
        <f t="shared" ca="1" si="251"/>
        <v>stack</v>
      </c>
      <c r="G861" s="5">
        <f t="shared" ca="1" si="252"/>
        <v>72</v>
      </c>
      <c r="H861" s="5" t="str">
        <f t="shared" si="253"/>
        <v>data</v>
      </c>
      <c r="I861" s="13" t="b">
        <f t="shared" si="254"/>
        <v>1</v>
      </c>
      <c r="J861" s="6">
        <f ca="1">OFFSET(program!$A$1,0,disasm!A861)</f>
        <v>0</v>
      </c>
      <c r="K861" s="7">
        <f t="shared" ca="1" si="255"/>
        <v>0</v>
      </c>
      <c r="L861" s="7" t="e">
        <f t="shared" ca="1" si="256"/>
        <v>#VALUE!</v>
      </c>
      <c r="M861" s="7">
        <f t="shared" si="257"/>
        <v>1</v>
      </c>
      <c r="N861" s="7">
        <f t="shared" si="258"/>
        <v>1</v>
      </c>
      <c r="O861" s="8">
        <f t="shared" si="259"/>
        <v>1</v>
      </c>
      <c r="P861" s="8" t="str">
        <f t="shared" si="260"/>
        <v/>
      </c>
      <c r="Q861" s="8" t="str">
        <f t="shared" si="261"/>
        <v/>
      </c>
      <c r="R861" s="8" t="str">
        <f t="shared" ca="1" si="262"/>
        <v>num</v>
      </c>
      <c r="S861" s="8" t="str">
        <f t="shared" si="263"/>
        <v/>
      </c>
      <c r="T861" s="8" t="str">
        <f t="shared" si="264"/>
        <v/>
      </c>
      <c r="U861" s="7">
        <f ca="1">IF(O861="","",OFFSET(program!$A$1,0,disasm!$A861+COLUMN()-COLUMN($U861)+IF($I861,0,1)))</f>
        <v>0</v>
      </c>
      <c r="V861" s="7" t="str">
        <f ca="1">IF(P861="","",OFFSET(program!$A$1,0,disasm!$A861+COLUMN()-COLUMN($U861)+IF($I861,0,1)))</f>
        <v/>
      </c>
      <c r="W861" s="7" t="str">
        <f ca="1">IF(Q861="","",OFFSET(program!$A$1,0,disasm!$A861+COLUMN()-COLUMN($U861)+IF($I861,0,1)))</f>
        <v/>
      </c>
      <c r="X861" s="3" t="str">
        <f t="shared" ca="1" si="265"/>
        <v>0</v>
      </c>
      <c r="Y861" s="3" t="str">
        <f t="shared" si="266"/>
        <v/>
      </c>
      <c r="Z861" s="3" t="str">
        <f t="shared" si="267"/>
        <v/>
      </c>
      <c r="AA861" s="3" t="str">
        <f ca="1">" "
&amp;AE861
&amp;IF(AND(OR(K861=5,K861=6),MOD(INT(J861/1000),10)=1)," A2","")
&amp;IF(AND(NOT(I861),J861=109,OFFSET(program!$A$1,0,disasm!$A861+1)&gt;0,NOT(ISNUMBER(FIND(" A1 "," "&amp;AE861&amp;" "))))," AUTOLABEL","")
&amp;" "</f>
        <v xml:space="preserve">  </v>
      </c>
    </row>
    <row r="862" spans="1:31" x14ac:dyDescent="0.2">
      <c r="A862" s="1">
        <f ca="1">A861+M861</f>
        <v>903</v>
      </c>
      <c r="B862" s="2" t="str">
        <f t="shared" ca="1" si="249"/>
        <v>stack+831</v>
      </c>
      <c r="C862" s="3" t="str">
        <f ca="1">_xlfn.TEXTJOIN(" ",FALSE,OFFSET(program!$A$1,0,A862,1,M862))</f>
        <v/>
      </c>
      <c r="D862" s="4" t="str">
        <f ca="1">IF($H862="data",".dat "&amp;X862,
IF($H862="str",".str " &amp; _xlfn.TEXTJOIN("",FALSE,OFFSET(program!$A$2,0,A862+1,1,M862-1)),
$L862&amp;" "&amp;_xlfn.TEXTJOIN(", ",TRUE,$X862:$Z862)
))</f>
        <v>.dat 0</v>
      </c>
      <c r="E862" s="19" t="b">
        <f t="shared" ca="1" si="250"/>
        <v>1</v>
      </c>
      <c r="F862" s="5" t="str">
        <f t="shared" ca="1" si="251"/>
        <v>stack</v>
      </c>
      <c r="G862" s="5">
        <f t="shared" ca="1" si="252"/>
        <v>72</v>
      </c>
      <c r="H862" s="5" t="str">
        <f t="shared" si="253"/>
        <v>data</v>
      </c>
      <c r="I862" s="13" t="b">
        <f t="shared" si="254"/>
        <v>1</v>
      </c>
      <c r="J862" s="6">
        <f ca="1">OFFSET(program!$A$1,0,disasm!A862)</f>
        <v>0</v>
      </c>
      <c r="K862" s="7">
        <f t="shared" ca="1" si="255"/>
        <v>0</v>
      </c>
      <c r="L862" s="7" t="e">
        <f t="shared" ca="1" si="256"/>
        <v>#VALUE!</v>
      </c>
      <c r="M862" s="7">
        <f t="shared" si="257"/>
        <v>1</v>
      </c>
      <c r="N862" s="7">
        <f t="shared" si="258"/>
        <v>1</v>
      </c>
      <c r="O862" s="8">
        <f t="shared" si="259"/>
        <v>1</v>
      </c>
      <c r="P862" s="8" t="str">
        <f t="shared" si="260"/>
        <v/>
      </c>
      <c r="Q862" s="8" t="str">
        <f t="shared" si="261"/>
        <v/>
      </c>
      <c r="R862" s="8" t="str">
        <f t="shared" ca="1" si="262"/>
        <v>num</v>
      </c>
      <c r="S862" s="8" t="str">
        <f t="shared" si="263"/>
        <v/>
      </c>
      <c r="T862" s="8" t="str">
        <f t="shared" si="264"/>
        <v/>
      </c>
      <c r="U862" s="7">
        <f ca="1">IF(O862="","",OFFSET(program!$A$1,0,disasm!$A862+COLUMN()-COLUMN($U862)+IF($I862,0,1)))</f>
        <v>0</v>
      </c>
      <c r="V862" s="7" t="str">
        <f ca="1">IF(P862="","",OFFSET(program!$A$1,0,disasm!$A862+COLUMN()-COLUMN($U862)+IF($I862,0,1)))</f>
        <v/>
      </c>
      <c r="W862" s="7" t="str">
        <f ca="1">IF(Q862="","",OFFSET(program!$A$1,0,disasm!$A862+COLUMN()-COLUMN($U862)+IF($I862,0,1)))</f>
        <v/>
      </c>
      <c r="X862" s="3" t="str">
        <f t="shared" ca="1" si="265"/>
        <v>0</v>
      </c>
      <c r="Y862" s="3" t="str">
        <f t="shared" si="266"/>
        <v/>
      </c>
      <c r="Z862" s="3" t="str">
        <f t="shared" si="267"/>
        <v/>
      </c>
      <c r="AA862" s="3" t="str">
        <f ca="1">" "
&amp;AE862
&amp;IF(AND(OR(K862=5,K862=6),MOD(INT(J862/1000),10)=1)," A2","")
&amp;IF(AND(NOT(I862),J862=109,OFFSET(program!$A$1,0,disasm!$A862+1)&gt;0,NOT(ISNUMBER(FIND(" A1 "," "&amp;AE862&amp;" "))))," AUTOLABEL","")
&amp;" "</f>
        <v xml:space="preserve">  </v>
      </c>
    </row>
    <row r="863" spans="1:31" x14ac:dyDescent="0.2">
      <c r="A863" s="1">
        <f ca="1">A862+M862</f>
        <v>904</v>
      </c>
      <c r="B863" s="2" t="str">
        <f t="shared" ca="1" si="249"/>
        <v>stack+832</v>
      </c>
      <c r="C863" s="3" t="str">
        <f ca="1">_xlfn.TEXTJOIN(" ",FALSE,OFFSET(program!$A$1,0,A863,1,M863))</f>
        <v/>
      </c>
      <c r="D863" s="4" t="str">
        <f ca="1">IF($H863="data",".dat "&amp;X863,
IF($H863="str",".str " &amp; _xlfn.TEXTJOIN("",FALSE,OFFSET(program!$A$2,0,A863+1,1,M863-1)),
$L863&amp;" "&amp;_xlfn.TEXTJOIN(", ",TRUE,$X863:$Z863)
))</f>
        <v>.dat 0</v>
      </c>
      <c r="E863" s="19" t="b">
        <f t="shared" ca="1" si="250"/>
        <v>1</v>
      </c>
      <c r="F863" s="5" t="str">
        <f t="shared" ca="1" si="251"/>
        <v>stack</v>
      </c>
      <c r="G863" s="5">
        <f t="shared" ca="1" si="252"/>
        <v>72</v>
      </c>
      <c r="H863" s="5" t="str">
        <f t="shared" si="253"/>
        <v>data</v>
      </c>
      <c r="I863" s="13" t="b">
        <f t="shared" si="254"/>
        <v>1</v>
      </c>
      <c r="J863" s="6">
        <f ca="1">OFFSET(program!$A$1,0,disasm!A863)</f>
        <v>0</v>
      </c>
      <c r="K863" s="7">
        <f t="shared" ca="1" si="255"/>
        <v>0</v>
      </c>
      <c r="L863" s="7" t="e">
        <f t="shared" ca="1" si="256"/>
        <v>#VALUE!</v>
      </c>
      <c r="M863" s="7">
        <f t="shared" si="257"/>
        <v>1</v>
      </c>
      <c r="N863" s="7">
        <f t="shared" si="258"/>
        <v>1</v>
      </c>
      <c r="O863" s="8">
        <f t="shared" si="259"/>
        <v>1</v>
      </c>
      <c r="P863" s="8" t="str">
        <f t="shared" si="260"/>
        <v/>
      </c>
      <c r="Q863" s="8" t="str">
        <f t="shared" si="261"/>
        <v/>
      </c>
      <c r="R863" s="8" t="str">
        <f t="shared" ca="1" si="262"/>
        <v>num</v>
      </c>
      <c r="S863" s="8" t="str">
        <f t="shared" si="263"/>
        <v/>
      </c>
      <c r="T863" s="8" t="str">
        <f t="shared" si="264"/>
        <v/>
      </c>
      <c r="U863" s="7">
        <f ca="1">IF(O863="","",OFFSET(program!$A$1,0,disasm!$A863+COLUMN()-COLUMN($U863)+IF($I863,0,1)))</f>
        <v>0</v>
      </c>
      <c r="V863" s="7" t="str">
        <f ca="1">IF(P863="","",OFFSET(program!$A$1,0,disasm!$A863+COLUMN()-COLUMN($U863)+IF($I863,0,1)))</f>
        <v/>
      </c>
      <c r="W863" s="7" t="str">
        <f ca="1">IF(Q863="","",OFFSET(program!$A$1,0,disasm!$A863+COLUMN()-COLUMN($U863)+IF($I863,0,1)))</f>
        <v/>
      </c>
      <c r="X863" s="3" t="str">
        <f t="shared" ca="1" si="265"/>
        <v>0</v>
      </c>
      <c r="Y863" s="3" t="str">
        <f t="shared" si="266"/>
        <v/>
      </c>
      <c r="Z863" s="3" t="str">
        <f t="shared" si="267"/>
        <v/>
      </c>
      <c r="AA863" s="3" t="str">
        <f ca="1">" "
&amp;AE863
&amp;IF(AND(OR(K863=5,K863=6),MOD(INT(J863/1000),10)=1)," A2","")
&amp;IF(AND(NOT(I863),J863=109,OFFSET(program!$A$1,0,disasm!$A863+1)&gt;0,NOT(ISNUMBER(FIND(" A1 "," "&amp;AE863&amp;" "))))," AUTOLABEL","")
&amp;" "</f>
        <v xml:space="preserve">  </v>
      </c>
    </row>
    <row r="864" spans="1:31" x14ac:dyDescent="0.2">
      <c r="A864" s="1">
        <f ca="1">A863+M863</f>
        <v>905</v>
      </c>
      <c r="B864" s="2" t="str">
        <f t="shared" ca="1" si="249"/>
        <v>stack+833</v>
      </c>
      <c r="C864" s="3" t="str">
        <f ca="1">_xlfn.TEXTJOIN(" ",FALSE,OFFSET(program!$A$1,0,A864,1,M864))</f>
        <v/>
      </c>
      <c r="D864" s="4" t="str">
        <f ca="1">IF($H864="data",".dat "&amp;X864,
IF($H864="str",".str " &amp; _xlfn.TEXTJOIN("",FALSE,OFFSET(program!$A$2,0,A864+1,1,M864-1)),
$L864&amp;" "&amp;_xlfn.TEXTJOIN(", ",TRUE,$X864:$Z864)
))</f>
        <v>.dat 0</v>
      </c>
      <c r="E864" s="19" t="b">
        <f t="shared" ca="1" si="250"/>
        <v>1</v>
      </c>
      <c r="F864" s="5" t="str">
        <f t="shared" ca="1" si="251"/>
        <v>stack</v>
      </c>
      <c r="G864" s="5">
        <f t="shared" ca="1" si="252"/>
        <v>72</v>
      </c>
      <c r="H864" s="5" t="str">
        <f t="shared" si="253"/>
        <v>data</v>
      </c>
      <c r="I864" s="13" t="b">
        <f t="shared" si="254"/>
        <v>1</v>
      </c>
      <c r="J864" s="6">
        <f ca="1">OFFSET(program!$A$1,0,disasm!A864)</f>
        <v>0</v>
      </c>
      <c r="K864" s="7">
        <f t="shared" ca="1" si="255"/>
        <v>0</v>
      </c>
      <c r="L864" s="7" t="e">
        <f t="shared" ca="1" si="256"/>
        <v>#VALUE!</v>
      </c>
      <c r="M864" s="7">
        <f t="shared" si="257"/>
        <v>1</v>
      </c>
      <c r="N864" s="7">
        <f t="shared" si="258"/>
        <v>1</v>
      </c>
      <c r="O864" s="8">
        <f t="shared" si="259"/>
        <v>1</v>
      </c>
      <c r="P864" s="8" t="str">
        <f t="shared" si="260"/>
        <v/>
      </c>
      <c r="Q864" s="8" t="str">
        <f t="shared" si="261"/>
        <v/>
      </c>
      <c r="R864" s="8" t="str">
        <f t="shared" ca="1" si="262"/>
        <v>num</v>
      </c>
      <c r="S864" s="8" t="str">
        <f t="shared" si="263"/>
        <v/>
      </c>
      <c r="T864" s="8" t="str">
        <f t="shared" si="264"/>
        <v/>
      </c>
      <c r="U864" s="7">
        <f ca="1">IF(O864="","",OFFSET(program!$A$1,0,disasm!$A864+COLUMN()-COLUMN($U864)+IF($I864,0,1)))</f>
        <v>0</v>
      </c>
      <c r="V864" s="7" t="str">
        <f ca="1">IF(P864="","",OFFSET(program!$A$1,0,disasm!$A864+COLUMN()-COLUMN($U864)+IF($I864,0,1)))</f>
        <v/>
      </c>
      <c r="W864" s="7" t="str">
        <f ca="1">IF(Q864="","",OFFSET(program!$A$1,0,disasm!$A864+COLUMN()-COLUMN($U864)+IF($I864,0,1)))</f>
        <v/>
      </c>
      <c r="X864" s="3" t="str">
        <f t="shared" ca="1" si="265"/>
        <v>0</v>
      </c>
      <c r="Y864" s="3" t="str">
        <f t="shared" si="266"/>
        <v/>
      </c>
      <c r="Z864" s="3" t="str">
        <f t="shared" si="267"/>
        <v/>
      </c>
      <c r="AA864" s="3" t="str">
        <f ca="1">" "
&amp;AE864
&amp;IF(AND(OR(K864=5,K864=6),MOD(INT(J864/1000),10)=1)," A2","")
&amp;IF(AND(NOT(I864),J864=109,OFFSET(program!$A$1,0,disasm!$A864+1)&gt;0,NOT(ISNUMBER(FIND(" A1 "," "&amp;AE864&amp;" "))))," AUTOLABEL","")
&amp;" "</f>
        <v xml:space="preserve">  </v>
      </c>
    </row>
    <row r="865" spans="1:27" x14ac:dyDescent="0.2">
      <c r="A865" s="1">
        <f ca="1">A864+M864</f>
        <v>906</v>
      </c>
      <c r="B865" s="2" t="str">
        <f t="shared" ca="1" si="249"/>
        <v>stack+834</v>
      </c>
      <c r="C865" s="3" t="str">
        <f ca="1">_xlfn.TEXTJOIN(" ",FALSE,OFFSET(program!$A$1,0,A865,1,M865))</f>
        <v/>
      </c>
      <c r="D865" s="4" t="str">
        <f ca="1">IF($H865="data",".dat "&amp;X865,
IF($H865="str",".str " &amp; _xlfn.TEXTJOIN("",FALSE,OFFSET(program!$A$2,0,A865+1,1,M865-1)),
$L865&amp;" "&amp;_xlfn.TEXTJOIN(", ",TRUE,$X865:$Z865)
))</f>
        <v>.dat 0</v>
      </c>
      <c r="E865" s="19" t="b">
        <f t="shared" ca="1" si="250"/>
        <v>1</v>
      </c>
      <c r="F865" s="5" t="str">
        <f t="shared" ca="1" si="251"/>
        <v>stack</v>
      </c>
      <c r="G865" s="5">
        <f t="shared" ca="1" si="252"/>
        <v>72</v>
      </c>
      <c r="H865" s="5" t="str">
        <f t="shared" si="253"/>
        <v>data</v>
      </c>
      <c r="I865" s="13" t="b">
        <f t="shared" si="254"/>
        <v>1</v>
      </c>
      <c r="J865" s="6">
        <f ca="1">OFFSET(program!$A$1,0,disasm!A865)</f>
        <v>0</v>
      </c>
      <c r="K865" s="7">
        <f t="shared" ca="1" si="255"/>
        <v>0</v>
      </c>
      <c r="L865" s="7" t="e">
        <f t="shared" ca="1" si="256"/>
        <v>#VALUE!</v>
      </c>
      <c r="M865" s="7">
        <f t="shared" si="257"/>
        <v>1</v>
      </c>
      <c r="N865" s="7">
        <f t="shared" si="258"/>
        <v>1</v>
      </c>
      <c r="O865" s="8">
        <f t="shared" si="259"/>
        <v>1</v>
      </c>
      <c r="P865" s="8" t="str">
        <f t="shared" si="260"/>
        <v/>
      </c>
      <c r="Q865" s="8" t="str">
        <f t="shared" si="261"/>
        <v/>
      </c>
      <c r="R865" s="8" t="str">
        <f t="shared" ca="1" si="262"/>
        <v>num</v>
      </c>
      <c r="S865" s="8" t="str">
        <f t="shared" si="263"/>
        <v/>
      </c>
      <c r="T865" s="8" t="str">
        <f t="shared" si="264"/>
        <v/>
      </c>
      <c r="U865" s="7">
        <f ca="1">IF(O865="","",OFFSET(program!$A$1,0,disasm!$A865+COLUMN()-COLUMN($U865)+IF($I865,0,1)))</f>
        <v>0</v>
      </c>
      <c r="V865" s="7" t="str">
        <f ca="1">IF(P865="","",OFFSET(program!$A$1,0,disasm!$A865+COLUMN()-COLUMN($U865)+IF($I865,0,1)))</f>
        <v/>
      </c>
      <c r="W865" s="7" t="str">
        <f ca="1">IF(Q865="","",OFFSET(program!$A$1,0,disasm!$A865+COLUMN()-COLUMN($U865)+IF($I865,0,1)))</f>
        <v/>
      </c>
      <c r="X865" s="3" t="str">
        <f t="shared" ca="1" si="265"/>
        <v>0</v>
      </c>
      <c r="Y865" s="3" t="str">
        <f t="shared" si="266"/>
        <v/>
      </c>
      <c r="Z865" s="3" t="str">
        <f t="shared" si="267"/>
        <v/>
      </c>
      <c r="AA865" s="3" t="str">
        <f ca="1">" "
&amp;AE865
&amp;IF(AND(OR(K865=5,K865=6),MOD(INT(J865/1000),10)=1)," A2","")
&amp;IF(AND(NOT(I865),J865=109,OFFSET(program!$A$1,0,disasm!$A865+1)&gt;0,NOT(ISNUMBER(FIND(" A1 "," "&amp;AE865&amp;" "))))," AUTOLABEL","")
&amp;" "</f>
        <v xml:space="preserve">  </v>
      </c>
    </row>
    <row r="866" spans="1:27" x14ac:dyDescent="0.2">
      <c r="A866" s="1">
        <f ca="1">A865+M865</f>
        <v>907</v>
      </c>
      <c r="B866" s="2" t="str">
        <f t="shared" ca="1" si="249"/>
        <v>stack+835</v>
      </c>
      <c r="C866" s="3" t="str">
        <f ca="1">_xlfn.TEXTJOIN(" ",FALSE,OFFSET(program!$A$1,0,A866,1,M866))</f>
        <v/>
      </c>
      <c r="D866" s="4" t="str">
        <f ca="1">IF($H866="data",".dat "&amp;X866,
IF($H866="str",".str " &amp; _xlfn.TEXTJOIN("",FALSE,OFFSET(program!$A$2,0,A866+1,1,M866-1)),
$L866&amp;" "&amp;_xlfn.TEXTJOIN(", ",TRUE,$X866:$Z866)
))</f>
        <v>.dat 0</v>
      </c>
      <c r="E866" s="19" t="b">
        <f t="shared" ca="1" si="250"/>
        <v>1</v>
      </c>
      <c r="F866" s="5" t="str">
        <f t="shared" ca="1" si="251"/>
        <v>stack</v>
      </c>
      <c r="G866" s="5">
        <f t="shared" ca="1" si="252"/>
        <v>72</v>
      </c>
      <c r="H866" s="5" t="str">
        <f t="shared" si="253"/>
        <v>data</v>
      </c>
      <c r="I866" s="13" t="b">
        <f t="shared" si="254"/>
        <v>1</v>
      </c>
      <c r="J866" s="6">
        <f ca="1">OFFSET(program!$A$1,0,disasm!A866)</f>
        <v>0</v>
      </c>
      <c r="K866" s="7">
        <f t="shared" ca="1" si="255"/>
        <v>0</v>
      </c>
      <c r="L866" s="7" t="e">
        <f t="shared" ca="1" si="256"/>
        <v>#VALUE!</v>
      </c>
      <c r="M866" s="7">
        <f t="shared" si="257"/>
        <v>1</v>
      </c>
      <c r="N866" s="7">
        <f t="shared" si="258"/>
        <v>1</v>
      </c>
      <c r="O866" s="8">
        <f t="shared" si="259"/>
        <v>1</v>
      </c>
      <c r="P866" s="8" t="str">
        <f t="shared" si="260"/>
        <v/>
      </c>
      <c r="Q866" s="8" t="str">
        <f t="shared" si="261"/>
        <v/>
      </c>
      <c r="R866" s="8" t="str">
        <f t="shared" ca="1" si="262"/>
        <v>num</v>
      </c>
      <c r="S866" s="8" t="str">
        <f t="shared" si="263"/>
        <v/>
      </c>
      <c r="T866" s="8" t="str">
        <f t="shared" si="264"/>
        <v/>
      </c>
      <c r="U866" s="7">
        <f ca="1">IF(O866="","",OFFSET(program!$A$1,0,disasm!$A866+COLUMN()-COLUMN($U866)+IF($I866,0,1)))</f>
        <v>0</v>
      </c>
      <c r="V866" s="7" t="str">
        <f ca="1">IF(P866="","",OFFSET(program!$A$1,0,disasm!$A866+COLUMN()-COLUMN($U866)+IF($I866,0,1)))</f>
        <v/>
      </c>
      <c r="W866" s="7" t="str">
        <f ca="1">IF(Q866="","",OFFSET(program!$A$1,0,disasm!$A866+COLUMN()-COLUMN($U866)+IF($I866,0,1)))</f>
        <v/>
      </c>
      <c r="X866" s="3" t="str">
        <f t="shared" ca="1" si="265"/>
        <v>0</v>
      </c>
      <c r="Y866" s="3" t="str">
        <f t="shared" si="266"/>
        <v/>
      </c>
      <c r="Z866" s="3" t="str">
        <f t="shared" si="267"/>
        <v/>
      </c>
      <c r="AA866" s="3" t="str">
        <f ca="1">" "
&amp;AE866
&amp;IF(AND(OR(K866=5,K866=6),MOD(INT(J866/1000),10)=1)," A2","")
&amp;IF(AND(NOT(I866),J866=109,OFFSET(program!$A$1,0,disasm!$A866+1)&gt;0,NOT(ISNUMBER(FIND(" A1 "," "&amp;AE866&amp;" "))))," AUTOLABEL","")
&amp;" "</f>
        <v xml:space="preserve">  </v>
      </c>
    </row>
    <row r="867" spans="1:27" x14ac:dyDescent="0.2">
      <c r="A867" s="1">
        <f ca="1">A866+M866</f>
        <v>908</v>
      </c>
      <c r="B867" s="2" t="str">
        <f t="shared" ca="1" si="249"/>
        <v>stack+836</v>
      </c>
      <c r="C867" s="3" t="str">
        <f ca="1">_xlfn.TEXTJOIN(" ",FALSE,OFFSET(program!$A$1,0,A867,1,M867))</f>
        <v/>
      </c>
      <c r="D867" s="4" t="str">
        <f ca="1">IF($H867="data",".dat "&amp;X867,
IF($H867="str",".str " &amp; _xlfn.TEXTJOIN("",FALSE,OFFSET(program!$A$2,0,A867+1,1,M867-1)),
$L867&amp;" "&amp;_xlfn.TEXTJOIN(", ",TRUE,$X867:$Z867)
))</f>
        <v>.dat 0</v>
      </c>
      <c r="E867" s="19" t="b">
        <f t="shared" ca="1" si="250"/>
        <v>1</v>
      </c>
      <c r="F867" s="5" t="str">
        <f t="shared" ca="1" si="251"/>
        <v>stack</v>
      </c>
      <c r="G867" s="5">
        <f t="shared" ca="1" si="252"/>
        <v>72</v>
      </c>
      <c r="H867" s="5" t="str">
        <f t="shared" si="253"/>
        <v>data</v>
      </c>
      <c r="I867" s="13" t="b">
        <f t="shared" si="254"/>
        <v>1</v>
      </c>
      <c r="J867" s="6">
        <f ca="1">OFFSET(program!$A$1,0,disasm!A867)</f>
        <v>0</v>
      </c>
      <c r="K867" s="7">
        <f t="shared" ca="1" si="255"/>
        <v>0</v>
      </c>
      <c r="L867" s="7" t="e">
        <f t="shared" ca="1" si="256"/>
        <v>#VALUE!</v>
      </c>
      <c r="M867" s="7">
        <f t="shared" si="257"/>
        <v>1</v>
      </c>
      <c r="N867" s="7">
        <f t="shared" si="258"/>
        <v>1</v>
      </c>
      <c r="O867" s="8">
        <f t="shared" si="259"/>
        <v>1</v>
      </c>
      <c r="P867" s="8" t="str">
        <f t="shared" si="260"/>
        <v/>
      </c>
      <c r="Q867" s="8" t="str">
        <f t="shared" si="261"/>
        <v/>
      </c>
      <c r="R867" s="8" t="str">
        <f t="shared" ca="1" si="262"/>
        <v>num</v>
      </c>
      <c r="S867" s="8" t="str">
        <f t="shared" si="263"/>
        <v/>
      </c>
      <c r="T867" s="8" t="str">
        <f t="shared" si="264"/>
        <v/>
      </c>
      <c r="U867" s="7">
        <f ca="1">IF(O867="","",OFFSET(program!$A$1,0,disasm!$A867+COLUMN()-COLUMN($U867)+IF($I867,0,1)))</f>
        <v>0</v>
      </c>
      <c r="V867" s="7" t="str">
        <f ca="1">IF(P867="","",OFFSET(program!$A$1,0,disasm!$A867+COLUMN()-COLUMN($U867)+IF($I867,0,1)))</f>
        <v/>
      </c>
      <c r="W867" s="7" t="str">
        <f ca="1">IF(Q867="","",OFFSET(program!$A$1,0,disasm!$A867+COLUMN()-COLUMN($U867)+IF($I867,0,1)))</f>
        <v/>
      </c>
      <c r="X867" s="3" t="str">
        <f t="shared" ca="1" si="265"/>
        <v>0</v>
      </c>
      <c r="Y867" s="3" t="str">
        <f t="shared" si="266"/>
        <v/>
      </c>
      <c r="Z867" s="3" t="str">
        <f t="shared" si="267"/>
        <v/>
      </c>
      <c r="AA867" s="3" t="str">
        <f ca="1">" "
&amp;AE867
&amp;IF(AND(OR(K867=5,K867=6),MOD(INT(J867/1000),10)=1)," A2","")
&amp;IF(AND(NOT(I867),J867=109,OFFSET(program!$A$1,0,disasm!$A867+1)&gt;0,NOT(ISNUMBER(FIND(" A1 "," "&amp;AE867&amp;" "))))," AUTOLABEL","")
&amp;" "</f>
        <v xml:space="preserve">  </v>
      </c>
    </row>
    <row r="868" spans="1:27" x14ac:dyDescent="0.2">
      <c r="A868" s="1">
        <f ca="1">A867+M867</f>
        <v>909</v>
      </c>
      <c r="B868" s="2" t="str">
        <f t="shared" ca="1" si="249"/>
        <v>stack+837</v>
      </c>
      <c r="C868" s="3" t="str">
        <f ca="1">_xlfn.TEXTJOIN(" ",FALSE,OFFSET(program!$A$1,0,A868,1,M868))</f>
        <v/>
      </c>
      <c r="D868" s="4" t="str">
        <f ca="1">IF($H868="data",".dat "&amp;X868,
IF($H868="str",".str " &amp; _xlfn.TEXTJOIN("",FALSE,OFFSET(program!$A$2,0,A868+1,1,M868-1)),
$L868&amp;" "&amp;_xlfn.TEXTJOIN(", ",TRUE,$X868:$Z868)
))</f>
        <v>.dat 0</v>
      </c>
      <c r="E868" s="19" t="b">
        <f t="shared" ca="1" si="250"/>
        <v>1</v>
      </c>
      <c r="F868" s="5" t="str">
        <f t="shared" ca="1" si="251"/>
        <v>stack</v>
      </c>
      <c r="G868" s="5">
        <f t="shared" ca="1" si="252"/>
        <v>72</v>
      </c>
      <c r="H868" s="5" t="str">
        <f t="shared" si="253"/>
        <v>data</v>
      </c>
      <c r="I868" s="13" t="b">
        <f t="shared" si="254"/>
        <v>1</v>
      </c>
      <c r="J868" s="6">
        <f ca="1">OFFSET(program!$A$1,0,disasm!A868)</f>
        <v>0</v>
      </c>
      <c r="K868" s="7">
        <f t="shared" ca="1" si="255"/>
        <v>0</v>
      </c>
      <c r="L868" s="7" t="e">
        <f t="shared" ca="1" si="256"/>
        <v>#VALUE!</v>
      </c>
      <c r="M868" s="7">
        <f t="shared" si="257"/>
        <v>1</v>
      </c>
      <c r="N868" s="7">
        <f t="shared" si="258"/>
        <v>1</v>
      </c>
      <c r="O868" s="8">
        <f t="shared" si="259"/>
        <v>1</v>
      </c>
      <c r="P868" s="8" t="str">
        <f t="shared" si="260"/>
        <v/>
      </c>
      <c r="Q868" s="8" t="str">
        <f t="shared" si="261"/>
        <v/>
      </c>
      <c r="R868" s="8" t="str">
        <f t="shared" ca="1" si="262"/>
        <v>num</v>
      </c>
      <c r="S868" s="8" t="str">
        <f t="shared" si="263"/>
        <v/>
      </c>
      <c r="T868" s="8" t="str">
        <f t="shared" si="264"/>
        <v/>
      </c>
      <c r="U868" s="7">
        <f ca="1">IF(O868="","",OFFSET(program!$A$1,0,disasm!$A868+COLUMN()-COLUMN($U868)+IF($I868,0,1)))</f>
        <v>0</v>
      </c>
      <c r="V868" s="7" t="str">
        <f ca="1">IF(P868="","",OFFSET(program!$A$1,0,disasm!$A868+COLUMN()-COLUMN($U868)+IF($I868,0,1)))</f>
        <v/>
      </c>
      <c r="W868" s="7" t="str">
        <f ca="1">IF(Q868="","",OFFSET(program!$A$1,0,disasm!$A868+COLUMN()-COLUMN($U868)+IF($I868,0,1)))</f>
        <v/>
      </c>
      <c r="X868" s="3" t="str">
        <f t="shared" ca="1" si="265"/>
        <v>0</v>
      </c>
      <c r="Y868" s="3" t="str">
        <f t="shared" si="266"/>
        <v/>
      </c>
      <c r="Z868" s="3" t="str">
        <f t="shared" si="267"/>
        <v/>
      </c>
      <c r="AA868" s="3" t="str">
        <f ca="1">" "
&amp;AE868
&amp;IF(AND(OR(K868=5,K868=6),MOD(INT(J868/1000),10)=1)," A2","")
&amp;IF(AND(NOT(I868),J868=109,OFFSET(program!$A$1,0,disasm!$A868+1)&gt;0,NOT(ISNUMBER(FIND(" A1 "," "&amp;AE868&amp;" "))))," AUTOLABEL","")
&amp;" "</f>
        <v xml:space="preserve">  </v>
      </c>
    </row>
    <row r="869" spans="1:27" x14ac:dyDescent="0.2">
      <c r="A869" s="1">
        <f ca="1">A868+M868</f>
        <v>910</v>
      </c>
      <c r="B869" s="2" t="str">
        <f t="shared" ca="1" si="249"/>
        <v>stack+838</v>
      </c>
      <c r="C869" s="3" t="str">
        <f ca="1">_xlfn.TEXTJOIN(" ",FALSE,OFFSET(program!$A$1,0,A869,1,M869))</f>
        <v/>
      </c>
      <c r="D869" s="4" t="str">
        <f ca="1">IF($H869="data",".dat "&amp;X869,
IF($H869="str",".str " &amp; _xlfn.TEXTJOIN("",FALSE,OFFSET(program!$A$2,0,A869+1,1,M869-1)),
$L869&amp;" "&amp;_xlfn.TEXTJOIN(", ",TRUE,$X869:$Z869)
))</f>
        <v>.dat 0</v>
      </c>
      <c r="E869" s="19" t="b">
        <f t="shared" ca="1" si="250"/>
        <v>1</v>
      </c>
      <c r="F869" s="5" t="str">
        <f t="shared" ca="1" si="251"/>
        <v>stack</v>
      </c>
      <c r="G869" s="5">
        <f t="shared" ca="1" si="252"/>
        <v>72</v>
      </c>
      <c r="H869" s="5" t="str">
        <f t="shared" si="253"/>
        <v>data</v>
      </c>
      <c r="I869" s="13" t="b">
        <f t="shared" si="254"/>
        <v>1</v>
      </c>
      <c r="J869" s="6">
        <f ca="1">OFFSET(program!$A$1,0,disasm!A869)</f>
        <v>0</v>
      </c>
      <c r="K869" s="7">
        <f t="shared" ca="1" si="255"/>
        <v>0</v>
      </c>
      <c r="L869" s="7" t="e">
        <f t="shared" ca="1" si="256"/>
        <v>#VALUE!</v>
      </c>
      <c r="M869" s="7">
        <f t="shared" si="257"/>
        <v>1</v>
      </c>
      <c r="N869" s="7">
        <f t="shared" si="258"/>
        <v>1</v>
      </c>
      <c r="O869" s="8">
        <f t="shared" si="259"/>
        <v>1</v>
      </c>
      <c r="P869" s="8" t="str">
        <f t="shared" si="260"/>
        <v/>
      </c>
      <c r="Q869" s="8" t="str">
        <f t="shared" si="261"/>
        <v/>
      </c>
      <c r="R869" s="8" t="str">
        <f t="shared" ca="1" si="262"/>
        <v>num</v>
      </c>
      <c r="S869" s="8" t="str">
        <f t="shared" si="263"/>
        <v/>
      </c>
      <c r="T869" s="8" t="str">
        <f t="shared" si="264"/>
        <v/>
      </c>
      <c r="U869" s="7">
        <f ca="1">IF(O869="","",OFFSET(program!$A$1,0,disasm!$A869+COLUMN()-COLUMN($U869)+IF($I869,0,1)))</f>
        <v>0</v>
      </c>
      <c r="V869" s="7" t="str">
        <f ca="1">IF(P869="","",OFFSET(program!$A$1,0,disasm!$A869+COLUMN()-COLUMN($U869)+IF($I869,0,1)))</f>
        <v/>
      </c>
      <c r="W869" s="7" t="str">
        <f ca="1">IF(Q869="","",OFFSET(program!$A$1,0,disasm!$A869+COLUMN()-COLUMN($U869)+IF($I869,0,1)))</f>
        <v/>
      </c>
      <c r="X869" s="3" t="str">
        <f t="shared" ca="1" si="265"/>
        <v>0</v>
      </c>
      <c r="Y869" s="3" t="str">
        <f t="shared" si="266"/>
        <v/>
      </c>
      <c r="Z869" s="3" t="str">
        <f t="shared" si="267"/>
        <v/>
      </c>
      <c r="AA869" s="3" t="str">
        <f ca="1">" "
&amp;AE869
&amp;IF(AND(OR(K869=5,K869=6),MOD(INT(J869/1000),10)=1)," A2","")
&amp;IF(AND(NOT(I869),J869=109,OFFSET(program!$A$1,0,disasm!$A869+1)&gt;0,NOT(ISNUMBER(FIND(" A1 "," "&amp;AE869&amp;" "))))," AUTOLABEL","")
&amp;" "</f>
        <v xml:space="preserve">  </v>
      </c>
    </row>
    <row r="870" spans="1:27" x14ac:dyDescent="0.2">
      <c r="A870" s="1">
        <f ca="1">A869+M869</f>
        <v>911</v>
      </c>
      <c r="B870" s="2" t="str">
        <f t="shared" ca="1" si="249"/>
        <v>stack+839</v>
      </c>
      <c r="C870" s="3" t="str">
        <f ca="1">_xlfn.TEXTJOIN(" ",FALSE,OFFSET(program!$A$1,0,A870,1,M870))</f>
        <v/>
      </c>
      <c r="D870" s="4" t="str">
        <f ca="1">IF($H870="data",".dat "&amp;X870,
IF($H870="str",".str " &amp; _xlfn.TEXTJOIN("",FALSE,OFFSET(program!$A$2,0,A870+1,1,M870-1)),
$L870&amp;" "&amp;_xlfn.TEXTJOIN(", ",TRUE,$X870:$Z870)
))</f>
        <v>.dat 0</v>
      </c>
      <c r="E870" s="19" t="b">
        <f t="shared" ca="1" si="250"/>
        <v>1</v>
      </c>
      <c r="F870" s="5" t="str">
        <f t="shared" ca="1" si="251"/>
        <v>stack</v>
      </c>
      <c r="G870" s="5">
        <f t="shared" ca="1" si="252"/>
        <v>72</v>
      </c>
      <c r="H870" s="5" t="str">
        <f t="shared" si="253"/>
        <v>data</v>
      </c>
      <c r="I870" s="13" t="b">
        <f t="shared" si="254"/>
        <v>1</v>
      </c>
      <c r="J870" s="6">
        <f ca="1">OFFSET(program!$A$1,0,disasm!A870)</f>
        <v>0</v>
      </c>
      <c r="K870" s="7">
        <f t="shared" ca="1" si="255"/>
        <v>0</v>
      </c>
      <c r="L870" s="7" t="e">
        <f t="shared" ca="1" si="256"/>
        <v>#VALUE!</v>
      </c>
      <c r="M870" s="7">
        <f t="shared" si="257"/>
        <v>1</v>
      </c>
      <c r="N870" s="7">
        <f t="shared" si="258"/>
        <v>1</v>
      </c>
      <c r="O870" s="8">
        <f t="shared" si="259"/>
        <v>1</v>
      </c>
      <c r="P870" s="8" t="str">
        <f t="shared" si="260"/>
        <v/>
      </c>
      <c r="Q870" s="8" t="str">
        <f t="shared" si="261"/>
        <v/>
      </c>
      <c r="R870" s="8" t="str">
        <f t="shared" ca="1" si="262"/>
        <v>num</v>
      </c>
      <c r="S870" s="8" t="str">
        <f t="shared" si="263"/>
        <v/>
      </c>
      <c r="T870" s="8" t="str">
        <f t="shared" si="264"/>
        <v/>
      </c>
      <c r="U870" s="7">
        <f ca="1">IF(O870="","",OFFSET(program!$A$1,0,disasm!$A870+COLUMN()-COLUMN($U870)+IF($I870,0,1)))</f>
        <v>0</v>
      </c>
      <c r="V870" s="7" t="str">
        <f ca="1">IF(P870="","",OFFSET(program!$A$1,0,disasm!$A870+COLUMN()-COLUMN($U870)+IF($I870,0,1)))</f>
        <v/>
      </c>
      <c r="W870" s="7" t="str">
        <f ca="1">IF(Q870="","",OFFSET(program!$A$1,0,disasm!$A870+COLUMN()-COLUMN($U870)+IF($I870,0,1)))</f>
        <v/>
      </c>
      <c r="X870" s="3" t="str">
        <f t="shared" ca="1" si="265"/>
        <v>0</v>
      </c>
      <c r="Y870" s="3" t="str">
        <f t="shared" si="266"/>
        <v/>
      </c>
      <c r="Z870" s="3" t="str">
        <f t="shared" si="267"/>
        <v/>
      </c>
      <c r="AA870" s="3" t="str">
        <f ca="1">" "
&amp;AE870
&amp;IF(AND(OR(K870=5,K870=6),MOD(INT(J870/1000),10)=1)," A2","")
&amp;IF(AND(NOT(I870),J870=109,OFFSET(program!$A$1,0,disasm!$A870+1)&gt;0,NOT(ISNUMBER(FIND(" A1 "," "&amp;AE870&amp;" "))))," AUTOLABEL","")
&amp;" "</f>
        <v xml:space="preserve">  </v>
      </c>
    </row>
    <row r="871" spans="1:27" x14ac:dyDescent="0.2">
      <c r="A871" s="1">
        <f ca="1">A870+M870</f>
        <v>912</v>
      </c>
      <c r="B871" s="2" t="str">
        <f t="shared" ca="1" si="249"/>
        <v>stack+840</v>
      </c>
      <c r="C871" s="3" t="str">
        <f ca="1">_xlfn.TEXTJOIN(" ",FALSE,OFFSET(program!$A$1,0,A871,1,M871))</f>
        <v/>
      </c>
      <c r="D871" s="4" t="str">
        <f ca="1">IF($H871="data",".dat "&amp;X871,
IF($H871="str",".str " &amp; _xlfn.TEXTJOIN("",FALSE,OFFSET(program!$A$2,0,A871+1,1,M871-1)),
$L871&amp;" "&amp;_xlfn.TEXTJOIN(", ",TRUE,$X871:$Z871)
))</f>
        <v>.dat 0</v>
      </c>
      <c r="E871" s="19" t="b">
        <f t="shared" ca="1" si="250"/>
        <v>1</v>
      </c>
      <c r="F871" s="5" t="str">
        <f t="shared" ca="1" si="251"/>
        <v>stack</v>
      </c>
      <c r="G871" s="5">
        <f t="shared" ca="1" si="252"/>
        <v>72</v>
      </c>
      <c r="H871" s="5" t="str">
        <f t="shared" si="253"/>
        <v>data</v>
      </c>
      <c r="I871" s="13" t="b">
        <f t="shared" si="254"/>
        <v>1</v>
      </c>
      <c r="J871" s="6">
        <f ca="1">OFFSET(program!$A$1,0,disasm!A871)</f>
        <v>0</v>
      </c>
      <c r="K871" s="7">
        <f t="shared" ca="1" si="255"/>
        <v>0</v>
      </c>
      <c r="L871" s="7" t="e">
        <f t="shared" ca="1" si="256"/>
        <v>#VALUE!</v>
      </c>
      <c r="M871" s="7">
        <f t="shared" si="257"/>
        <v>1</v>
      </c>
      <c r="N871" s="7">
        <f t="shared" si="258"/>
        <v>1</v>
      </c>
      <c r="O871" s="8">
        <f t="shared" si="259"/>
        <v>1</v>
      </c>
      <c r="P871" s="8" t="str">
        <f t="shared" si="260"/>
        <v/>
      </c>
      <c r="Q871" s="8" t="str">
        <f t="shared" si="261"/>
        <v/>
      </c>
      <c r="R871" s="8" t="str">
        <f t="shared" ca="1" si="262"/>
        <v>num</v>
      </c>
      <c r="S871" s="8" t="str">
        <f t="shared" si="263"/>
        <v/>
      </c>
      <c r="T871" s="8" t="str">
        <f t="shared" si="264"/>
        <v/>
      </c>
      <c r="U871" s="7">
        <f ca="1">IF(O871="","",OFFSET(program!$A$1,0,disasm!$A871+COLUMN()-COLUMN($U871)+IF($I871,0,1)))</f>
        <v>0</v>
      </c>
      <c r="V871" s="7" t="str">
        <f ca="1">IF(P871="","",OFFSET(program!$A$1,0,disasm!$A871+COLUMN()-COLUMN($U871)+IF($I871,0,1)))</f>
        <v/>
      </c>
      <c r="W871" s="7" t="str">
        <f ca="1">IF(Q871="","",OFFSET(program!$A$1,0,disasm!$A871+COLUMN()-COLUMN($U871)+IF($I871,0,1)))</f>
        <v/>
      </c>
      <c r="X871" s="3" t="str">
        <f t="shared" ca="1" si="265"/>
        <v>0</v>
      </c>
      <c r="Y871" s="3" t="str">
        <f t="shared" si="266"/>
        <v/>
      </c>
      <c r="Z871" s="3" t="str">
        <f t="shared" si="267"/>
        <v/>
      </c>
      <c r="AA871" s="3" t="str">
        <f ca="1">" "
&amp;AE871
&amp;IF(AND(OR(K871=5,K871=6),MOD(INT(J871/1000),10)=1)," A2","")
&amp;IF(AND(NOT(I871),J871=109,OFFSET(program!$A$1,0,disasm!$A871+1)&gt;0,NOT(ISNUMBER(FIND(" A1 "," "&amp;AE871&amp;" "))))," AUTOLABEL","")
&amp;" "</f>
        <v xml:space="preserve">  </v>
      </c>
    </row>
    <row r="872" spans="1:27" x14ac:dyDescent="0.2">
      <c r="A872" s="1">
        <f ca="1">A871+M871</f>
        <v>913</v>
      </c>
      <c r="B872" s="2" t="str">
        <f t="shared" ca="1" si="249"/>
        <v>stack+841</v>
      </c>
      <c r="C872" s="3" t="str">
        <f ca="1">_xlfn.TEXTJOIN(" ",FALSE,OFFSET(program!$A$1,0,A872,1,M872))</f>
        <v/>
      </c>
      <c r="D872" s="4" t="str">
        <f ca="1">IF($H872="data",".dat "&amp;X872,
IF($H872="str",".str " &amp; _xlfn.TEXTJOIN("",FALSE,OFFSET(program!$A$2,0,A872+1,1,M872-1)),
$L872&amp;" "&amp;_xlfn.TEXTJOIN(", ",TRUE,$X872:$Z872)
))</f>
        <v>.dat 0</v>
      </c>
      <c r="E872" s="19" t="b">
        <f t="shared" ca="1" si="250"/>
        <v>1</v>
      </c>
      <c r="F872" s="5" t="str">
        <f t="shared" ca="1" si="251"/>
        <v>stack</v>
      </c>
      <c r="G872" s="5">
        <f t="shared" ca="1" si="252"/>
        <v>72</v>
      </c>
      <c r="H872" s="5" t="str">
        <f t="shared" si="253"/>
        <v>data</v>
      </c>
      <c r="I872" s="13" t="b">
        <f t="shared" si="254"/>
        <v>1</v>
      </c>
      <c r="J872" s="6">
        <f ca="1">OFFSET(program!$A$1,0,disasm!A872)</f>
        <v>0</v>
      </c>
      <c r="K872" s="7">
        <f t="shared" ca="1" si="255"/>
        <v>0</v>
      </c>
      <c r="L872" s="7" t="e">
        <f t="shared" ca="1" si="256"/>
        <v>#VALUE!</v>
      </c>
      <c r="M872" s="7">
        <f t="shared" si="257"/>
        <v>1</v>
      </c>
      <c r="N872" s="7">
        <f t="shared" si="258"/>
        <v>1</v>
      </c>
      <c r="O872" s="8">
        <f t="shared" si="259"/>
        <v>1</v>
      </c>
      <c r="P872" s="8" t="str">
        <f t="shared" si="260"/>
        <v/>
      </c>
      <c r="Q872" s="8" t="str">
        <f t="shared" si="261"/>
        <v/>
      </c>
      <c r="R872" s="8" t="str">
        <f t="shared" ca="1" si="262"/>
        <v>num</v>
      </c>
      <c r="S872" s="8" t="str">
        <f t="shared" si="263"/>
        <v/>
      </c>
      <c r="T872" s="8" t="str">
        <f t="shared" si="264"/>
        <v/>
      </c>
      <c r="U872" s="7">
        <f ca="1">IF(O872="","",OFFSET(program!$A$1,0,disasm!$A872+COLUMN()-COLUMN($U872)+IF($I872,0,1)))</f>
        <v>0</v>
      </c>
      <c r="V872" s="7" t="str">
        <f ca="1">IF(P872="","",OFFSET(program!$A$1,0,disasm!$A872+COLUMN()-COLUMN($U872)+IF($I872,0,1)))</f>
        <v/>
      </c>
      <c r="W872" s="7" t="str">
        <f ca="1">IF(Q872="","",OFFSET(program!$A$1,0,disasm!$A872+COLUMN()-COLUMN($U872)+IF($I872,0,1)))</f>
        <v/>
      </c>
      <c r="X872" s="3" t="str">
        <f t="shared" ca="1" si="265"/>
        <v>0</v>
      </c>
      <c r="Y872" s="3" t="str">
        <f t="shared" si="266"/>
        <v/>
      </c>
      <c r="Z872" s="3" t="str">
        <f t="shared" si="267"/>
        <v/>
      </c>
      <c r="AA872" s="3" t="str">
        <f ca="1">" "
&amp;AE872
&amp;IF(AND(OR(K872=5,K872=6),MOD(INT(J872/1000),10)=1)," A2","")
&amp;IF(AND(NOT(I872),J872=109,OFFSET(program!$A$1,0,disasm!$A872+1)&gt;0,NOT(ISNUMBER(FIND(" A1 "," "&amp;AE872&amp;" "))))," AUTOLABEL","")
&amp;" "</f>
        <v xml:space="preserve">  </v>
      </c>
    </row>
    <row r="873" spans="1:27" x14ac:dyDescent="0.2">
      <c r="A873" s="1">
        <f ca="1">A872+M872</f>
        <v>914</v>
      </c>
      <c r="B873" s="2" t="str">
        <f t="shared" ca="1" si="249"/>
        <v>stack+842</v>
      </c>
      <c r="C873" s="3" t="str">
        <f ca="1">_xlfn.TEXTJOIN(" ",FALSE,OFFSET(program!$A$1,0,A873,1,M873))</f>
        <v/>
      </c>
      <c r="D873" s="4" t="str">
        <f ca="1">IF($H873="data",".dat "&amp;X873,
IF($H873="str",".str " &amp; _xlfn.TEXTJOIN("",FALSE,OFFSET(program!$A$2,0,A873+1,1,M873-1)),
$L873&amp;" "&amp;_xlfn.TEXTJOIN(", ",TRUE,$X873:$Z873)
))</f>
        <v>.dat 0</v>
      </c>
      <c r="E873" s="19" t="b">
        <f t="shared" ca="1" si="250"/>
        <v>1</v>
      </c>
      <c r="F873" s="5" t="str">
        <f t="shared" ca="1" si="251"/>
        <v>stack</v>
      </c>
      <c r="G873" s="5">
        <f t="shared" ca="1" si="252"/>
        <v>72</v>
      </c>
      <c r="H873" s="5" t="str">
        <f t="shared" si="253"/>
        <v>data</v>
      </c>
      <c r="I873" s="13" t="b">
        <f t="shared" si="254"/>
        <v>1</v>
      </c>
      <c r="J873" s="6">
        <f ca="1">OFFSET(program!$A$1,0,disasm!A873)</f>
        <v>0</v>
      </c>
      <c r="K873" s="7">
        <f t="shared" ca="1" si="255"/>
        <v>0</v>
      </c>
      <c r="L873" s="7" t="e">
        <f t="shared" ca="1" si="256"/>
        <v>#VALUE!</v>
      </c>
      <c r="M873" s="7">
        <f t="shared" si="257"/>
        <v>1</v>
      </c>
      <c r="N873" s="7">
        <f t="shared" si="258"/>
        <v>1</v>
      </c>
      <c r="O873" s="8">
        <f t="shared" si="259"/>
        <v>1</v>
      </c>
      <c r="P873" s="8" t="str">
        <f t="shared" si="260"/>
        <v/>
      </c>
      <c r="Q873" s="8" t="str">
        <f t="shared" si="261"/>
        <v/>
      </c>
      <c r="R873" s="8" t="str">
        <f t="shared" ca="1" si="262"/>
        <v>num</v>
      </c>
      <c r="S873" s="8" t="str">
        <f t="shared" si="263"/>
        <v/>
      </c>
      <c r="T873" s="8" t="str">
        <f t="shared" si="264"/>
        <v/>
      </c>
      <c r="U873" s="7">
        <f ca="1">IF(O873="","",OFFSET(program!$A$1,0,disasm!$A873+COLUMN()-COLUMN($U873)+IF($I873,0,1)))</f>
        <v>0</v>
      </c>
      <c r="V873" s="7" t="str">
        <f ca="1">IF(P873="","",OFFSET(program!$A$1,0,disasm!$A873+COLUMN()-COLUMN($U873)+IF($I873,0,1)))</f>
        <v/>
      </c>
      <c r="W873" s="7" t="str">
        <f ca="1">IF(Q873="","",OFFSET(program!$A$1,0,disasm!$A873+COLUMN()-COLUMN($U873)+IF($I873,0,1)))</f>
        <v/>
      </c>
      <c r="X873" s="3" t="str">
        <f t="shared" ca="1" si="265"/>
        <v>0</v>
      </c>
      <c r="Y873" s="3" t="str">
        <f t="shared" si="266"/>
        <v/>
      </c>
      <c r="Z873" s="3" t="str">
        <f t="shared" si="267"/>
        <v/>
      </c>
      <c r="AA873" s="3" t="str">
        <f ca="1">" "
&amp;AE873
&amp;IF(AND(OR(K873=5,K873=6),MOD(INT(J873/1000),10)=1)," A2","")
&amp;IF(AND(NOT(I873),J873=109,OFFSET(program!$A$1,0,disasm!$A873+1)&gt;0,NOT(ISNUMBER(FIND(" A1 "," "&amp;AE873&amp;" "))))," AUTOLABEL","")
&amp;" "</f>
        <v xml:space="preserve">  </v>
      </c>
    </row>
    <row r="874" spans="1:27" x14ac:dyDescent="0.2">
      <c r="A874" s="1">
        <f ca="1">A873+M873</f>
        <v>915</v>
      </c>
      <c r="B874" s="2" t="str">
        <f t="shared" ca="1" si="249"/>
        <v>stack+843</v>
      </c>
      <c r="C874" s="3" t="str">
        <f ca="1">_xlfn.TEXTJOIN(" ",FALSE,OFFSET(program!$A$1,0,A874,1,M874))</f>
        <v/>
      </c>
      <c r="D874" s="4" t="str">
        <f ca="1">IF($H874="data",".dat "&amp;X874,
IF($H874="str",".str " &amp; _xlfn.TEXTJOIN("",FALSE,OFFSET(program!$A$2,0,A874+1,1,M874-1)),
$L874&amp;" "&amp;_xlfn.TEXTJOIN(", ",TRUE,$X874:$Z874)
))</f>
        <v>.dat 0</v>
      </c>
      <c r="E874" s="19" t="b">
        <f t="shared" ca="1" si="250"/>
        <v>1</v>
      </c>
      <c r="F874" s="5" t="str">
        <f t="shared" ca="1" si="251"/>
        <v>stack</v>
      </c>
      <c r="G874" s="5">
        <f t="shared" ca="1" si="252"/>
        <v>72</v>
      </c>
      <c r="H874" s="5" t="str">
        <f t="shared" si="253"/>
        <v>data</v>
      </c>
      <c r="I874" s="13" t="b">
        <f t="shared" si="254"/>
        <v>1</v>
      </c>
      <c r="J874" s="6">
        <f ca="1">OFFSET(program!$A$1,0,disasm!A874)</f>
        <v>0</v>
      </c>
      <c r="K874" s="7">
        <f t="shared" ca="1" si="255"/>
        <v>0</v>
      </c>
      <c r="L874" s="7" t="e">
        <f t="shared" ca="1" si="256"/>
        <v>#VALUE!</v>
      </c>
      <c r="M874" s="7">
        <f t="shared" si="257"/>
        <v>1</v>
      </c>
      <c r="N874" s="7">
        <f t="shared" si="258"/>
        <v>1</v>
      </c>
      <c r="O874" s="8">
        <f t="shared" si="259"/>
        <v>1</v>
      </c>
      <c r="P874" s="8" t="str">
        <f t="shared" si="260"/>
        <v/>
      </c>
      <c r="Q874" s="8" t="str">
        <f t="shared" si="261"/>
        <v/>
      </c>
      <c r="R874" s="8" t="str">
        <f t="shared" ca="1" si="262"/>
        <v>num</v>
      </c>
      <c r="S874" s="8" t="str">
        <f t="shared" si="263"/>
        <v/>
      </c>
      <c r="T874" s="8" t="str">
        <f t="shared" si="264"/>
        <v/>
      </c>
      <c r="U874" s="7">
        <f ca="1">IF(O874="","",OFFSET(program!$A$1,0,disasm!$A874+COLUMN()-COLUMN($U874)+IF($I874,0,1)))</f>
        <v>0</v>
      </c>
      <c r="V874" s="7" t="str">
        <f ca="1">IF(P874="","",OFFSET(program!$A$1,0,disasm!$A874+COLUMN()-COLUMN($U874)+IF($I874,0,1)))</f>
        <v/>
      </c>
      <c r="W874" s="7" t="str">
        <f ca="1">IF(Q874="","",OFFSET(program!$A$1,0,disasm!$A874+COLUMN()-COLUMN($U874)+IF($I874,0,1)))</f>
        <v/>
      </c>
      <c r="X874" s="3" t="str">
        <f t="shared" ca="1" si="265"/>
        <v>0</v>
      </c>
      <c r="Y874" s="3" t="str">
        <f t="shared" si="266"/>
        <v/>
      </c>
      <c r="Z874" s="3" t="str">
        <f t="shared" si="267"/>
        <v/>
      </c>
      <c r="AA874" s="3" t="str">
        <f ca="1">" "
&amp;AE874
&amp;IF(AND(OR(K874=5,K874=6),MOD(INT(J874/1000),10)=1)," A2","")
&amp;IF(AND(NOT(I874),J874=109,OFFSET(program!$A$1,0,disasm!$A874+1)&gt;0,NOT(ISNUMBER(FIND(" A1 "," "&amp;AE874&amp;" "))))," AUTOLABEL","")
&amp;" "</f>
        <v xml:space="preserve">  </v>
      </c>
    </row>
    <row r="875" spans="1:27" x14ac:dyDescent="0.2">
      <c r="A875" s="1">
        <f ca="1">A874+M874</f>
        <v>916</v>
      </c>
      <c r="B875" s="2" t="str">
        <f t="shared" ca="1" si="249"/>
        <v>stack+844</v>
      </c>
      <c r="C875" s="3" t="str">
        <f ca="1">_xlfn.TEXTJOIN(" ",FALSE,OFFSET(program!$A$1,0,A875,1,M875))</f>
        <v/>
      </c>
      <c r="D875" s="4" t="str">
        <f ca="1">IF($H875="data",".dat "&amp;X875,
IF($H875="str",".str " &amp; _xlfn.TEXTJOIN("",FALSE,OFFSET(program!$A$2,0,A875+1,1,M875-1)),
$L875&amp;" "&amp;_xlfn.TEXTJOIN(", ",TRUE,$X875:$Z875)
))</f>
        <v>.dat 0</v>
      </c>
      <c r="E875" s="19" t="b">
        <f t="shared" ca="1" si="250"/>
        <v>1</v>
      </c>
      <c r="F875" s="5" t="str">
        <f t="shared" ca="1" si="251"/>
        <v>stack</v>
      </c>
      <c r="G875" s="5">
        <f t="shared" ca="1" si="252"/>
        <v>72</v>
      </c>
      <c r="H875" s="5" t="str">
        <f t="shared" si="253"/>
        <v>data</v>
      </c>
      <c r="I875" s="13" t="b">
        <f t="shared" si="254"/>
        <v>1</v>
      </c>
      <c r="J875" s="6">
        <f ca="1">OFFSET(program!$A$1,0,disasm!A875)</f>
        <v>0</v>
      </c>
      <c r="K875" s="7">
        <f t="shared" ca="1" si="255"/>
        <v>0</v>
      </c>
      <c r="L875" s="7" t="e">
        <f t="shared" ca="1" si="256"/>
        <v>#VALUE!</v>
      </c>
      <c r="M875" s="7">
        <f t="shared" si="257"/>
        <v>1</v>
      </c>
      <c r="N875" s="7">
        <f t="shared" si="258"/>
        <v>1</v>
      </c>
      <c r="O875" s="8">
        <f t="shared" si="259"/>
        <v>1</v>
      </c>
      <c r="P875" s="8" t="str">
        <f t="shared" si="260"/>
        <v/>
      </c>
      <c r="Q875" s="8" t="str">
        <f t="shared" si="261"/>
        <v/>
      </c>
      <c r="R875" s="8" t="str">
        <f t="shared" ca="1" si="262"/>
        <v>num</v>
      </c>
      <c r="S875" s="8" t="str">
        <f t="shared" si="263"/>
        <v/>
      </c>
      <c r="T875" s="8" t="str">
        <f t="shared" si="264"/>
        <v/>
      </c>
      <c r="U875" s="7">
        <f ca="1">IF(O875="","",OFFSET(program!$A$1,0,disasm!$A875+COLUMN()-COLUMN($U875)+IF($I875,0,1)))</f>
        <v>0</v>
      </c>
      <c r="V875" s="7" t="str">
        <f ca="1">IF(P875="","",OFFSET(program!$A$1,0,disasm!$A875+COLUMN()-COLUMN($U875)+IF($I875,0,1)))</f>
        <v/>
      </c>
      <c r="W875" s="7" t="str">
        <f ca="1">IF(Q875="","",OFFSET(program!$A$1,0,disasm!$A875+COLUMN()-COLUMN($U875)+IF($I875,0,1)))</f>
        <v/>
      </c>
      <c r="X875" s="3" t="str">
        <f t="shared" ca="1" si="265"/>
        <v>0</v>
      </c>
      <c r="Y875" s="3" t="str">
        <f t="shared" si="266"/>
        <v/>
      </c>
      <c r="Z875" s="3" t="str">
        <f t="shared" si="267"/>
        <v/>
      </c>
      <c r="AA875" s="3" t="str">
        <f ca="1">" "
&amp;AE875
&amp;IF(AND(OR(K875=5,K875=6),MOD(INT(J875/1000),10)=1)," A2","")
&amp;IF(AND(NOT(I875),J875=109,OFFSET(program!$A$1,0,disasm!$A875+1)&gt;0,NOT(ISNUMBER(FIND(" A1 "," "&amp;AE875&amp;" "))))," AUTOLABEL","")
&amp;" "</f>
        <v xml:space="preserve">  </v>
      </c>
    </row>
    <row r="876" spans="1:27" x14ac:dyDescent="0.2">
      <c r="A876" s="1">
        <f ca="1">A875+M875</f>
        <v>917</v>
      </c>
      <c r="B876" s="2" t="str">
        <f t="shared" ca="1" si="249"/>
        <v>stack+845</v>
      </c>
      <c r="C876" s="3" t="str">
        <f ca="1">_xlfn.TEXTJOIN(" ",FALSE,OFFSET(program!$A$1,0,A876,1,M876))</f>
        <v/>
      </c>
      <c r="D876" s="4" t="str">
        <f ca="1">IF($H876="data",".dat "&amp;X876,
IF($H876="str",".str " &amp; _xlfn.TEXTJOIN("",FALSE,OFFSET(program!$A$2,0,A876+1,1,M876-1)),
$L876&amp;" "&amp;_xlfn.TEXTJOIN(", ",TRUE,$X876:$Z876)
))</f>
        <v>.dat 0</v>
      </c>
      <c r="E876" s="19" t="b">
        <f t="shared" ca="1" si="250"/>
        <v>1</v>
      </c>
      <c r="F876" s="5" t="str">
        <f t="shared" ca="1" si="251"/>
        <v>stack</v>
      </c>
      <c r="G876" s="5">
        <f t="shared" ca="1" si="252"/>
        <v>72</v>
      </c>
      <c r="H876" s="5" t="str">
        <f t="shared" si="253"/>
        <v>data</v>
      </c>
      <c r="I876" s="13" t="b">
        <f t="shared" si="254"/>
        <v>1</v>
      </c>
      <c r="J876" s="6">
        <f ca="1">OFFSET(program!$A$1,0,disasm!A876)</f>
        <v>0</v>
      </c>
      <c r="K876" s="7">
        <f t="shared" ca="1" si="255"/>
        <v>0</v>
      </c>
      <c r="L876" s="7" t="e">
        <f t="shared" ca="1" si="256"/>
        <v>#VALUE!</v>
      </c>
      <c r="M876" s="7">
        <f t="shared" si="257"/>
        <v>1</v>
      </c>
      <c r="N876" s="7">
        <f t="shared" si="258"/>
        <v>1</v>
      </c>
      <c r="O876" s="8">
        <f t="shared" si="259"/>
        <v>1</v>
      </c>
      <c r="P876" s="8" t="str">
        <f t="shared" si="260"/>
        <v/>
      </c>
      <c r="Q876" s="8" t="str">
        <f t="shared" si="261"/>
        <v/>
      </c>
      <c r="R876" s="8" t="str">
        <f t="shared" ca="1" si="262"/>
        <v>num</v>
      </c>
      <c r="S876" s="8" t="str">
        <f t="shared" si="263"/>
        <v/>
      </c>
      <c r="T876" s="8" t="str">
        <f t="shared" si="264"/>
        <v/>
      </c>
      <c r="U876" s="7">
        <f ca="1">IF(O876="","",OFFSET(program!$A$1,0,disasm!$A876+COLUMN()-COLUMN($U876)+IF($I876,0,1)))</f>
        <v>0</v>
      </c>
      <c r="V876" s="7" t="str">
        <f ca="1">IF(P876="","",OFFSET(program!$A$1,0,disasm!$A876+COLUMN()-COLUMN($U876)+IF($I876,0,1)))</f>
        <v/>
      </c>
      <c r="W876" s="7" t="str">
        <f ca="1">IF(Q876="","",OFFSET(program!$A$1,0,disasm!$A876+COLUMN()-COLUMN($U876)+IF($I876,0,1)))</f>
        <v/>
      </c>
      <c r="X876" s="3" t="str">
        <f t="shared" ca="1" si="265"/>
        <v>0</v>
      </c>
      <c r="Y876" s="3" t="str">
        <f t="shared" si="266"/>
        <v/>
      </c>
      <c r="Z876" s="3" t="str">
        <f t="shared" si="267"/>
        <v/>
      </c>
      <c r="AA876" s="3" t="str">
        <f ca="1">" "
&amp;AE876
&amp;IF(AND(OR(K876=5,K876=6),MOD(INT(J876/1000),10)=1)," A2","")
&amp;IF(AND(NOT(I876),J876=109,OFFSET(program!$A$1,0,disasm!$A876+1)&gt;0,NOT(ISNUMBER(FIND(" A1 "," "&amp;AE876&amp;" "))))," AUTOLABEL","")
&amp;" "</f>
        <v xml:space="preserve">  </v>
      </c>
    </row>
    <row r="877" spans="1:27" x14ac:dyDescent="0.2">
      <c r="A877" s="1">
        <f ca="1">A876+M876</f>
        <v>918</v>
      </c>
      <c r="B877" s="2" t="str">
        <f t="shared" ca="1" si="249"/>
        <v>stack+846</v>
      </c>
      <c r="C877" s="3" t="str">
        <f ca="1">_xlfn.TEXTJOIN(" ",FALSE,OFFSET(program!$A$1,0,A877,1,M877))</f>
        <v/>
      </c>
      <c r="D877" s="4" t="str">
        <f ca="1">IF($H877="data",".dat "&amp;X877,
IF($H877="str",".str " &amp; _xlfn.TEXTJOIN("",FALSE,OFFSET(program!$A$2,0,A877+1,1,M877-1)),
$L877&amp;" "&amp;_xlfn.TEXTJOIN(", ",TRUE,$X877:$Z877)
))</f>
        <v>.dat 0</v>
      </c>
      <c r="E877" s="19" t="b">
        <f t="shared" ca="1" si="250"/>
        <v>1</v>
      </c>
      <c r="F877" s="5" t="str">
        <f t="shared" ca="1" si="251"/>
        <v>stack</v>
      </c>
      <c r="G877" s="5">
        <f t="shared" ca="1" si="252"/>
        <v>72</v>
      </c>
      <c r="H877" s="5" t="str">
        <f t="shared" si="253"/>
        <v>data</v>
      </c>
      <c r="I877" s="13" t="b">
        <f t="shared" si="254"/>
        <v>1</v>
      </c>
      <c r="J877" s="6">
        <f ca="1">OFFSET(program!$A$1,0,disasm!A877)</f>
        <v>0</v>
      </c>
      <c r="K877" s="7">
        <f t="shared" ca="1" si="255"/>
        <v>0</v>
      </c>
      <c r="L877" s="7" t="e">
        <f t="shared" ca="1" si="256"/>
        <v>#VALUE!</v>
      </c>
      <c r="M877" s="7">
        <f t="shared" si="257"/>
        <v>1</v>
      </c>
      <c r="N877" s="7">
        <f t="shared" si="258"/>
        <v>1</v>
      </c>
      <c r="O877" s="8">
        <f t="shared" si="259"/>
        <v>1</v>
      </c>
      <c r="P877" s="8" t="str">
        <f t="shared" si="260"/>
        <v/>
      </c>
      <c r="Q877" s="8" t="str">
        <f t="shared" si="261"/>
        <v/>
      </c>
      <c r="R877" s="8" t="str">
        <f t="shared" ca="1" si="262"/>
        <v>num</v>
      </c>
      <c r="S877" s="8" t="str">
        <f t="shared" si="263"/>
        <v/>
      </c>
      <c r="T877" s="8" t="str">
        <f t="shared" si="264"/>
        <v/>
      </c>
      <c r="U877" s="7">
        <f ca="1">IF(O877="","",OFFSET(program!$A$1,0,disasm!$A877+COLUMN()-COLUMN($U877)+IF($I877,0,1)))</f>
        <v>0</v>
      </c>
      <c r="V877" s="7" t="str">
        <f ca="1">IF(P877="","",OFFSET(program!$A$1,0,disasm!$A877+COLUMN()-COLUMN($U877)+IF($I877,0,1)))</f>
        <v/>
      </c>
      <c r="W877" s="7" t="str">
        <f ca="1">IF(Q877="","",OFFSET(program!$A$1,0,disasm!$A877+COLUMN()-COLUMN($U877)+IF($I877,0,1)))</f>
        <v/>
      </c>
      <c r="X877" s="3" t="str">
        <f t="shared" ca="1" si="265"/>
        <v>0</v>
      </c>
      <c r="Y877" s="3" t="str">
        <f t="shared" si="266"/>
        <v/>
      </c>
      <c r="Z877" s="3" t="str">
        <f t="shared" si="267"/>
        <v/>
      </c>
      <c r="AA877" s="3" t="str">
        <f ca="1">" "
&amp;AE877
&amp;IF(AND(OR(K877=5,K877=6),MOD(INT(J877/1000),10)=1)," A2","")
&amp;IF(AND(NOT(I877),J877=109,OFFSET(program!$A$1,0,disasm!$A877+1)&gt;0,NOT(ISNUMBER(FIND(" A1 "," "&amp;AE877&amp;" "))))," AUTOLABEL","")
&amp;" "</f>
        <v xml:space="preserve">  </v>
      </c>
    </row>
    <row r="878" spans="1:27" x14ac:dyDescent="0.2">
      <c r="A878" s="1">
        <f ca="1">A877+M877</f>
        <v>919</v>
      </c>
      <c r="B878" s="2" t="str">
        <f t="shared" ca="1" si="249"/>
        <v>stack+847</v>
      </c>
      <c r="C878" s="3" t="str">
        <f ca="1">_xlfn.TEXTJOIN(" ",FALSE,OFFSET(program!$A$1,0,A878,1,M878))</f>
        <v/>
      </c>
      <c r="D878" s="4" t="str">
        <f ca="1">IF($H878="data",".dat "&amp;X878,
IF($H878="str",".str " &amp; _xlfn.TEXTJOIN("",FALSE,OFFSET(program!$A$2,0,A878+1,1,M878-1)),
$L878&amp;" "&amp;_xlfn.TEXTJOIN(", ",TRUE,$X878:$Z878)
))</f>
        <v>.dat 0</v>
      </c>
      <c r="E878" s="19" t="b">
        <f t="shared" ca="1" si="250"/>
        <v>1</v>
      </c>
      <c r="F878" s="5" t="str">
        <f t="shared" ca="1" si="251"/>
        <v>stack</v>
      </c>
      <c r="G878" s="5">
        <f t="shared" ca="1" si="252"/>
        <v>72</v>
      </c>
      <c r="H878" s="5" t="str">
        <f t="shared" si="253"/>
        <v>data</v>
      </c>
      <c r="I878" s="13" t="b">
        <f t="shared" si="254"/>
        <v>1</v>
      </c>
      <c r="J878" s="6">
        <f ca="1">OFFSET(program!$A$1,0,disasm!A878)</f>
        <v>0</v>
      </c>
      <c r="K878" s="7">
        <f t="shared" ca="1" si="255"/>
        <v>0</v>
      </c>
      <c r="L878" s="7" t="e">
        <f t="shared" ca="1" si="256"/>
        <v>#VALUE!</v>
      </c>
      <c r="M878" s="7">
        <f t="shared" si="257"/>
        <v>1</v>
      </c>
      <c r="N878" s="7">
        <f t="shared" si="258"/>
        <v>1</v>
      </c>
      <c r="O878" s="8">
        <f t="shared" si="259"/>
        <v>1</v>
      </c>
      <c r="P878" s="8" t="str">
        <f t="shared" si="260"/>
        <v/>
      </c>
      <c r="Q878" s="8" t="str">
        <f t="shared" si="261"/>
        <v/>
      </c>
      <c r="R878" s="8" t="str">
        <f t="shared" ca="1" si="262"/>
        <v>num</v>
      </c>
      <c r="S878" s="8" t="str">
        <f t="shared" si="263"/>
        <v/>
      </c>
      <c r="T878" s="8" t="str">
        <f t="shared" si="264"/>
        <v/>
      </c>
      <c r="U878" s="7">
        <f ca="1">IF(O878="","",OFFSET(program!$A$1,0,disasm!$A878+COLUMN()-COLUMN($U878)+IF($I878,0,1)))</f>
        <v>0</v>
      </c>
      <c r="V878" s="7" t="str">
        <f ca="1">IF(P878="","",OFFSET(program!$A$1,0,disasm!$A878+COLUMN()-COLUMN($U878)+IF($I878,0,1)))</f>
        <v/>
      </c>
      <c r="W878" s="7" t="str">
        <f ca="1">IF(Q878="","",OFFSET(program!$A$1,0,disasm!$A878+COLUMN()-COLUMN($U878)+IF($I878,0,1)))</f>
        <v/>
      </c>
      <c r="X878" s="3" t="str">
        <f t="shared" ca="1" si="265"/>
        <v>0</v>
      </c>
      <c r="Y878" s="3" t="str">
        <f t="shared" si="266"/>
        <v/>
      </c>
      <c r="Z878" s="3" t="str">
        <f t="shared" si="267"/>
        <v/>
      </c>
      <c r="AA878" s="3" t="str">
        <f ca="1">" "
&amp;AE878
&amp;IF(AND(OR(K878=5,K878=6),MOD(INT(J878/1000),10)=1)," A2","")
&amp;IF(AND(NOT(I878),J878=109,OFFSET(program!$A$1,0,disasm!$A878+1)&gt;0,NOT(ISNUMBER(FIND(" A1 "," "&amp;AE878&amp;" "))))," AUTOLABEL","")
&amp;" "</f>
        <v xml:space="preserve">  </v>
      </c>
    </row>
    <row r="879" spans="1:27" x14ac:dyDescent="0.2">
      <c r="A879" s="1">
        <f ca="1">A878+M878</f>
        <v>920</v>
      </c>
      <c r="B879" s="2" t="str">
        <f t="shared" ca="1" si="249"/>
        <v>stack+848</v>
      </c>
      <c r="C879" s="3" t="str">
        <f ca="1">_xlfn.TEXTJOIN(" ",FALSE,OFFSET(program!$A$1,0,A879,1,M879))</f>
        <v/>
      </c>
      <c r="D879" s="4" t="str">
        <f ca="1">IF($H879="data",".dat "&amp;X879,
IF($H879="str",".str " &amp; _xlfn.TEXTJOIN("",FALSE,OFFSET(program!$A$2,0,A879+1,1,M879-1)),
$L879&amp;" "&amp;_xlfn.TEXTJOIN(", ",TRUE,$X879:$Z879)
))</f>
        <v>.dat 0</v>
      </c>
      <c r="E879" s="19" t="b">
        <f t="shared" ca="1" si="250"/>
        <v>1</v>
      </c>
      <c r="F879" s="5" t="str">
        <f t="shared" ca="1" si="251"/>
        <v>stack</v>
      </c>
      <c r="G879" s="5">
        <f t="shared" ca="1" si="252"/>
        <v>72</v>
      </c>
      <c r="H879" s="5" t="str">
        <f t="shared" si="253"/>
        <v>data</v>
      </c>
      <c r="I879" s="13" t="b">
        <f t="shared" si="254"/>
        <v>1</v>
      </c>
      <c r="J879" s="6">
        <f ca="1">OFFSET(program!$A$1,0,disasm!A879)</f>
        <v>0</v>
      </c>
      <c r="K879" s="7">
        <f t="shared" ca="1" si="255"/>
        <v>0</v>
      </c>
      <c r="L879" s="7" t="e">
        <f t="shared" ca="1" si="256"/>
        <v>#VALUE!</v>
      </c>
      <c r="M879" s="7">
        <f t="shared" si="257"/>
        <v>1</v>
      </c>
      <c r="N879" s="7">
        <f t="shared" si="258"/>
        <v>1</v>
      </c>
      <c r="O879" s="8">
        <f t="shared" si="259"/>
        <v>1</v>
      </c>
      <c r="P879" s="8" t="str">
        <f t="shared" si="260"/>
        <v/>
      </c>
      <c r="Q879" s="8" t="str">
        <f t="shared" si="261"/>
        <v/>
      </c>
      <c r="R879" s="8" t="str">
        <f t="shared" ca="1" si="262"/>
        <v>num</v>
      </c>
      <c r="S879" s="8" t="str">
        <f t="shared" si="263"/>
        <v/>
      </c>
      <c r="T879" s="8" t="str">
        <f t="shared" si="264"/>
        <v/>
      </c>
      <c r="U879" s="7">
        <f ca="1">IF(O879="","",OFFSET(program!$A$1,0,disasm!$A879+COLUMN()-COLUMN($U879)+IF($I879,0,1)))</f>
        <v>0</v>
      </c>
      <c r="V879" s="7" t="str">
        <f ca="1">IF(P879="","",OFFSET(program!$A$1,0,disasm!$A879+COLUMN()-COLUMN($U879)+IF($I879,0,1)))</f>
        <v/>
      </c>
      <c r="W879" s="7" t="str">
        <f ca="1">IF(Q879="","",OFFSET(program!$A$1,0,disasm!$A879+COLUMN()-COLUMN($U879)+IF($I879,0,1)))</f>
        <v/>
      </c>
      <c r="X879" s="3" t="str">
        <f t="shared" ca="1" si="265"/>
        <v>0</v>
      </c>
      <c r="Y879" s="3" t="str">
        <f t="shared" si="266"/>
        <v/>
      </c>
      <c r="Z879" s="3" t="str">
        <f t="shared" si="267"/>
        <v/>
      </c>
      <c r="AA879" s="3" t="str">
        <f ca="1">" "
&amp;AE879
&amp;IF(AND(OR(K879=5,K879=6),MOD(INT(J879/1000),10)=1)," A2","")
&amp;IF(AND(NOT(I879),J879=109,OFFSET(program!$A$1,0,disasm!$A879+1)&gt;0,NOT(ISNUMBER(FIND(" A1 "," "&amp;AE879&amp;" "))))," AUTOLABEL","")
&amp;" "</f>
        <v xml:space="preserve">  </v>
      </c>
    </row>
    <row r="880" spans="1:27" x14ac:dyDescent="0.2">
      <c r="A880" s="1">
        <f ca="1">A879+M879</f>
        <v>921</v>
      </c>
      <c r="B880" s="2" t="str">
        <f t="shared" ca="1" si="249"/>
        <v>stack+849</v>
      </c>
      <c r="C880" s="3" t="str">
        <f ca="1">_xlfn.TEXTJOIN(" ",FALSE,OFFSET(program!$A$1,0,A880,1,M880))</f>
        <v/>
      </c>
      <c r="D880" s="4" t="str">
        <f ca="1">IF($H880="data",".dat "&amp;X880,
IF($H880="str",".str " &amp; _xlfn.TEXTJOIN("",FALSE,OFFSET(program!$A$2,0,A880+1,1,M880-1)),
$L880&amp;" "&amp;_xlfn.TEXTJOIN(", ",TRUE,$X880:$Z880)
))</f>
        <v>.dat 0</v>
      </c>
      <c r="E880" s="19" t="b">
        <f t="shared" ca="1" si="250"/>
        <v>1</v>
      </c>
      <c r="F880" s="5" t="str">
        <f t="shared" ca="1" si="251"/>
        <v>stack</v>
      </c>
      <c r="G880" s="5">
        <f t="shared" ca="1" si="252"/>
        <v>72</v>
      </c>
      <c r="H880" s="5" t="str">
        <f t="shared" si="253"/>
        <v>data</v>
      </c>
      <c r="I880" s="13" t="b">
        <f t="shared" si="254"/>
        <v>1</v>
      </c>
      <c r="J880" s="6">
        <f ca="1">OFFSET(program!$A$1,0,disasm!A880)</f>
        <v>0</v>
      </c>
      <c r="K880" s="7">
        <f t="shared" ca="1" si="255"/>
        <v>0</v>
      </c>
      <c r="L880" s="7" t="e">
        <f t="shared" ca="1" si="256"/>
        <v>#VALUE!</v>
      </c>
      <c r="M880" s="7">
        <f t="shared" si="257"/>
        <v>1</v>
      </c>
      <c r="N880" s="7">
        <f t="shared" si="258"/>
        <v>1</v>
      </c>
      <c r="O880" s="8">
        <f t="shared" si="259"/>
        <v>1</v>
      </c>
      <c r="P880" s="8" t="str">
        <f t="shared" si="260"/>
        <v/>
      </c>
      <c r="Q880" s="8" t="str">
        <f t="shared" si="261"/>
        <v/>
      </c>
      <c r="R880" s="8" t="str">
        <f t="shared" ca="1" si="262"/>
        <v>num</v>
      </c>
      <c r="S880" s="8" t="str">
        <f t="shared" si="263"/>
        <v/>
      </c>
      <c r="T880" s="8" t="str">
        <f t="shared" si="264"/>
        <v/>
      </c>
      <c r="U880" s="7">
        <f ca="1">IF(O880="","",OFFSET(program!$A$1,0,disasm!$A880+COLUMN()-COLUMN($U880)+IF($I880,0,1)))</f>
        <v>0</v>
      </c>
      <c r="V880" s="7" t="str">
        <f ca="1">IF(P880="","",OFFSET(program!$A$1,0,disasm!$A880+COLUMN()-COLUMN($U880)+IF($I880,0,1)))</f>
        <v/>
      </c>
      <c r="W880" s="7" t="str">
        <f ca="1">IF(Q880="","",OFFSET(program!$A$1,0,disasm!$A880+COLUMN()-COLUMN($U880)+IF($I880,0,1)))</f>
        <v/>
      </c>
      <c r="X880" s="3" t="str">
        <f t="shared" ca="1" si="265"/>
        <v>0</v>
      </c>
      <c r="Y880" s="3" t="str">
        <f t="shared" si="266"/>
        <v/>
      </c>
      <c r="Z880" s="3" t="str">
        <f t="shared" si="267"/>
        <v/>
      </c>
      <c r="AA880" s="3" t="str">
        <f ca="1">" "
&amp;AE880
&amp;IF(AND(OR(K880=5,K880=6),MOD(INT(J880/1000),10)=1)," A2","")
&amp;IF(AND(NOT(I880),J880=109,OFFSET(program!$A$1,0,disasm!$A880+1)&gt;0,NOT(ISNUMBER(FIND(" A1 "," "&amp;AE880&amp;" "))))," AUTOLABEL","")
&amp;" "</f>
        <v xml:space="preserve">  </v>
      </c>
    </row>
    <row r="881" spans="1:27" x14ac:dyDescent="0.2">
      <c r="A881" s="1">
        <f ca="1">A880+M880</f>
        <v>922</v>
      </c>
      <c r="B881" s="2" t="str">
        <f t="shared" ca="1" si="249"/>
        <v>stack+850</v>
      </c>
      <c r="C881" s="3" t="str">
        <f ca="1">_xlfn.TEXTJOIN(" ",FALSE,OFFSET(program!$A$1,0,A881,1,M881))</f>
        <v/>
      </c>
      <c r="D881" s="4" t="str">
        <f ca="1">IF($H881="data",".dat "&amp;X881,
IF($H881="str",".str " &amp; _xlfn.TEXTJOIN("",FALSE,OFFSET(program!$A$2,0,A881+1,1,M881-1)),
$L881&amp;" "&amp;_xlfn.TEXTJOIN(", ",TRUE,$X881:$Z881)
))</f>
        <v>.dat 0</v>
      </c>
      <c r="E881" s="19" t="b">
        <f t="shared" ca="1" si="250"/>
        <v>1</v>
      </c>
      <c r="F881" s="5" t="str">
        <f t="shared" ca="1" si="251"/>
        <v>stack</v>
      </c>
      <c r="G881" s="5">
        <f t="shared" ca="1" si="252"/>
        <v>72</v>
      </c>
      <c r="H881" s="5" t="str">
        <f t="shared" si="253"/>
        <v>data</v>
      </c>
      <c r="I881" s="13" t="b">
        <f t="shared" si="254"/>
        <v>1</v>
      </c>
      <c r="J881" s="6">
        <f ca="1">OFFSET(program!$A$1,0,disasm!A881)</f>
        <v>0</v>
      </c>
      <c r="K881" s="7">
        <f t="shared" ca="1" si="255"/>
        <v>0</v>
      </c>
      <c r="L881" s="7" t="e">
        <f t="shared" ca="1" si="256"/>
        <v>#VALUE!</v>
      </c>
      <c r="M881" s="7">
        <f t="shared" si="257"/>
        <v>1</v>
      </c>
      <c r="N881" s="7">
        <f t="shared" si="258"/>
        <v>1</v>
      </c>
      <c r="O881" s="8">
        <f t="shared" si="259"/>
        <v>1</v>
      </c>
      <c r="P881" s="8" t="str">
        <f t="shared" si="260"/>
        <v/>
      </c>
      <c r="Q881" s="8" t="str">
        <f t="shared" si="261"/>
        <v/>
      </c>
      <c r="R881" s="8" t="str">
        <f t="shared" ca="1" si="262"/>
        <v>num</v>
      </c>
      <c r="S881" s="8" t="str">
        <f t="shared" si="263"/>
        <v/>
      </c>
      <c r="T881" s="8" t="str">
        <f t="shared" si="264"/>
        <v/>
      </c>
      <c r="U881" s="7">
        <f ca="1">IF(O881="","",OFFSET(program!$A$1,0,disasm!$A881+COLUMN()-COLUMN($U881)+IF($I881,0,1)))</f>
        <v>0</v>
      </c>
      <c r="V881" s="7" t="str">
        <f ca="1">IF(P881="","",OFFSET(program!$A$1,0,disasm!$A881+COLUMN()-COLUMN($U881)+IF($I881,0,1)))</f>
        <v/>
      </c>
      <c r="W881" s="7" t="str">
        <f ca="1">IF(Q881="","",OFFSET(program!$A$1,0,disasm!$A881+COLUMN()-COLUMN($U881)+IF($I881,0,1)))</f>
        <v/>
      </c>
      <c r="X881" s="3" t="str">
        <f t="shared" ca="1" si="265"/>
        <v>0</v>
      </c>
      <c r="Y881" s="3" t="str">
        <f t="shared" si="266"/>
        <v/>
      </c>
      <c r="Z881" s="3" t="str">
        <f t="shared" si="267"/>
        <v/>
      </c>
      <c r="AA881" s="3" t="str">
        <f ca="1">" "
&amp;AE881
&amp;IF(AND(OR(K881=5,K881=6),MOD(INT(J881/1000),10)=1)," A2","")
&amp;IF(AND(NOT(I881),J881=109,OFFSET(program!$A$1,0,disasm!$A881+1)&gt;0,NOT(ISNUMBER(FIND(" A1 "," "&amp;AE881&amp;" "))))," AUTOLABEL","")
&amp;" "</f>
        <v xml:space="preserve">  </v>
      </c>
    </row>
    <row r="882" spans="1:27" x14ac:dyDescent="0.2">
      <c r="A882" s="1">
        <f ca="1">A881+M881</f>
        <v>923</v>
      </c>
      <c r="B882" s="2" t="str">
        <f t="shared" ca="1" si="249"/>
        <v>stack+851</v>
      </c>
      <c r="C882" s="3" t="str">
        <f ca="1">_xlfn.TEXTJOIN(" ",FALSE,OFFSET(program!$A$1,0,A882,1,M882))</f>
        <v/>
      </c>
      <c r="D882" s="4" t="str">
        <f ca="1">IF($H882="data",".dat "&amp;X882,
IF($H882="str",".str " &amp; _xlfn.TEXTJOIN("",FALSE,OFFSET(program!$A$2,0,A882+1,1,M882-1)),
$L882&amp;" "&amp;_xlfn.TEXTJOIN(", ",TRUE,$X882:$Z882)
))</f>
        <v>.dat 0</v>
      </c>
      <c r="E882" s="19" t="b">
        <f t="shared" ca="1" si="250"/>
        <v>1</v>
      </c>
      <c r="F882" s="5" t="str">
        <f t="shared" ca="1" si="251"/>
        <v>stack</v>
      </c>
      <c r="G882" s="5">
        <f t="shared" ca="1" si="252"/>
        <v>72</v>
      </c>
      <c r="H882" s="5" t="str">
        <f t="shared" si="253"/>
        <v>data</v>
      </c>
      <c r="I882" s="13" t="b">
        <f t="shared" si="254"/>
        <v>1</v>
      </c>
      <c r="J882" s="6">
        <f ca="1">OFFSET(program!$A$1,0,disasm!A882)</f>
        <v>0</v>
      </c>
      <c r="K882" s="7">
        <f t="shared" ca="1" si="255"/>
        <v>0</v>
      </c>
      <c r="L882" s="7" t="e">
        <f t="shared" ca="1" si="256"/>
        <v>#VALUE!</v>
      </c>
      <c r="M882" s="7">
        <f t="shared" si="257"/>
        <v>1</v>
      </c>
      <c r="N882" s="7">
        <f t="shared" si="258"/>
        <v>1</v>
      </c>
      <c r="O882" s="8">
        <f t="shared" si="259"/>
        <v>1</v>
      </c>
      <c r="P882" s="8" t="str">
        <f t="shared" si="260"/>
        <v/>
      </c>
      <c r="Q882" s="8" t="str">
        <f t="shared" si="261"/>
        <v/>
      </c>
      <c r="R882" s="8" t="str">
        <f t="shared" ca="1" si="262"/>
        <v>num</v>
      </c>
      <c r="S882" s="8" t="str">
        <f t="shared" si="263"/>
        <v/>
      </c>
      <c r="T882" s="8" t="str">
        <f t="shared" si="264"/>
        <v/>
      </c>
      <c r="U882" s="7">
        <f ca="1">IF(O882="","",OFFSET(program!$A$1,0,disasm!$A882+COLUMN()-COLUMN($U882)+IF($I882,0,1)))</f>
        <v>0</v>
      </c>
      <c r="V882" s="7" t="str">
        <f ca="1">IF(P882="","",OFFSET(program!$A$1,0,disasm!$A882+COLUMN()-COLUMN($U882)+IF($I882,0,1)))</f>
        <v/>
      </c>
      <c r="W882" s="7" t="str">
        <f ca="1">IF(Q882="","",OFFSET(program!$A$1,0,disasm!$A882+COLUMN()-COLUMN($U882)+IF($I882,0,1)))</f>
        <v/>
      </c>
      <c r="X882" s="3" t="str">
        <f t="shared" ca="1" si="265"/>
        <v>0</v>
      </c>
      <c r="Y882" s="3" t="str">
        <f t="shared" si="266"/>
        <v/>
      </c>
      <c r="Z882" s="3" t="str">
        <f t="shared" si="267"/>
        <v/>
      </c>
      <c r="AA882" s="3" t="str">
        <f ca="1">" "
&amp;AE882
&amp;IF(AND(OR(K882=5,K882=6),MOD(INT(J882/1000),10)=1)," A2","")
&amp;IF(AND(NOT(I882),J882=109,OFFSET(program!$A$1,0,disasm!$A882+1)&gt;0,NOT(ISNUMBER(FIND(" A1 "," "&amp;AE882&amp;" "))))," AUTOLABEL","")
&amp;" "</f>
        <v xml:space="preserve">  </v>
      </c>
    </row>
    <row r="883" spans="1:27" x14ac:dyDescent="0.2">
      <c r="A883" s="1">
        <f ca="1">A882+M882</f>
        <v>924</v>
      </c>
      <c r="B883" s="2" t="str">
        <f t="shared" ca="1" si="249"/>
        <v>stack+852</v>
      </c>
      <c r="C883" s="3" t="str">
        <f ca="1">_xlfn.TEXTJOIN(" ",FALSE,OFFSET(program!$A$1,0,A883,1,M883))</f>
        <v/>
      </c>
      <c r="D883" s="4" t="str">
        <f ca="1">IF($H883="data",".dat "&amp;X883,
IF($H883="str",".str " &amp; _xlfn.TEXTJOIN("",FALSE,OFFSET(program!$A$2,0,A883+1,1,M883-1)),
$L883&amp;" "&amp;_xlfn.TEXTJOIN(", ",TRUE,$X883:$Z883)
))</f>
        <v>.dat 0</v>
      </c>
      <c r="E883" s="19" t="b">
        <f t="shared" ca="1" si="250"/>
        <v>1</v>
      </c>
      <c r="F883" s="5" t="str">
        <f t="shared" ca="1" si="251"/>
        <v>stack</v>
      </c>
      <c r="G883" s="5">
        <f t="shared" ca="1" si="252"/>
        <v>72</v>
      </c>
      <c r="H883" s="5" t="str">
        <f t="shared" si="253"/>
        <v>data</v>
      </c>
      <c r="I883" s="13" t="b">
        <f t="shared" si="254"/>
        <v>1</v>
      </c>
      <c r="J883" s="6">
        <f ca="1">OFFSET(program!$A$1,0,disasm!A883)</f>
        <v>0</v>
      </c>
      <c r="K883" s="7">
        <f t="shared" ca="1" si="255"/>
        <v>0</v>
      </c>
      <c r="L883" s="7" t="e">
        <f t="shared" ca="1" si="256"/>
        <v>#VALUE!</v>
      </c>
      <c r="M883" s="7">
        <f t="shared" si="257"/>
        <v>1</v>
      </c>
      <c r="N883" s="7">
        <f t="shared" si="258"/>
        <v>1</v>
      </c>
      <c r="O883" s="8">
        <f t="shared" si="259"/>
        <v>1</v>
      </c>
      <c r="P883" s="8" t="str">
        <f t="shared" si="260"/>
        <v/>
      </c>
      <c r="Q883" s="8" t="str">
        <f t="shared" si="261"/>
        <v/>
      </c>
      <c r="R883" s="8" t="str">
        <f t="shared" ca="1" si="262"/>
        <v>num</v>
      </c>
      <c r="S883" s="8" t="str">
        <f t="shared" si="263"/>
        <v/>
      </c>
      <c r="T883" s="8" t="str">
        <f t="shared" si="264"/>
        <v/>
      </c>
      <c r="U883" s="7">
        <f ca="1">IF(O883="","",OFFSET(program!$A$1,0,disasm!$A883+COLUMN()-COLUMN($U883)+IF($I883,0,1)))</f>
        <v>0</v>
      </c>
      <c r="V883" s="7" t="str">
        <f ca="1">IF(P883="","",OFFSET(program!$A$1,0,disasm!$A883+COLUMN()-COLUMN($U883)+IF($I883,0,1)))</f>
        <v/>
      </c>
      <c r="W883" s="7" t="str">
        <f ca="1">IF(Q883="","",OFFSET(program!$A$1,0,disasm!$A883+COLUMN()-COLUMN($U883)+IF($I883,0,1)))</f>
        <v/>
      </c>
      <c r="X883" s="3" t="str">
        <f t="shared" ca="1" si="265"/>
        <v>0</v>
      </c>
      <c r="Y883" s="3" t="str">
        <f t="shared" si="266"/>
        <v/>
      </c>
      <c r="Z883" s="3" t="str">
        <f t="shared" si="267"/>
        <v/>
      </c>
      <c r="AA883" s="3" t="str">
        <f ca="1">" "
&amp;AE883
&amp;IF(AND(OR(K883=5,K883=6),MOD(INT(J883/1000),10)=1)," A2","")
&amp;IF(AND(NOT(I883),J883=109,OFFSET(program!$A$1,0,disasm!$A883+1)&gt;0,NOT(ISNUMBER(FIND(" A1 "," "&amp;AE883&amp;" "))))," AUTOLABEL","")
&amp;" "</f>
        <v xml:space="preserve">  </v>
      </c>
    </row>
    <row r="884" spans="1:27" x14ac:dyDescent="0.2">
      <c r="A884" s="1">
        <f ca="1">A883+M883</f>
        <v>925</v>
      </c>
      <c r="B884" s="2" t="str">
        <f t="shared" ca="1" si="249"/>
        <v>stack+853</v>
      </c>
      <c r="C884" s="3" t="str">
        <f ca="1">_xlfn.TEXTJOIN(" ",FALSE,OFFSET(program!$A$1,0,A884,1,M884))</f>
        <v/>
      </c>
      <c r="D884" s="4" t="str">
        <f ca="1">IF($H884="data",".dat "&amp;X884,
IF($H884="str",".str " &amp; _xlfn.TEXTJOIN("",FALSE,OFFSET(program!$A$2,0,A884+1,1,M884-1)),
$L884&amp;" "&amp;_xlfn.TEXTJOIN(", ",TRUE,$X884:$Z884)
))</f>
        <v>.dat 0</v>
      </c>
      <c r="E884" s="19" t="b">
        <f t="shared" ca="1" si="250"/>
        <v>1</v>
      </c>
      <c r="F884" s="5" t="str">
        <f t="shared" ca="1" si="251"/>
        <v>stack</v>
      </c>
      <c r="G884" s="5">
        <f t="shared" ca="1" si="252"/>
        <v>72</v>
      </c>
      <c r="H884" s="5" t="str">
        <f t="shared" si="253"/>
        <v>data</v>
      </c>
      <c r="I884" s="13" t="b">
        <f t="shared" si="254"/>
        <v>1</v>
      </c>
      <c r="J884" s="6">
        <f ca="1">OFFSET(program!$A$1,0,disasm!A884)</f>
        <v>0</v>
      </c>
      <c r="K884" s="7">
        <f t="shared" ca="1" si="255"/>
        <v>0</v>
      </c>
      <c r="L884" s="7" t="e">
        <f t="shared" ca="1" si="256"/>
        <v>#VALUE!</v>
      </c>
      <c r="M884" s="7">
        <f t="shared" si="257"/>
        <v>1</v>
      </c>
      <c r="N884" s="7">
        <f t="shared" si="258"/>
        <v>1</v>
      </c>
      <c r="O884" s="8">
        <f t="shared" si="259"/>
        <v>1</v>
      </c>
      <c r="P884" s="8" t="str">
        <f t="shared" si="260"/>
        <v/>
      </c>
      <c r="Q884" s="8" t="str">
        <f t="shared" si="261"/>
        <v/>
      </c>
      <c r="R884" s="8" t="str">
        <f t="shared" ca="1" si="262"/>
        <v>num</v>
      </c>
      <c r="S884" s="8" t="str">
        <f t="shared" si="263"/>
        <v/>
      </c>
      <c r="T884" s="8" t="str">
        <f t="shared" si="264"/>
        <v/>
      </c>
      <c r="U884" s="7">
        <f ca="1">IF(O884="","",OFFSET(program!$A$1,0,disasm!$A884+COLUMN()-COLUMN($U884)+IF($I884,0,1)))</f>
        <v>0</v>
      </c>
      <c r="V884" s="7" t="str">
        <f ca="1">IF(P884="","",OFFSET(program!$A$1,0,disasm!$A884+COLUMN()-COLUMN($U884)+IF($I884,0,1)))</f>
        <v/>
      </c>
      <c r="W884" s="7" t="str">
        <f ca="1">IF(Q884="","",OFFSET(program!$A$1,0,disasm!$A884+COLUMN()-COLUMN($U884)+IF($I884,0,1)))</f>
        <v/>
      </c>
      <c r="X884" s="3" t="str">
        <f t="shared" ca="1" si="265"/>
        <v>0</v>
      </c>
      <c r="Y884" s="3" t="str">
        <f t="shared" si="266"/>
        <v/>
      </c>
      <c r="Z884" s="3" t="str">
        <f t="shared" si="267"/>
        <v/>
      </c>
      <c r="AA884" s="3" t="str">
        <f ca="1">" "
&amp;AE884
&amp;IF(AND(OR(K884=5,K884=6),MOD(INT(J884/1000),10)=1)," A2","")
&amp;IF(AND(NOT(I884),J884=109,OFFSET(program!$A$1,0,disasm!$A884+1)&gt;0,NOT(ISNUMBER(FIND(" A1 "," "&amp;AE884&amp;" "))))," AUTOLABEL","")
&amp;" "</f>
        <v xml:space="preserve">  </v>
      </c>
    </row>
    <row r="885" spans="1:27" x14ac:dyDescent="0.2">
      <c r="A885" s="1">
        <f ca="1">A884+M884</f>
        <v>926</v>
      </c>
      <c r="B885" s="2" t="str">
        <f t="shared" ca="1" si="249"/>
        <v>stack+854</v>
      </c>
      <c r="C885" s="3" t="str">
        <f ca="1">_xlfn.TEXTJOIN(" ",FALSE,OFFSET(program!$A$1,0,A885,1,M885))</f>
        <v/>
      </c>
      <c r="D885" s="4" t="str">
        <f ca="1">IF($H885="data",".dat "&amp;X885,
IF($H885="str",".str " &amp; _xlfn.TEXTJOIN("",FALSE,OFFSET(program!$A$2,0,A885+1,1,M885-1)),
$L885&amp;" "&amp;_xlfn.TEXTJOIN(", ",TRUE,$X885:$Z885)
))</f>
        <v>.dat 0</v>
      </c>
      <c r="E885" s="19" t="b">
        <f t="shared" ca="1" si="250"/>
        <v>1</v>
      </c>
      <c r="F885" s="5" t="str">
        <f t="shared" ca="1" si="251"/>
        <v>stack</v>
      </c>
      <c r="G885" s="5">
        <f t="shared" ca="1" si="252"/>
        <v>72</v>
      </c>
      <c r="H885" s="5" t="str">
        <f t="shared" si="253"/>
        <v>data</v>
      </c>
      <c r="I885" s="13" t="b">
        <f t="shared" si="254"/>
        <v>1</v>
      </c>
      <c r="J885" s="6">
        <f ca="1">OFFSET(program!$A$1,0,disasm!A885)</f>
        <v>0</v>
      </c>
      <c r="K885" s="7">
        <f t="shared" ca="1" si="255"/>
        <v>0</v>
      </c>
      <c r="L885" s="7" t="e">
        <f t="shared" ca="1" si="256"/>
        <v>#VALUE!</v>
      </c>
      <c r="M885" s="7">
        <f t="shared" si="257"/>
        <v>1</v>
      </c>
      <c r="N885" s="7">
        <f t="shared" si="258"/>
        <v>1</v>
      </c>
      <c r="O885" s="8">
        <f t="shared" si="259"/>
        <v>1</v>
      </c>
      <c r="P885" s="8" t="str">
        <f t="shared" si="260"/>
        <v/>
      </c>
      <c r="Q885" s="8" t="str">
        <f t="shared" si="261"/>
        <v/>
      </c>
      <c r="R885" s="8" t="str">
        <f t="shared" ca="1" si="262"/>
        <v>num</v>
      </c>
      <c r="S885" s="8" t="str">
        <f t="shared" si="263"/>
        <v/>
      </c>
      <c r="T885" s="8" t="str">
        <f t="shared" si="264"/>
        <v/>
      </c>
      <c r="U885" s="7">
        <f ca="1">IF(O885="","",OFFSET(program!$A$1,0,disasm!$A885+COLUMN()-COLUMN($U885)+IF($I885,0,1)))</f>
        <v>0</v>
      </c>
      <c r="V885" s="7" t="str">
        <f ca="1">IF(P885="","",OFFSET(program!$A$1,0,disasm!$A885+COLUMN()-COLUMN($U885)+IF($I885,0,1)))</f>
        <v/>
      </c>
      <c r="W885" s="7" t="str">
        <f ca="1">IF(Q885="","",OFFSET(program!$A$1,0,disasm!$A885+COLUMN()-COLUMN($U885)+IF($I885,0,1)))</f>
        <v/>
      </c>
      <c r="X885" s="3" t="str">
        <f t="shared" ca="1" si="265"/>
        <v>0</v>
      </c>
      <c r="Y885" s="3" t="str">
        <f t="shared" si="266"/>
        <v/>
      </c>
      <c r="Z885" s="3" t="str">
        <f t="shared" si="267"/>
        <v/>
      </c>
      <c r="AA885" s="3" t="str">
        <f ca="1">" "
&amp;AE885
&amp;IF(AND(OR(K885=5,K885=6),MOD(INT(J885/1000),10)=1)," A2","")
&amp;IF(AND(NOT(I885),J885=109,OFFSET(program!$A$1,0,disasm!$A885+1)&gt;0,NOT(ISNUMBER(FIND(" A1 "," "&amp;AE885&amp;" "))))," AUTOLABEL","")
&amp;" "</f>
        <v xml:space="preserve">  </v>
      </c>
    </row>
    <row r="886" spans="1:27" x14ac:dyDescent="0.2">
      <c r="A886" s="1">
        <f ca="1">A885+M885</f>
        <v>927</v>
      </c>
      <c r="B886" s="2" t="str">
        <f t="shared" ca="1" si="249"/>
        <v>stack+855</v>
      </c>
      <c r="C886" s="3" t="str">
        <f ca="1">_xlfn.TEXTJOIN(" ",FALSE,OFFSET(program!$A$1,0,A886,1,M886))</f>
        <v/>
      </c>
      <c r="D886" s="4" t="str">
        <f ca="1">IF($H886="data",".dat "&amp;X886,
IF($H886="str",".str " &amp; _xlfn.TEXTJOIN("",FALSE,OFFSET(program!$A$2,0,A886+1,1,M886-1)),
$L886&amp;" "&amp;_xlfn.TEXTJOIN(", ",TRUE,$X886:$Z886)
))</f>
        <v>.dat 0</v>
      </c>
      <c r="E886" s="19" t="b">
        <f t="shared" ca="1" si="250"/>
        <v>1</v>
      </c>
      <c r="F886" s="5" t="str">
        <f t="shared" ca="1" si="251"/>
        <v>stack</v>
      </c>
      <c r="G886" s="5">
        <f t="shared" ca="1" si="252"/>
        <v>72</v>
      </c>
      <c r="H886" s="5" t="str">
        <f t="shared" si="253"/>
        <v>data</v>
      </c>
      <c r="I886" s="13" t="b">
        <f t="shared" si="254"/>
        <v>1</v>
      </c>
      <c r="J886" s="6">
        <f ca="1">OFFSET(program!$A$1,0,disasm!A886)</f>
        <v>0</v>
      </c>
      <c r="K886" s="7">
        <f t="shared" ca="1" si="255"/>
        <v>0</v>
      </c>
      <c r="L886" s="7" t="e">
        <f t="shared" ca="1" si="256"/>
        <v>#VALUE!</v>
      </c>
      <c r="M886" s="7">
        <f t="shared" si="257"/>
        <v>1</v>
      </c>
      <c r="N886" s="7">
        <f t="shared" si="258"/>
        <v>1</v>
      </c>
      <c r="O886" s="8">
        <f t="shared" si="259"/>
        <v>1</v>
      </c>
      <c r="P886" s="8" t="str">
        <f t="shared" si="260"/>
        <v/>
      </c>
      <c r="Q886" s="8" t="str">
        <f t="shared" si="261"/>
        <v/>
      </c>
      <c r="R886" s="8" t="str">
        <f t="shared" ca="1" si="262"/>
        <v>num</v>
      </c>
      <c r="S886" s="8" t="str">
        <f t="shared" si="263"/>
        <v/>
      </c>
      <c r="T886" s="8" t="str">
        <f t="shared" si="264"/>
        <v/>
      </c>
      <c r="U886" s="7">
        <f ca="1">IF(O886="","",OFFSET(program!$A$1,0,disasm!$A886+COLUMN()-COLUMN($U886)+IF($I886,0,1)))</f>
        <v>0</v>
      </c>
      <c r="V886" s="7" t="str">
        <f ca="1">IF(P886="","",OFFSET(program!$A$1,0,disasm!$A886+COLUMN()-COLUMN($U886)+IF($I886,0,1)))</f>
        <v/>
      </c>
      <c r="W886" s="7" t="str">
        <f ca="1">IF(Q886="","",OFFSET(program!$A$1,0,disasm!$A886+COLUMN()-COLUMN($U886)+IF($I886,0,1)))</f>
        <v/>
      </c>
      <c r="X886" s="3" t="str">
        <f t="shared" ca="1" si="265"/>
        <v>0</v>
      </c>
      <c r="Y886" s="3" t="str">
        <f t="shared" si="266"/>
        <v/>
      </c>
      <c r="Z886" s="3" t="str">
        <f t="shared" si="267"/>
        <v/>
      </c>
      <c r="AA886" s="3" t="str">
        <f ca="1">" "
&amp;AE886
&amp;IF(AND(OR(K886=5,K886=6),MOD(INT(J886/1000),10)=1)," A2","")
&amp;IF(AND(NOT(I886),J886=109,OFFSET(program!$A$1,0,disasm!$A886+1)&gt;0,NOT(ISNUMBER(FIND(" A1 "," "&amp;AE886&amp;" "))))," AUTOLABEL","")
&amp;" "</f>
        <v xml:space="preserve">  </v>
      </c>
    </row>
    <row r="887" spans="1:27" x14ac:dyDescent="0.2">
      <c r="A887" s="1">
        <f ca="1">A886+M886</f>
        <v>928</v>
      </c>
      <c r="B887" s="2" t="str">
        <f t="shared" ca="1" si="249"/>
        <v>stack+856</v>
      </c>
      <c r="C887" s="3" t="str">
        <f ca="1">_xlfn.TEXTJOIN(" ",FALSE,OFFSET(program!$A$1,0,A887,1,M887))</f>
        <v/>
      </c>
      <c r="D887" s="4" t="str">
        <f ca="1">IF($H887="data",".dat "&amp;X887,
IF($H887="str",".str " &amp; _xlfn.TEXTJOIN("",FALSE,OFFSET(program!$A$2,0,A887+1,1,M887-1)),
$L887&amp;" "&amp;_xlfn.TEXTJOIN(", ",TRUE,$X887:$Z887)
))</f>
        <v>.dat 0</v>
      </c>
      <c r="E887" s="19" t="b">
        <f t="shared" ca="1" si="250"/>
        <v>1</v>
      </c>
      <c r="F887" s="5" t="str">
        <f t="shared" ca="1" si="251"/>
        <v>stack</v>
      </c>
      <c r="G887" s="5">
        <f t="shared" ca="1" si="252"/>
        <v>72</v>
      </c>
      <c r="H887" s="5" t="str">
        <f t="shared" si="253"/>
        <v>data</v>
      </c>
      <c r="I887" s="13" t="b">
        <f t="shared" si="254"/>
        <v>1</v>
      </c>
      <c r="J887" s="6">
        <f ca="1">OFFSET(program!$A$1,0,disasm!A887)</f>
        <v>0</v>
      </c>
      <c r="K887" s="7">
        <f t="shared" ca="1" si="255"/>
        <v>0</v>
      </c>
      <c r="L887" s="7" t="e">
        <f t="shared" ca="1" si="256"/>
        <v>#VALUE!</v>
      </c>
      <c r="M887" s="7">
        <f t="shared" si="257"/>
        <v>1</v>
      </c>
      <c r="N887" s="7">
        <f t="shared" si="258"/>
        <v>1</v>
      </c>
      <c r="O887" s="8">
        <f t="shared" si="259"/>
        <v>1</v>
      </c>
      <c r="P887" s="8" t="str">
        <f t="shared" si="260"/>
        <v/>
      </c>
      <c r="Q887" s="8" t="str">
        <f t="shared" si="261"/>
        <v/>
      </c>
      <c r="R887" s="8" t="str">
        <f t="shared" ca="1" si="262"/>
        <v>num</v>
      </c>
      <c r="S887" s="8" t="str">
        <f t="shared" si="263"/>
        <v/>
      </c>
      <c r="T887" s="8" t="str">
        <f t="shared" si="264"/>
        <v/>
      </c>
      <c r="U887" s="7">
        <f ca="1">IF(O887="","",OFFSET(program!$A$1,0,disasm!$A887+COLUMN()-COLUMN($U887)+IF($I887,0,1)))</f>
        <v>0</v>
      </c>
      <c r="V887" s="7" t="str">
        <f ca="1">IF(P887="","",OFFSET(program!$A$1,0,disasm!$A887+COLUMN()-COLUMN($U887)+IF($I887,0,1)))</f>
        <v/>
      </c>
      <c r="W887" s="7" t="str">
        <f ca="1">IF(Q887="","",OFFSET(program!$A$1,0,disasm!$A887+COLUMN()-COLUMN($U887)+IF($I887,0,1)))</f>
        <v/>
      </c>
      <c r="X887" s="3" t="str">
        <f t="shared" ca="1" si="265"/>
        <v>0</v>
      </c>
      <c r="Y887" s="3" t="str">
        <f t="shared" si="266"/>
        <v/>
      </c>
      <c r="Z887" s="3" t="str">
        <f t="shared" si="267"/>
        <v/>
      </c>
      <c r="AA887" s="3" t="str">
        <f ca="1">" "
&amp;AE887
&amp;IF(AND(OR(K887=5,K887=6),MOD(INT(J887/1000),10)=1)," A2","")
&amp;IF(AND(NOT(I887),J887=109,OFFSET(program!$A$1,0,disasm!$A887+1)&gt;0,NOT(ISNUMBER(FIND(" A1 "," "&amp;AE887&amp;" "))))," AUTOLABEL","")
&amp;" "</f>
        <v xml:space="preserve">  </v>
      </c>
    </row>
    <row r="888" spans="1:27" x14ac:dyDescent="0.2">
      <c r="A888" s="1">
        <f ca="1">A887+M887</f>
        <v>929</v>
      </c>
      <c r="B888" s="2" t="str">
        <f t="shared" ca="1" si="249"/>
        <v>stack+857</v>
      </c>
      <c r="C888" s="3" t="str">
        <f ca="1">_xlfn.TEXTJOIN(" ",FALSE,OFFSET(program!$A$1,0,A888,1,M888))</f>
        <v/>
      </c>
      <c r="D888" s="4" t="str">
        <f ca="1">IF($H888="data",".dat "&amp;X888,
IF($H888="str",".str " &amp; _xlfn.TEXTJOIN("",FALSE,OFFSET(program!$A$2,0,A888+1,1,M888-1)),
$L888&amp;" "&amp;_xlfn.TEXTJOIN(", ",TRUE,$X888:$Z888)
))</f>
        <v>.dat 0</v>
      </c>
      <c r="E888" s="19" t="b">
        <f t="shared" ca="1" si="250"/>
        <v>1</v>
      </c>
      <c r="F888" s="5" t="str">
        <f t="shared" ca="1" si="251"/>
        <v>stack</v>
      </c>
      <c r="G888" s="5">
        <f t="shared" ca="1" si="252"/>
        <v>72</v>
      </c>
      <c r="H888" s="5" t="str">
        <f t="shared" si="253"/>
        <v>data</v>
      </c>
      <c r="I888" s="13" t="b">
        <f t="shared" si="254"/>
        <v>1</v>
      </c>
      <c r="J888" s="6">
        <f ca="1">OFFSET(program!$A$1,0,disasm!A888)</f>
        <v>0</v>
      </c>
      <c r="K888" s="7">
        <f t="shared" ca="1" si="255"/>
        <v>0</v>
      </c>
      <c r="L888" s="7" t="e">
        <f t="shared" ca="1" si="256"/>
        <v>#VALUE!</v>
      </c>
      <c r="M888" s="7">
        <f t="shared" si="257"/>
        <v>1</v>
      </c>
      <c r="N888" s="7">
        <f t="shared" si="258"/>
        <v>1</v>
      </c>
      <c r="O888" s="8">
        <f t="shared" si="259"/>
        <v>1</v>
      </c>
      <c r="P888" s="8" t="str">
        <f t="shared" si="260"/>
        <v/>
      </c>
      <c r="Q888" s="8" t="str">
        <f t="shared" si="261"/>
        <v/>
      </c>
      <c r="R888" s="8" t="str">
        <f t="shared" ca="1" si="262"/>
        <v>num</v>
      </c>
      <c r="S888" s="8" t="str">
        <f t="shared" si="263"/>
        <v/>
      </c>
      <c r="T888" s="8" t="str">
        <f t="shared" si="264"/>
        <v/>
      </c>
      <c r="U888" s="7">
        <f ca="1">IF(O888="","",OFFSET(program!$A$1,0,disasm!$A888+COLUMN()-COLUMN($U888)+IF($I888,0,1)))</f>
        <v>0</v>
      </c>
      <c r="V888" s="7" t="str">
        <f ca="1">IF(P888="","",OFFSET(program!$A$1,0,disasm!$A888+COLUMN()-COLUMN($U888)+IF($I888,0,1)))</f>
        <v/>
      </c>
      <c r="W888" s="7" t="str">
        <f ca="1">IF(Q888="","",OFFSET(program!$A$1,0,disasm!$A888+COLUMN()-COLUMN($U888)+IF($I888,0,1)))</f>
        <v/>
      </c>
      <c r="X888" s="3" t="str">
        <f t="shared" ca="1" si="265"/>
        <v>0</v>
      </c>
      <c r="Y888" s="3" t="str">
        <f t="shared" si="266"/>
        <v/>
      </c>
      <c r="Z888" s="3" t="str">
        <f t="shared" si="267"/>
        <v/>
      </c>
      <c r="AA888" s="3" t="str">
        <f ca="1">" "
&amp;AE888
&amp;IF(AND(OR(K888=5,K888=6),MOD(INT(J888/1000),10)=1)," A2","")
&amp;IF(AND(NOT(I888),J888=109,OFFSET(program!$A$1,0,disasm!$A888+1)&gt;0,NOT(ISNUMBER(FIND(" A1 "," "&amp;AE888&amp;" "))))," AUTOLABEL","")
&amp;" "</f>
        <v xml:space="preserve">  </v>
      </c>
    </row>
    <row r="889" spans="1:27" x14ac:dyDescent="0.2">
      <c r="A889" s="1">
        <f ca="1">A888+M888</f>
        <v>930</v>
      </c>
      <c r="B889" s="2" t="str">
        <f t="shared" ca="1" si="249"/>
        <v>stack+858</v>
      </c>
      <c r="C889" s="3" t="str">
        <f ca="1">_xlfn.TEXTJOIN(" ",FALSE,OFFSET(program!$A$1,0,A889,1,M889))</f>
        <v/>
      </c>
      <c r="D889" s="4" t="str">
        <f ca="1">IF($H889="data",".dat "&amp;X889,
IF($H889="str",".str " &amp; _xlfn.TEXTJOIN("",FALSE,OFFSET(program!$A$2,0,A889+1,1,M889-1)),
$L889&amp;" "&amp;_xlfn.TEXTJOIN(", ",TRUE,$X889:$Z889)
))</f>
        <v>.dat 0</v>
      </c>
      <c r="E889" s="19" t="b">
        <f t="shared" ca="1" si="250"/>
        <v>1</v>
      </c>
      <c r="F889" s="5" t="str">
        <f t="shared" ca="1" si="251"/>
        <v>stack</v>
      </c>
      <c r="G889" s="5">
        <f t="shared" ca="1" si="252"/>
        <v>72</v>
      </c>
      <c r="H889" s="5" t="str">
        <f t="shared" si="253"/>
        <v>data</v>
      </c>
      <c r="I889" s="13" t="b">
        <f t="shared" si="254"/>
        <v>1</v>
      </c>
      <c r="J889" s="6">
        <f ca="1">OFFSET(program!$A$1,0,disasm!A889)</f>
        <v>0</v>
      </c>
      <c r="K889" s="7">
        <f t="shared" ca="1" si="255"/>
        <v>0</v>
      </c>
      <c r="L889" s="7" t="e">
        <f t="shared" ca="1" si="256"/>
        <v>#VALUE!</v>
      </c>
      <c r="M889" s="7">
        <f t="shared" si="257"/>
        <v>1</v>
      </c>
      <c r="N889" s="7">
        <f t="shared" si="258"/>
        <v>1</v>
      </c>
      <c r="O889" s="8">
        <f t="shared" si="259"/>
        <v>1</v>
      </c>
      <c r="P889" s="8" t="str">
        <f t="shared" si="260"/>
        <v/>
      </c>
      <c r="Q889" s="8" t="str">
        <f t="shared" si="261"/>
        <v/>
      </c>
      <c r="R889" s="8" t="str">
        <f t="shared" ca="1" si="262"/>
        <v>num</v>
      </c>
      <c r="S889" s="8" t="str">
        <f t="shared" si="263"/>
        <v/>
      </c>
      <c r="T889" s="8" t="str">
        <f t="shared" si="264"/>
        <v/>
      </c>
      <c r="U889" s="7">
        <f ca="1">IF(O889="","",OFFSET(program!$A$1,0,disasm!$A889+COLUMN()-COLUMN($U889)+IF($I889,0,1)))</f>
        <v>0</v>
      </c>
      <c r="V889" s="7" t="str">
        <f ca="1">IF(P889="","",OFFSET(program!$A$1,0,disasm!$A889+COLUMN()-COLUMN($U889)+IF($I889,0,1)))</f>
        <v/>
      </c>
      <c r="W889" s="7" t="str">
        <f ca="1">IF(Q889="","",OFFSET(program!$A$1,0,disasm!$A889+COLUMN()-COLUMN($U889)+IF($I889,0,1)))</f>
        <v/>
      </c>
      <c r="X889" s="3" t="str">
        <f t="shared" ca="1" si="265"/>
        <v>0</v>
      </c>
      <c r="Y889" s="3" t="str">
        <f t="shared" si="266"/>
        <v/>
      </c>
      <c r="Z889" s="3" t="str">
        <f t="shared" si="267"/>
        <v/>
      </c>
      <c r="AA889" s="3" t="str">
        <f ca="1">" "
&amp;AE889
&amp;IF(AND(OR(K889=5,K889=6),MOD(INT(J889/1000),10)=1)," A2","")
&amp;IF(AND(NOT(I889),J889=109,OFFSET(program!$A$1,0,disasm!$A889+1)&gt;0,NOT(ISNUMBER(FIND(" A1 "," "&amp;AE889&amp;" "))))," AUTOLABEL","")
&amp;" "</f>
        <v xml:space="preserve">  </v>
      </c>
    </row>
    <row r="890" spans="1:27" x14ac:dyDescent="0.2">
      <c r="A890" s="1">
        <f ca="1">A889+M889</f>
        <v>931</v>
      </c>
      <c r="B890" s="2" t="str">
        <f t="shared" ca="1" si="249"/>
        <v>stack+859</v>
      </c>
      <c r="C890" s="3" t="str">
        <f ca="1">_xlfn.TEXTJOIN(" ",FALSE,OFFSET(program!$A$1,0,A890,1,M890))</f>
        <v/>
      </c>
      <c r="D890" s="4" t="str">
        <f ca="1">IF($H890="data",".dat "&amp;X890,
IF($H890="str",".str " &amp; _xlfn.TEXTJOIN("",FALSE,OFFSET(program!$A$2,0,A890+1,1,M890-1)),
$L890&amp;" "&amp;_xlfn.TEXTJOIN(", ",TRUE,$X890:$Z890)
))</f>
        <v>.dat 0</v>
      </c>
      <c r="E890" s="19" t="b">
        <f t="shared" ca="1" si="250"/>
        <v>1</v>
      </c>
      <c r="F890" s="5" t="str">
        <f t="shared" ca="1" si="251"/>
        <v>stack</v>
      </c>
      <c r="G890" s="5">
        <f t="shared" ca="1" si="252"/>
        <v>72</v>
      </c>
      <c r="H890" s="5" t="str">
        <f t="shared" si="253"/>
        <v>data</v>
      </c>
      <c r="I890" s="13" t="b">
        <f t="shared" si="254"/>
        <v>1</v>
      </c>
      <c r="J890" s="6">
        <f ca="1">OFFSET(program!$A$1,0,disasm!A890)</f>
        <v>0</v>
      </c>
      <c r="K890" s="7">
        <f t="shared" ca="1" si="255"/>
        <v>0</v>
      </c>
      <c r="L890" s="7" t="e">
        <f t="shared" ca="1" si="256"/>
        <v>#VALUE!</v>
      </c>
      <c r="M890" s="7">
        <f t="shared" si="257"/>
        <v>1</v>
      </c>
      <c r="N890" s="7">
        <f t="shared" si="258"/>
        <v>1</v>
      </c>
      <c r="O890" s="8">
        <f t="shared" si="259"/>
        <v>1</v>
      </c>
      <c r="P890" s="8" t="str">
        <f t="shared" si="260"/>
        <v/>
      </c>
      <c r="Q890" s="8" t="str">
        <f t="shared" si="261"/>
        <v/>
      </c>
      <c r="R890" s="8" t="str">
        <f t="shared" ca="1" si="262"/>
        <v>num</v>
      </c>
      <c r="S890" s="8" t="str">
        <f t="shared" si="263"/>
        <v/>
      </c>
      <c r="T890" s="8" t="str">
        <f t="shared" si="264"/>
        <v/>
      </c>
      <c r="U890" s="7">
        <f ca="1">IF(O890="","",OFFSET(program!$A$1,0,disasm!$A890+COLUMN()-COLUMN($U890)+IF($I890,0,1)))</f>
        <v>0</v>
      </c>
      <c r="V890" s="7" t="str">
        <f ca="1">IF(P890="","",OFFSET(program!$A$1,0,disasm!$A890+COLUMN()-COLUMN($U890)+IF($I890,0,1)))</f>
        <v/>
      </c>
      <c r="W890" s="7" t="str">
        <f ca="1">IF(Q890="","",OFFSET(program!$A$1,0,disasm!$A890+COLUMN()-COLUMN($U890)+IF($I890,0,1)))</f>
        <v/>
      </c>
      <c r="X890" s="3" t="str">
        <f t="shared" ca="1" si="265"/>
        <v>0</v>
      </c>
      <c r="Y890" s="3" t="str">
        <f t="shared" si="266"/>
        <v/>
      </c>
      <c r="Z890" s="3" t="str">
        <f t="shared" si="267"/>
        <v/>
      </c>
      <c r="AA890" s="3" t="str">
        <f ca="1">" "
&amp;AE890
&amp;IF(AND(OR(K890=5,K890=6),MOD(INT(J890/1000),10)=1)," A2","")
&amp;IF(AND(NOT(I890),J890=109,OFFSET(program!$A$1,0,disasm!$A890+1)&gt;0,NOT(ISNUMBER(FIND(" A1 "," "&amp;AE890&amp;" "))))," AUTOLABEL","")
&amp;" "</f>
        <v xml:space="preserve">  </v>
      </c>
    </row>
    <row r="891" spans="1:27" x14ac:dyDescent="0.2">
      <c r="A891" s="1">
        <f ca="1">A890+M890</f>
        <v>932</v>
      </c>
      <c r="B891" s="2" t="str">
        <f t="shared" ca="1" si="249"/>
        <v>stack+860</v>
      </c>
      <c r="C891" s="3" t="str">
        <f ca="1">_xlfn.TEXTJOIN(" ",FALSE,OFFSET(program!$A$1,0,A891,1,M891))</f>
        <v/>
      </c>
      <c r="D891" s="4" t="str">
        <f ca="1">IF($H891="data",".dat "&amp;X891,
IF($H891="str",".str " &amp; _xlfn.TEXTJOIN("",FALSE,OFFSET(program!$A$2,0,A891+1,1,M891-1)),
$L891&amp;" "&amp;_xlfn.TEXTJOIN(", ",TRUE,$X891:$Z891)
))</f>
        <v>.dat 0</v>
      </c>
      <c r="E891" s="19" t="b">
        <f t="shared" ca="1" si="250"/>
        <v>1</v>
      </c>
      <c r="F891" s="5" t="str">
        <f t="shared" ca="1" si="251"/>
        <v>stack</v>
      </c>
      <c r="G891" s="5">
        <f t="shared" ca="1" si="252"/>
        <v>72</v>
      </c>
      <c r="H891" s="5" t="str">
        <f t="shared" si="253"/>
        <v>data</v>
      </c>
      <c r="I891" s="13" t="b">
        <f t="shared" si="254"/>
        <v>1</v>
      </c>
      <c r="J891" s="6">
        <f ca="1">OFFSET(program!$A$1,0,disasm!A891)</f>
        <v>0</v>
      </c>
      <c r="K891" s="7">
        <f t="shared" ca="1" si="255"/>
        <v>0</v>
      </c>
      <c r="L891" s="7" t="e">
        <f t="shared" ca="1" si="256"/>
        <v>#VALUE!</v>
      </c>
      <c r="M891" s="7">
        <f t="shared" si="257"/>
        <v>1</v>
      </c>
      <c r="N891" s="7">
        <f t="shared" si="258"/>
        <v>1</v>
      </c>
      <c r="O891" s="8">
        <f t="shared" si="259"/>
        <v>1</v>
      </c>
      <c r="P891" s="8" t="str">
        <f t="shared" si="260"/>
        <v/>
      </c>
      <c r="Q891" s="8" t="str">
        <f t="shared" si="261"/>
        <v/>
      </c>
      <c r="R891" s="8" t="str">
        <f t="shared" ca="1" si="262"/>
        <v>num</v>
      </c>
      <c r="S891" s="8" t="str">
        <f t="shared" si="263"/>
        <v/>
      </c>
      <c r="T891" s="8" t="str">
        <f t="shared" si="264"/>
        <v/>
      </c>
      <c r="U891" s="7">
        <f ca="1">IF(O891="","",OFFSET(program!$A$1,0,disasm!$A891+COLUMN()-COLUMN($U891)+IF($I891,0,1)))</f>
        <v>0</v>
      </c>
      <c r="V891" s="7" t="str">
        <f ca="1">IF(P891="","",OFFSET(program!$A$1,0,disasm!$A891+COLUMN()-COLUMN($U891)+IF($I891,0,1)))</f>
        <v/>
      </c>
      <c r="W891" s="7" t="str">
        <f ca="1">IF(Q891="","",OFFSET(program!$A$1,0,disasm!$A891+COLUMN()-COLUMN($U891)+IF($I891,0,1)))</f>
        <v/>
      </c>
      <c r="X891" s="3" t="str">
        <f t="shared" ca="1" si="265"/>
        <v>0</v>
      </c>
      <c r="Y891" s="3" t="str">
        <f t="shared" si="266"/>
        <v/>
      </c>
      <c r="Z891" s="3" t="str">
        <f t="shared" si="267"/>
        <v/>
      </c>
      <c r="AA891" s="3" t="str">
        <f ca="1">" "
&amp;AE891
&amp;IF(AND(OR(K891=5,K891=6),MOD(INT(J891/1000),10)=1)," A2","")
&amp;IF(AND(NOT(I891),J891=109,OFFSET(program!$A$1,0,disasm!$A891+1)&gt;0,NOT(ISNUMBER(FIND(" A1 "," "&amp;AE891&amp;" "))))," AUTOLABEL","")
&amp;" "</f>
        <v xml:space="preserve">  </v>
      </c>
    </row>
    <row r="892" spans="1:27" x14ac:dyDescent="0.2">
      <c r="A892" s="1">
        <f ca="1">A891+M891</f>
        <v>933</v>
      </c>
      <c r="B892" s="2" t="str">
        <f t="shared" ca="1" si="249"/>
        <v>stack+861</v>
      </c>
      <c r="C892" s="3" t="str">
        <f ca="1">_xlfn.TEXTJOIN(" ",FALSE,OFFSET(program!$A$1,0,A892,1,M892))</f>
        <v/>
      </c>
      <c r="D892" s="4" t="str">
        <f ca="1">IF($H892="data",".dat "&amp;X892,
IF($H892="str",".str " &amp; _xlfn.TEXTJOIN("",FALSE,OFFSET(program!$A$2,0,A892+1,1,M892-1)),
$L892&amp;" "&amp;_xlfn.TEXTJOIN(", ",TRUE,$X892:$Z892)
))</f>
        <v>.dat 0</v>
      </c>
      <c r="E892" s="19" t="b">
        <f t="shared" ca="1" si="250"/>
        <v>1</v>
      </c>
      <c r="F892" s="5" t="str">
        <f t="shared" ca="1" si="251"/>
        <v>stack</v>
      </c>
      <c r="G892" s="5">
        <f t="shared" ca="1" si="252"/>
        <v>72</v>
      </c>
      <c r="H892" s="5" t="str">
        <f t="shared" si="253"/>
        <v>data</v>
      </c>
      <c r="I892" s="13" t="b">
        <f t="shared" si="254"/>
        <v>1</v>
      </c>
      <c r="J892" s="6">
        <f ca="1">OFFSET(program!$A$1,0,disasm!A892)</f>
        <v>0</v>
      </c>
      <c r="K892" s="7">
        <f t="shared" ca="1" si="255"/>
        <v>0</v>
      </c>
      <c r="L892" s="7" t="e">
        <f t="shared" ca="1" si="256"/>
        <v>#VALUE!</v>
      </c>
      <c r="M892" s="7">
        <f t="shared" si="257"/>
        <v>1</v>
      </c>
      <c r="N892" s="7">
        <f t="shared" si="258"/>
        <v>1</v>
      </c>
      <c r="O892" s="8">
        <f t="shared" si="259"/>
        <v>1</v>
      </c>
      <c r="P892" s="8" t="str">
        <f t="shared" si="260"/>
        <v/>
      </c>
      <c r="Q892" s="8" t="str">
        <f t="shared" si="261"/>
        <v/>
      </c>
      <c r="R892" s="8" t="str">
        <f t="shared" ca="1" si="262"/>
        <v>num</v>
      </c>
      <c r="S892" s="8" t="str">
        <f t="shared" si="263"/>
        <v/>
      </c>
      <c r="T892" s="8" t="str">
        <f t="shared" si="264"/>
        <v/>
      </c>
      <c r="U892" s="7">
        <f ca="1">IF(O892="","",OFFSET(program!$A$1,0,disasm!$A892+COLUMN()-COLUMN($U892)+IF($I892,0,1)))</f>
        <v>0</v>
      </c>
      <c r="V892" s="7" t="str">
        <f ca="1">IF(P892="","",OFFSET(program!$A$1,0,disasm!$A892+COLUMN()-COLUMN($U892)+IF($I892,0,1)))</f>
        <v/>
      </c>
      <c r="W892" s="7" t="str">
        <f ca="1">IF(Q892="","",OFFSET(program!$A$1,0,disasm!$A892+COLUMN()-COLUMN($U892)+IF($I892,0,1)))</f>
        <v/>
      </c>
      <c r="X892" s="3" t="str">
        <f t="shared" ca="1" si="265"/>
        <v>0</v>
      </c>
      <c r="Y892" s="3" t="str">
        <f t="shared" si="266"/>
        <v/>
      </c>
      <c r="Z892" s="3" t="str">
        <f t="shared" si="267"/>
        <v/>
      </c>
      <c r="AA892" s="3" t="str">
        <f ca="1">" "
&amp;AE892
&amp;IF(AND(OR(K892=5,K892=6),MOD(INT(J892/1000),10)=1)," A2","")
&amp;IF(AND(NOT(I892),J892=109,OFFSET(program!$A$1,0,disasm!$A892+1)&gt;0,NOT(ISNUMBER(FIND(" A1 "," "&amp;AE892&amp;" "))))," AUTOLABEL","")
&amp;" "</f>
        <v xml:space="preserve">  </v>
      </c>
    </row>
    <row r="893" spans="1:27" x14ac:dyDescent="0.2">
      <c r="A893" s="1">
        <f ca="1">A892+M892</f>
        <v>934</v>
      </c>
      <c r="B893" s="2" t="str">
        <f t="shared" ca="1" si="249"/>
        <v>stack+862</v>
      </c>
      <c r="C893" s="3" t="str">
        <f ca="1">_xlfn.TEXTJOIN(" ",FALSE,OFFSET(program!$A$1,0,A893,1,M893))</f>
        <v/>
      </c>
      <c r="D893" s="4" t="str">
        <f ca="1">IF($H893="data",".dat "&amp;X893,
IF($H893="str",".str " &amp; _xlfn.TEXTJOIN("",FALSE,OFFSET(program!$A$2,0,A893+1,1,M893-1)),
$L893&amp;" "&amp;_xlfn.TEXTJOIN(", ",TRUE,$X893:$Z893)
))</f>
        <v>.dat 0</v>
      </c>
      <c r="E893" s="19" t="b">
        <f t="shared" ca="1" si="250"/>
        <v>1</v>
      </c>
      <c r="F893" s="5" t="str">
        <f t="shared" ca="1" si="251"/>
        <v>stack</v>
      </c>
      <c r="G893" s="5">
        <f t="shared" ca="1" si="252"/>
        <v>72</v>
      </c>
      <c r="H893" s="5" t="str">
        <f t="shared" si="253"/>
        <v>data</v>
      </c>
      <c r="I893" s="13" t="b">
        <f t="shared" si="254"/>
        <v>1</v>
      </c>
      <c r="J893" s="6">
        <f ca="1">OFFSET(program!$A$1,0,disasm!A893)</f>
        <v>0</v>
      </c>
      <c r="K893" s="7">
        <f t="shared" ca="1" si="255"/>
        <v>0</v>
      </c>
      <c r="L893" s="7" t="e">
        <f t="shared" ca="1" si="256"/>
        <v>#VALUE!</v>
      </c>
      <c r="M893" s="7">
        <f t="shared" si="257"/>
        <v>1</v>
      </c>
      <c r="N893" s="7">
        <f t="shared" si="258"/>
        <v>1</v>
      </c>
      <c r="O893" s="8">
        <f t="shared" si="259"/>
        <v>1</v>
      </c>
      <c r="P893" s="8" t="str">
        <f t="shared" si="260"/>
        <v/>
      </c>
      <c r="Q893" s="8" t="str">
        <f t="shared" si="261"/>
        <v/>
      </c>
      <c r="R893" s="8" t="str">
        <f t="shared" ca="1" si="262"/>
        <v>num</v>
      </c>
      <c r="S893" s="8" t="str">
        <f t="shared" si="263"/>
        <v/>
      </c>
      <c r="T893" s="8" t="str">
        <f t="shared" si="264"/>
        <v/>
      </c>
      <c r="U893" s="7">
        <f ca="1">IF(O893="","",OFFSET(program!$A$1,0,disasm!$A893+COLUMN()-COLUMN($U893)+IF($I893,0,1)))</f>
        <v>0</v>
      </c>
      <c r="V893" s="7" t="str">
        <f ca="1">IF(P893="","",OFFSET(program!$A$1,0,disasm!$A893+COLUMN()-COLUMN($U893)+IF($I893,0,1)))</f>
        <v/>
      </c>
      <c r="W893" s="7" t="str">
        <f ca="1">IF(Q893="","",OFFSET(program!$A$1,0,disasm!$A893+COLUMN()-COLUMN($U893)+IF($I893,0,1)))</f>
        <v/>
      </c>
      <c r="X893" s="3" t="str">
        <f t="shared" ca="1" si="265"/>
        <v>0</v>
      </c>
      <c r="Y893" s="3" t="str">
        <f t="shared" si="266"/>
        <v/>
      </c>
      <c r="Z893" s="3" t="str">
        <f t="shared" si="267"/>
        <v/>
      </c>
      <c r="AA893" s="3" t="str">
        <f ca="1">" "
&amp;AE893
&amp;IF(AND(OR(K893=5,K893=6),MOD(INT(J893/1000),10)=1)," A2","")
&amp;IF(AND(NOT(I893),J893=109,OFFSET(program!$A$1,0,disasm!$A893+1)&gt;0,NOT(ISNUMBER(FIND(" A1 "," "&amp;AE893&amp;" "))))," AUTOLABEL","")
&amp;" "</f>
        <v xml:space="preserve">  </v>
      </c>
    </row>
    <row r="894" spans="1:27" x14ac:dyDescent="0.2">
      <c r="A894" s="1">
        <f ca="1">A893+M893</f>
        <v>935</v>
      </c>
      <c r="B894" s="2" t="str">
        <f t="shared" ca="1" si="249"/>
        <v>stack+863</v>
      </c>
      <c r="C894" s="3" t="str">
        <f ca="1">_xlfn.TEXTJOIN(" ",FALSE,OFFSET(program!$A$1,0,A894,1,M894))</f>
        <v/>
      </c>
      <c r="D894" s="4" t="str">
        <f ca="1">IF($H894="data",".dat "&amp;X894,
IF($H894="str",".str " &amp; _xlfn.TEXTJOIN("",FALSE,OFFSET(program!$A$2,0,A894+1,1,M894-1)),
$L894&amp;" "&amp;_xlfn.TEXTJOIN(", ",TRUE,$X894:$Z894)
))</f>
        <v>.dat 0</v>
      </c>
      <c r="E894" s="19" t="b">
        <f t="shared" ca="1" si="250"/>
        <v>1</v>
      </c>
      <c r="F894" s="5" t="str">
        <f t="shared" ca="1" si="251"/>
        <v>stack</v>
      </c>
      <c r="G894" s="5">
        <f t="shared" ca="1" si="252"/>
        <v>72</v>
      </c>
      <c r="H894" s="5" t="str">
        <f t="shared" si="253"/>
        <v>data</v>
      </c>
      <c r="I894" s="13" t="b">
        <f t="shared" si="254"/>
        <v>1</v>
      </c>
      <c r="J894" s="6">
        <f ca="1">OFFSET(program!$A$1,0,disasm!A894)</f>
        <v>0</v>
      </c>
      <c r="K894" s="7">
        <f t="shared" ca="1" si="255"/>
        <v>0</v>
      </c>
      <c r="L894" s="7" t="e">
        <f t="shared" ca="1" si="256"/>
        <v>#VALUE!</v>
      </c>
      <c r="M894" s="7">
        <f t="shared" si="257"/>
        <v>1</v>
      </c>
      <c r="N894" s="7">
        <f t="shared" si="258"/>
        <v>1</v>
      </c>
      <c r="O894" s="8">
        <f t="shared" si="259"/>
        <v>1</v>
      </c>
      <c r="P894" s="8" t="str">
        <f t="shared" si="260"/>
        <v/>
      </c>
      <c r="Q894" s="8" t="str">
        <f t="shared" si="261"/>
        <v/>
      </c>
      <c r="R894" s="8" t="str">
        <f t="shared" ca="1" si="262"/>
        <v>num</v>
      </c>
      <c r="S894" s="8" t="str">
        <f t="shared" si="263"/>
        <v/>
      </c>
      <c r="T894" s="8" t="str">
        <f t="shared" si="264"/>
        <v/>
      </c>
      <c r="U894" s="7">
        <f ca="1">IF(O894="","",OFFSET(program!$A$1,0,disasm!$A894+COLUMN()-COLUMN($U894)+IF($I894,0,1)))</f>
        <v>0</v>
      </c>
      <c r="V894" s="7" t="str">
        <f ca="1">IF(P894="","",OFFSET(program!$A$1,0,disasm!$A894+COLUMN()-COLUMN($U894)+IF($I894,0,1)))</f>
        <v/>
      </c>
      <c r="W894" s="7" t="str">
        <f ca="1">IF(Q894="","",OFFSET(program!$A$1,0,disasm!$A894+COLUMN()-COLUMN($U894)+IF($I894,0,1)))</f>
        <v/>
      </c>
      <c r="X894" s="3" t="str">
        <f t="shared" ca="1" si="265"/>
        <v>0</v>
      </c>
      <c r="Y894" s="3" t="str">
        <f t="shared" si="266"/>
        <v/>
      </c>
      <c r="Z894" s="3" t="str">
        <f t="shared" si="267"/>
        <v/>
      </c>
      <c r="AA894" s="3" t="str">
        <f ca="1">" "
&amp;AE894
&amp;IF(AND(OR(K894=5,K894=6),MOD(INT(J894/1000),10)=1)," A2","")
&amp;IF(AND(NOT(I894),J894=109,OFFSET(program!$A$1,0,disasm!$A894+1)&gt;0,NOT(ISNUMBER(FIND(" A1 "," "&amp;AE894&amp;" "))))," AUTOLABEL","")
&amp;" "</f>
        <v xml:space="preserve">  </v>
      </c>
    </row>
    <row r="895" spans="1:27" x14ac:dyDescent="0.2">
      <c r="A895" s="1">
        <f ca="1">A894+M894</f>
        <v>936</v>
      </c>
      <c r="B895" s="2" t="str">
        <f t="shared" ca="1" si="249"/>
        <v>stack+864</v>
      </c>
      <c r="C895" s="3" t="str">
        <f ca="1">_xlfn.TEXTJOIN(" ",FALSE,OFFSET(program!$A$1,0,A895,1,M895))</f>
        <v/>
      </c>
      <c r="D895" s="4" t="str">
        <f ca="1">IF($H895="data",".dat "&amp;X895,
IF($H895="str",".str " &amp; _xlfn.TEXTJOIN("",FALSE,OFFSET(program!$A$2,0,A895+1,1,M895-1)),
$L895&amp;" "&amp;_xlfn.TEXTJOIN(", ",TRUE,$X895:$Z895)
))</f>
        <v>.dat 0</v>
      </c>
      <c r="E895" s="19" t="b">
        <f t="shared" ca="1" si="250"/>
        <v>1</v>
      </c>
      <c r="F895" s="5" t="str">
        <f t="shared" ca="1" si="251"/>
        <v>stack</v>
      </c>
      <c r="G895" s="5">
        <f t="shared" ca="1" si="252"/>
        <v>72</v>
      </c>
      <c r="H895" s="5" t="str">
        <f t="shared" si="253"/>
        <v>data</v>
      </c>
      <c r="I895" s="13" t="b">
        <f t="shared" si="254"/>
        <v>1</v>
      </c>
      <c r="J895" s="6">
        <f ca="1">OFFSET(program!$A$1,0,disasm!A895)</f>
        <v>0</v>
      </c>
      <c r="K895" s="7">
        <f t="shared" ca="1" si="255"/>
        <v>0</v>
      </c>
      <c r="L895" s="7" t="e">
        <f t="shared" ca="1" si="256"/>
        <v>#VALUE!</v>
      </c>
      <c r="M895" s="7">
        <f t="shared" si="257"/>
        <v>1</v>
      </c>
      <c r="N895" s="7">
        <f t="shared" si="258"/>
        <v>1</v>
      </c>
      <c r="O895" s="8">
        <f t="shared" si="259"/>
        <v>1</v>
      </c>
      <c r="P895" s="8" t="str">
        <f t="shared" si="260"/>
        <v/>
      </c>
      <c r="Q895" s="8" t="str">
        <f t="shared" si="261"/>
        <v/>
      </c>
      <c r="R895" s="8" t="str">
        <f t="shared" ca="1" si="262"/>
        <v>num</v>
      </c>
      <c r="S895" s="8" t="str">
        <f t="shared" si="263"/>
        <v/>
      </c>
      <c r="T895" s="8" t="str">
        <f t="shared" si="264"/>
        <v/>
      </c>
      <c r="U895" s="7">
        <f ca="1">IF(O895="","",OFFSET(program!$A$1,0,disasm!$A895+COLUMN()-COLUMN($U895)+IF($I895,0,1)))</f>
        <v>0</v>
      </c>
      <c r="V895" s="7" t="str">
        <f ca="1">IF(P895="","",OFFSET(program!$A$1,0,disasm!$A895+COLUMN()-COLUMN($U895)+IF($I895,0,1)))</f>
        <v/>
      </c>
      <c r="W895" s="7" t="str">
        <f ca="1">IF(Q895="","",OFFSET(program!$A$1,0,disasm!$A895+COLUMN()-COLUMN($U895)+IF($I895,0,1)))</f>
        <v/>
      </c>
      <c r="X895" s="3" t="str">
        <f t="shared" ca="1" si="265"/>
        <v>0</v>
      </c>
      <c r="Y895" s="3" t="str">
        <f t="shared" si="266"/>
        <v/>
      </c>
      <c r="Z895" s="3" t="str">
        <f t="shared" si="267"/>
        <v/>
      </c>
      <c r="AA895" s="3" t="str">
        <f ca="1">" "
&amp;AE895
&amp;IF(AND(OR(K895=5,K895=6),MOD(INT(J895/1000),10)=1)," A2","")
&amp;IF(AND(NOT(I895),J895=109,OFFSET(program!$A$1,0,disasm!$A895+1)&gt;0,NOT(ISNUMBER(FIND(" A1 "," "&amp;AE895&amp;" "))))," AUTOLABEL","")
&amp;" "</f>
        <v xml:space="preserve">  </v>
      </c>
    </row>
    <row r="896" spans="1:27" x14ac:dyDescent="0.2">
      <c r="A896" s="1">
        <f ca="1">A895+M895</f>
        <v>937</v>
      </c>
      <c r="B896" s="2" t="str">
        <f t="shared" ca="1" si="249"/>
        <v>stack+865</v>
      </c>
      <c r="C896" s="3" t="str">
        <f ca="1">_xlfn.TEXTJOIN(" ",FALSE,OFFSET(program!$A$1,0,A896,1,M896))</f>
        <v/>
      </c>
      <c r="D896" s="4" t="str">
        <f ca="1">IF($H896="data",".dat "&amp;X896,
IF($H896="str",".str " &amp; _xlfn.TEXTJOIN("",FALSE,OFFSET(program!$A$2,0,A896+1,1,M896-1)),
$L896&amp;" "&amp;_xlfn.TEXTJOIN(", ",TRUE,$X896:$Z896)
))</f>
        <v>.dat 0</v>
      </c>
      <c r="E896" s="19" t="b">
        <f t="shared" ca="1" si="250"/>
        <v>1</v>
      </c>
      <c r="F896" s="5" t="str">
        <f t="shared" ca="1" si="251"/>
        <v>stack</v>
      </c>
      <c r="G896" s="5">
        <f t="shared" ca="1" si="252"/>
        <v>72</v>
      </c>
      <c r="H896" s="5" t="str">
        <f t="shared" si="253"/>
        <v>data</v>
      </c>
      <c r="I896" s="13" t="b">
        <f t="shared" si="254"/>
        <v>1</v>
      </c>
      <c r="J896" s="6">
        <f ca="1">OFFSET(program!$A$1,0,disasm!A896)</f>
        <v>0</v>
      </c>
      <c r="K896" s="7">
        <f t="shared" ca="1" si="255"/>
        <v>0</v>
      </c>
      <c r="L896" s="7" t="e">
        <f t="shared" ca="1" si="256"/>
        <v>#VALUE!</v>
      </c>
      <c r="M896" s="7">
        <f t="shared" si="257"/>
        <v>1</v>
      </c>
      <c r="N896" s="7">
        <f t="shared" si="258"/>
        <v>1</v>
      </c>
      <c r="O896" s="8">
        <f t="shared" si="259"/>
        <v>1</v>
      </c>
      <c r="P896" s="8" t="str">
        <f t="shared" si="260"/>
        <v/>
      </c>
      <c r="Q896" s="8" t="str">
        <f t="shared" si="261"/>
        <v/>
      </c>
      <c r="R896" s="8" t="str">
        <f t="shared" ca="1" si="262"/>
        <v>num</v>
      </c>
      <c r="S896" s="8" t="str">
        <f t="shared" si="263"/>
        <v/>
      </c>
      <c r="T896" s="8" t="str">
        <f t="shared" si="264"/>
        <v/>
      </c>
      <c r="U896" s="7">
        <f ca="1">IF(O896="","",OFFSET(program!$A$1,0,disasm!$A896+COLUMN()-COLUMN($U896)+IF($I896,0,1)))</f>
        <v>0</v>
      </c>
      <c r="V896" s="7" t="str">
        <f ca="1">IF(P896="","",OFFSET(program!$A$1,0,disasm!$A896+COLUMN()-COLUMN($U896)+IF($I896,0,1)))</f>
        <v/>
      </c>
      <c r="W896" s="7" t="str">
        <f ca="1">IF(Q896="","",OFFSET(program!$A$1,0,disasm!$A896+COLUMN()-COLUMN($U896)+IF($I896,0,1)))</f>
        <v/>
      </c>
      <c r="X896" s="3" t="str">
        <f t="shared" ca="1" si="265"/>
        <v>0</v>
      </c>
      <c r="Y896" s="3" t="str">
        <f t="shared" si="266"/>
        <v/>
      </c>
      <c r="Z896" s="3" t="str">
        <f t="shared" si="267"/>
        <v/>
      </c>
      <c r="AA896" s="3" t="str">
        <f ca="1">" "
&amp;AE896
&amp;IF(AND(OR(K896=5,K896=6),MOD(INT(J896/1000),10)=1)," A2","")
&amp;IF(AND(NOT(I896),J896=109,OFFSET(program!$A$1,0,disasm!$A896+1)&gt;0,NOT(ISNUMBER(FIND(" A1 "," "&amp;AE896&amp;" "))))," AUTOLABEL","")
&amp;" "</f>
        <v xml:space="preserve">  </v>
      </c>
    </row>
    <row r="897" spans="1:27" x14ac:dyDescent="0.2">
      <c r="A897" s="1">
        <f ca="1">A896+M896</f>
        <v>938</v>
      </c>
      <c r="B897" s="2" t="str">
        <f t="shared" ca="1" si="249"/>
        <v>stack+866</v>
      </c>
      <c r="C897" s="3" t="str">
        <f ca="1">_xlfn.TEXTJOIN(" ",FALSE,OFFSET(program!$A$1,0,A897,1,M897))</f>
        <v/>
      </c>
      <c r="D897" s="4" t="str">
        <f ca="1">IF($H897="data",".dat "&amp;X897,
IF($H897="str",".str " &amp; _xlfn.TEXTJOIN("",FALSE,OFFSET(program!$A$2,0,A897+1,1,M897-1)),
$L897&amp;" "&amp;_xlfn.TEXTJOIN(", ",TRUE,$X897:$Z897)
))</f>
        <v>.dat 0</v>
      </c>
      <c r="E897" s="19" t="b">
        <f t="shared" ca="1" si="250"/>
        <v>1</v>
      </c>
      <c r="F897" s="5" t="str">
        <f t="shared" ca="1" si="251"/>
        <v>stack</v>
      </c>
      <c r="G897" s="5">
        <f t="shared" ca="1" si="252"/>
        <v>72</v>
      </c>
      <c r="H897" s="5" t="str">
        <f t="shared" si="253"/>
        <v>data</v>
      </c>
      <c r="I897" s="13" t="b">
        <f t="shared" si="254"/>
        <v>1</v>
      </c>
      <c r="J897" s="6">
        <f ca="1">OFFSET(program!$A$1,0,disasm!A897)</f>
        <v>0</v>
      </c>
      <c r="K897" s="7">
        <f t="shared" ca="1" si="255"/>
        <v>0</v>
      </c>
      <c r="L897" s="7" t="e">
        <f t="shared" ca="1" si="256"/>
        <v>#VALUE!</v>
      </c>
      <c r="M897" s="7">
        <f t="shared" si="257"/>
        <v>1</v>
      </c>
      <c r="N897" s="7">
        <f t="shared" si="258"/>
        <v>1</v>
      </c>
      <c r="O897" s="8">
        <f t="shared" si="259"/>
        <v>1</v>
      </c>
      <c r="P897" s="8" t="str">
        <f t="shared" si="260"/>
        <v/>
      </c>
      <c r="Q897" s="8" t="str">
        <f t="shared" si="261"/>
        <v/>
      </c>
      <c r="R897" s="8" t="str">
        <f t="shared" ca="1" si="262"/>
        <v>num</v>
      </c>
      <c r="S897" s="8" t="str">
        <f t="shared" si="263"/>
        <v/>
      </c>
      <c r="T897" s="8" t="str">
        <f t="shared" si="264"/>
        <v/>
      </c>
      <c r="U897" s="7">
        <f ca="1">IF(O897="","",OFFSET(program!$A$1,0,disasm!$A897+COLUMN()-COLUMN($U897)+IF($I897,0,1)))</f>
        <v>0</v>
      </c>
      <c r="V897" s="7" t="str">
        <f ca="1">IF(P897="","",OFFSET(program!$A$1,0,disasm!$A897+COLUMN()-COLUMN($U897)+IF($I897,0,1)))</f>
        <v/>
      </c>
      <c r="W897" s="7" t="str">
        <f ca="1">IF(Q897="","",OFFSET(program!$A$1,0,disasm!$A897+COLUMN()-COLUMN($U897)+IF($I897,0,1)))</f>
        <v/>
      </c>
      <c r="X897" s="3" t="str">
        <f t="shared" ca="1" si="265"/>
        <v>0</v>
      </c>
      <c r="Y897" s="3" t="str">
        <f t="shared" si="266"/>
        <v/>
      </c>
      <c r="Z897" s="3" t="str">
        <f t="shared" si="267"/>
        <v/>
      </c>
      <c r="AA897" s="3" t="str">
        <f ca="1">" "
&amp;AE897
&amp;IF(AND(OR(K897=5,K897=6),MOD(INT(J897/1000),10)=1)," A2","")
&amp;IF(AND(NOT(I897),J897=109,OFFSET(program!$A$1,0,disasm!$A897+1)&gt;0,NOT(ISNUMBER(FIND(" A1 "," "&amp;AE897&amp;" "))))," AUTOLABEL","")
&amp;" "</f>
        <v xml:space="preserve">  </v>
      </c>
    </row>
    <row r="898" spans="1:27" x14ac:dyDescent="0.2">
      <c r="A898" s="1">
        <f ca="1">A897+M897</f>
        <v>939</v>
      </c>
      <c r="B898" s="2" t="str">
        <f t="shared" ca="1" si="249"/>
        <v>stack+867</v>
      </c>
      <c r="C898" s="3" t="str">
        <f ca="1">_xlfn.TEXTJOIN(" ",FALSE,OFFSET(program!$A$1,0,A898,1,M898))</f>
        <v/>
      </c>
      <c r="D898" s="4" t="str">
        <f ca="1">IF($H898="data",".dat "&amp;X898,
IF($H898="str",".str " &amp; _xlfn.TEXTJOIN("",FALSE,OFFSET(program!$A$2,0,A898+1,1,M898-1)),
$L898&amp;" "&amp;_xlfn.TEXTJOIN(", ",TRUE,$X898:$Z898)
))</f>
        <v>.dat 0</v>
      </c>
      <c r="E898" s="19" t="b">
        <f t="shared" ca="1" si="250"/>
        <v>1</v>
      </c>
      <c r="F898" s="5" t="str">
        <f t="shared" ca="1" si="251"/>
        <v>stack</v>
      </c>
      <c r="G898" s="5">
        <f t="shared" ca="1" si="252"/>
        <v>72</v>
      </c>
      <c r="H898" s="5" t="str">
        <f t="shared" si="253"/>
        <v>data</v>
      </c>
      <c r="I898" s="13" t="b">
        <f t="shared" si="254"/>
        <v>1</v>
      </c>
      <c r="J898" s="6">
        <f ca="1">OFFSET(program!$A$1,0,disasm!A898)</f>
        <v>0</v>
      </c>
      <c r="K898" s="7">
        <f t="shared" ca="1" si="255"/>
        <v>0</v>
      </c>
      <c r="L898" s="7" t="e">
        <f t="shared" ca="1" si="256"/>
        <v>#VALUE!</v>
      </c>
      <c r="M898" s="7">
        <f t="shared" si="257"/>
        <v>1</v>
      </c>
      <c r="N898" s="7">
        <f t="shared" si="258"/>
        <v>1</v>
      </c>
      <c r="O898" s="8">
        <f t="shared" si="259"/>
        <v>1</v>
      </c>
      <c r="P898" s="8" t="str">
        <f t="shared" si="260"/>
        <v/>
      </c>
      <c r="Q898" s="8" t="str">
        <f t="shared" si="261"/>
        <v/>
      </c>
      <c r="R898" s="8" t="str">
        <f t="shared" ca="1" si="262"/>
        <v>num</v>
      </c>
      <c r="S898" s="8" t="str">
        <f t="shared" si="263"/>
        <v/>
      </c>
      <c r="T898" s="8" t="str">
        <f t="shared" si="264"/>
        <v/>
      </c>
      <c r="U898" s="7">
        <f ca="1">IF(O898="","",OFFSET(program!$A$1,0,disasm!$A898+COLUMN()-COLUMN($U898)+IF($I898,0,1)))</f>
        <v>0</v>
      </c>
      <c r="V898" s="7" t="str">
        <f ca="1">IF(P898="","",OFFSET(program!$A$1,0,disasm!$A898+COLUMN()-COLUMN($U898)+IF($I898,0,1)))</f>
        <v/>
      </c>
      <c r="W898" s="7" t="str">
        <f ca="1">IF(Q898="","",OFFSET(program!$A$1,0,disasm!$A898+COLUMN()-COLUMN($U898)+IF($I898,0,1)))</f>
        <v/>
      </c>
      <c r="X898" s="3" t="str">
        <f t="shared" ca="1" si="265"/>
        <v>0</v>
      </c>
      <c r="Y898" s="3" t="str">
        <f t="shared" si="266"/>
        <v/>
      </c>
      <c r="Z898" s="3" t="str">
        <f t="shared" si="267"/>
        <v/>
      </c>
      <c r="AA898" s="3" t="str">
        <f ca="1">" "
&amp;AE898
&amp;IF(AND(OR(K898=5,K898=6),MOD(INT(J898/1000),10)=1)," A2","")
&amp;IF(AND(NOT(I898),J898=109,OFFSET(program!$A$1,0,disasm!$A898+1)&gt;0,NOT(ISNUMBER(FIND(" A1 "," "&amp;AE898&amp;" "))))," AUTOLABEL","")
&amp;" "</f>
        <v xml:space="preserve">  </v>
      </c>
    </row>
    <row r="899" spans="1:27" x14ac:dyDescent="0.2">
      <c r="A899" s="1">
        <f ca="1">A898+M898</f>
        <v>940</v>
      </c>
      <c r="B899" s="2" t="str">
        <f t="shared" ref="B899:B962" ca="1" si="268">$F899
&amp;IF(ISBLANK(AB899),
    IF($A899=$G899,
        "",
        "+"&amp;$A899-$G899
    ),
    "."&amp;AB899
)</f>
        <v>stack+868</v>
      </c>
      <c r="C899" s="3" t="str">
        <f ca="1">_xlfn.TEXTJOIN(" ",FALSE,OFFSET(program!$A$1,0,A899,1,M899))</f>
        <v/>
      </c>
      <c r="D899" s="4" t="str">
        <f ca="1">IF($H899="data",".dat "&amp;X899,
IF($H899="str",".str " &amp; _xlfn.TEXTJOIN("",FALSE,OFFSET(program!$A$2,0,A899+1,1,M899-1)),
$L899&amp;" "&amp;_xlfn.TEXTJOIN(", ",TRUE,$X899:$Z899)
))</f>
        <v>.dat 0</v>
      </c>
      <c r="E899" s="19" t="b">
        <f t="shared" ref="E899:E962" ca="1" si="269">IF(G899&lt;&gt;G898,NOT(E898),E898)</f>
        <v>1</v>
      </c>
      <c r="F899" s="5" t="str">
        <f t="shared" ref="F899:F962" ca="1" si="270">IF(ISBLANK($AD899),
    IF(ISNUMBER(FIND(" AUTOLABEL ",AA899)),IF(I899,"data","fun")&amp;A899,F898),
    $AD899
)</f>
        <v>stack</v>
      </c>
      <c r="G899" s="5">
        <f t="shared" ref="G899:G962" ca="1" si="271">IF(AND(ISBLANK($AD899),NOT(ISNUMBER(FIND(" AUTOLABEL ",AA899)))),G898,$A899)</f>
        <v>72</v>
      </c>
      <c r="H899" s="5" t="str">
        <f t="shared" ref="H899:H962" si="272">IF(ISNUMBER(FIND(" STR "," "&amp;AE899&amp;" ")),"str",
IF(ISNUMBER(FIND(" CODE "," "&amp;AE899&amp;" ")),"code",
IF(ISNUMBER(FIND(" DATA "," "&amp;AE899&amp;" ")),"data",
$H898
)))</f>
        <v>data</v>
      </c>
      <c r="I899" s="13" t="b">
        <f t="shared" ref="I899:I962" si="273">H899&lt;&gt;"code"</f>
        <v>1</v>
      </c>
      <c r="J899" s="6">
        <f ca="1">OFFSET(program!$A$1,0,disasm!A899)</f>
        <v>0</v>
      </c>
      <c r="K899" s="7">
        <f t="shared" ref="K899:K962" ca="1" si="274">MOD($J899,100)</f>
        <v>0</v>
      </c>
      <c r="L899" s="7" t="e">
        <f t="shared" ref="L899:L962" ca="1" si="275">IF(K899=99,"END",CHOOSE(K899,"ADD ","MUL ","IN  ","OUT ","J!=0","J=0 ","CMP&lt;","CMP=","SP+ "))</f>
        <v>#VALUE!</v>
      </c>
      <c r="M899" s="7">
        <f t="shared" ref="M899:M962" si="276">IF($H899="data",1,IF($H899="str",$J899+1,N899+1))</f>
        <v>1</v>
      </c>
      <c r="N899" s="7">
        <f t="shared" ref="N899:N962" si="277">IF($I899,1,IFERROR(CHOOSE($K899,3,3,1,1,2,2,3,3,1),0))</f>
        <v>1</v>
      </c>
      <c r="O899" s="8">
        <f t="shared" ref="O899:O962" si="278">IF(I899,1,IF($N899&gt;=1,MOD(INT($J899/100),10),""))</f>
        <v>1</v>
      </c>
      <c r="P899" s="8" t="str">
        <f t="shared" ref="P899:P962" si="279">IF($N899&gt;=2,MOD(INT($J899/1000),10),"")</f>
        <v/>
      </c>
      <c r="Q899" s="8" t="str">
        <f t="shared" ref="Q899:Q962" si="280">IF($N899&gt;=3,MOD(INT($J899/10000),10),"")</f>
        <v/>
      </c>
      <c r="R899" s="8" t="str">
        <f t="shared" ref="R899:R962" ca="1" si="281">IF(O899="","",
    IF(ISNUMBER(FIND(" A"&amp;R$1&amp;" ",$AA899)),"addr",
        IF(ISNUMBER(FIND(" C"&amp;R$1&amp;" ",$AA899)),"char",
            CHOOSE(O899+1,"addr","num","num")
        )
    )
)</f>
        <v>num</v>
      </c>
      <c r="S899" s="8" t="str">
        <f t="shared" ref="S899:S962" si="282">IF(P899="","",
    IF(ISNUMBER(FIND(" A"&amp;S$1&amp;" ",$AA899)),"addr",
        IF(ISNUMBER(FIND(" C"&amp;S$1&amp;" ",$AA899)),"char",
            CHOOSE(P899+1,"addr","num","num")
        )
    )
)</f>
        <v/>
      </c>
      <c r="T899" s="8" t="str">
        <f t="shared" ref="T899:T962" si="283">IF(Q899="","",
    IF(ISNUMBER(FIND(" A"&amp;T$1&amp;" ",$AA899)),"addr",
        IF(ISNUMBER(FIND(" C"&amp;T$1&amp;" ",$AA899)),"char",
            CHOOSE(Q899+1,"addr","num","num")
        )
    )
)</f>
        <v/>
      </c>
      <c r="U899" s="7">
        <f ca="1">IF(O899="","",OFFSET(program!$A$1,0,disasm!$A899+COLUMN()-COLUMN($U899)+IF($I899,0,1)))</f>
        <v>0</v>
      </c>
      <c r="V899" s="7" t="str">
        <f ca="1">IF(P899="","",OFFSET(program!$A$1,0,disasm!$A899+COLUMN()-COLUMN($U899)+IF($I899,0,1)))</f>
        <v/>
      </c>
      <c r="W899" s="7" t="str">
        <f ca="1">IF(Q899="","",OFFSET(program!$A$1,0,disasm!$A899+COLUMN()-COLUMN($U899)+IF($I899,0,1)))</f>
        <v/>
      </c>
      <c r="X899" s="3" t="str">
        <f t="shared" ref="X899:X962" ca="1" si="284">IF(O899="","",
  SUBSTITUTE(SUBSTITUTE(
    CHOOSE(1+O899,"[val]","val","[SP+val]"),
    "val",
    IF(R899="char","'"&amp;CHAR(U899)&amp;"'",
      IF(R899="addr",
        INDEX($B:$B,MATCH(U899,$A:$A,1))
          &amp; IF(INDEX($A:$A,MATCH(U899,$A:$A,1)) &lt; U899, ".a"&amp;(U899 - INDEX($A:$A,MATCH(U899,$A:$A,1))),""),
        U899
       )
    )
  ),"+-","-")
)</f>
        <v>0</v>
      </c>
      <c r="Y899" s="3" t="str">
        <f t="shared" ref="Y899:Y962" si="285">IF(P899="","",
  SUBSTITUTE(SUBSTITUTE(
    CHOOSE(1+P899,"[val]","val","[SP+val]"),
    "val",
    IF(S899="char","'"&amp;CHAR(V899)&amp;"'",
      IF(S899="addr",
        INDEX($B:$B,MATCH(V899,$A:$A,1))
          &amp; IF(INDEX($A:$A,MATCH(V899,$A:$A,1)) &lt; V899, ".a"&amp;(V899 - INDEX($A:$A,MATCH(V899,$A:$A,1))),""),
        V899
       )
    )
  ),"+-","-")
)</f>
        <v/>
      </c>
      <c r="Z899" s="3" t="str">
        <f t="shared" ref="Z899:Z962" si="286">IF(Q899="","",
  SUBSTITUTE(SUBSTITUTE(
    CHOOSE(1+Q899,"[val]","val","[SP+val]"),
    "val",
    IF(T899="char","'"&amp;CHAR(W899)&amp;"'",
      IF(T899="addr",
        INDEX($B:$B,MATCH(W899,$A:$A,1))
          &amp; IF(INDEX($A:$A,MATCH(W899,$A:$A,1)) &lt; W899, ".a"&amp;(W899 - INDEX($A:$A,MATCH(W899,$A:$A,1))),""),
        W899
       )
    )
  ),"+-","-")
)</f>
        <v/>
      </c>
      <c r="AA899" s="3" t="str">
        <f ca="1">" "
&amp;AE899
&amp;IF(AND(OR(K899=5,K899=6),MOD(INT(J899/1000),10)=1)," A2","")
&amp;IF(AND(NOT(I899),J899=109,OFFSET(program!$A$1,0,disasm!$A899+1)&gt;0,NOT(ISNUMBER(FIND(" A1 "," "&amp;AE899&amp;" "))))," AUTOLABEL","")
&amp;" "</f>
        <v xml:space="preserve">  </v>
      </c>
    </row>
    <row r="900" spans="1:27" x14ac:dyDescent="0.2">
      <c r="A900" s="1">
        <f ca="1">A899+M899</f>
        <v>941</v>
      </c>
      <c r="B900" s="2" t="str">
        <f t="shared" ca="1" si="268"/>
        <v>stack+869</v>
      </c>
      <c r="C900" s="3" t="str">
        <f ca="1">_xlfn.TEXTJOIN(" ",FALSE,OFFSET(program!$A$1,0,A900,1,M900))</f>
        <v/>
      </c>
      <c r="D900" s="4" t="str">
        <f ca="1">IF($H900="data",".dat "&amp;X900,
IF($H900="str",".str " &amp; _xlfn.TEXTJOIN("",FALSE,OFFSET(program!$A$2,0,A900+1,1,M900-1)),
$L900&amp;" "&amp;_xlfn.TEXTJOIN(", ",TRUE,$X900:$Z900)
))</f>
        <v>.dat 0</v>
      </c>
      <c r="E900" s="19" t="b">
        <f t="shared" ca="1" si="269"/>
        <v>1</v>
      </c>
      <c r="F900" s="5" t="str">
        <f t="shared" ca="1" si="270"/>
        <v>stack</v>
      </c>
      <c r="G900" s="5">
        <f t="shared" ca="1" si="271"/>
        <v>72</v>
      </c>
      <c r="H900" s="5" t="str">
        <f t="shared" si="272"/>
        <v>data</v>
      </c>
      <c r="I900" s="13" t="b">
        <f t="shared" si="273"/>
        <v>1</v>
      </c>
      <c r="J900" s="6">
        <f ca="1">OFFSET(program!$A$1,0,disasm!A900)</f>
        <v>0</v>
      </c>
      <c r="K900" s="7">
        <f t="shared" ca="1" si="274"/>
        <v>0</v>
      </c>
      <c r="L900" s="7" t="e">
        <f t="shared" ca="1" si="275"/>
        <v>#VALUE!</v>
      </c>
      <c r="M900" s="7">
        <f t="shared" si="276"/>
        <v>1</v>
      </c>
      <c r="N900" s="7">
        <f t="shared" si="277"/>
        <v>1</v>
      </c>
      <c r="O900" s="8">
        <f t="shared" si="278"/>
        <v>1</v>
      </c>
      <c r="P900" s="8" t="str">
        <f t="shared" si="279"/>
        <v/>
      </c>
      <c r="Q900" s="8" t="str">
        <f t="shared" si="280"/>
        <v/>
      </c>
      <c r="R900" s="8" t="str">
        <f t="shared" ca="1" si="281"/>
        <v>num</v>
      </c>
      <c r="S900" s="8" t="str">
        <f t="shared" si="282"/>
        <v/>
      </c>
      <c r="T900" s="8" t="str">
        <f t="shared" si="283"/>
        <v/>
      </c>
      <c r="U900" s="7">
        <f ca="1">IF(O900="","",OFFSET(program!$A$1,0,disasm!$A900+COLUMN()-COLUMN($U900)+IF($I900,0,1)))</f>
        <v>0</v>
      </c>
      <c r="V900" s="7" t="str">
        <f ca="1">IF(P900="","",OFFSET(program!$A$1,0,disasm!$A900+COLUMN()-COLUMN($U900)+IF($I900,0,1)))</f>
        <v/>
      </c>
      <c r="W900" s="7" t="str">
        <f ca="1">IF(Q900="","",OFFSET(program!$A$1,0,disasm!$A900+COLUMN()-COLUMN($U900)+IF($I900,0,1)))</f>
        <v/>
      </c>
      <c r="X900" s="3" t="str">
        <f t="shared" ca="1" si="284"/>
        <v>0</v>
      </c>
      <c r="Y900" s="3" t="str">
        <f t="shared" si="285"/>
        <v/>
      </c>
      <c r="Z900" s="3" t="str">
        <f t="shared" si="286"/>
        <v/>
      </c>
      <c r="AA900" s="3" t="str">
        <f ca="1">" "
&amp;AE900
&amp;IF(AND(OR(K900=5,K900=6),MOD(INT(J900/1000),10)=1)," A2","")
&amp;IF(AND(NOT(I900),J900=109,OFFSET(program!$A$1,0,disasm!$A900+1)&gt;0,NOT(ISNUMBER(FIND(" A1 "," "&amp;AE900&amp;" "))))," AUTOLABEL","")
&amp;" "</f>
        <v xml:space="preserve">  </v>
      </c>
    </row>
    <row r="901" spans="1:27" x14ac:dyDescent="0.2">
      <c r="A901" s="1">
        <f ca="1">A900+M900</f>
        <v>942</v>
      </c>
      <c r="B901" s="2" t="str">
        <f t="shared" ca="1" si="268"/>
        <v>stack+870</v>
      </c>
      <c r="C901" s="3" t="str">
        <f ca="1">_xlfn.TEXTJOIN(" ",FALSE,OFFSET(program!$A$1,0,A901,1,M901))</f>
        <v/>
      </c>
      <c r="D901" s="4" t="str">
        <f ca="1">IF($H901="data",".dat "&amp;X901,
IF($H901="str",".str " &amp; _xlfn.TEXTJOIN("",FALSE,OFFSET(program!$A$2,0,A901+1,1,M901-1)),
$L901&amp;" "&amp;_xlfn.TEXTJOIN(", ",TRUE,$X901:$Z901)
))</f>
        <v>.dat 0</v>
      </c>
      <c r="E901" s="19" t="b">
        <f t="shared" ca="1" si="269"/>
        <v>1</v>
      </c>
      <c r="F901" s="5" t="str">
        <f t="shared" ca="1" si="270"/>
        <v>stack</v>
      </c>
      <c r="G901" s="5">
        <f t="shared" ca="1" si="271"/>
        <v>72</v>
      </c>
      <c r="H901" s="5" t="str">
        <f t="shared" si="272"/>
        <v>data</v>
      </c>
      <c r="I901" s="13" t="b">
        <f t="shared" si="273"/>
        <v>1</v>
      </c>
      <c r="J901" s="6">
        <f ca="1">OFFSET(program!$A$1,0,disasm!A901)</f>
        <v>0</v>
      </c>
      <c r="K901" s="7">
        <f t="shared" ca="1" si="274"/>
        <v>0</v>
      </c>
      <c r="L901" s="7" t="e">
        <f t="shared" ca="1" si="275"/>
        <v>#VALUE!</v>
      </c>
      <c r="M901" s="7">
        <f t="shared" si="276"/>
        <v>1</v>
      </c>
      <c r="N901" s="7">
        <f t="shared" si="277"/>
        <v>1</v>
      </c>
      <c r="O901" s="8">
        <f t="shared" si="278"/>
        <v>1</v>
      </c>
      <c r="P901" s="8" t="str">
        <f t="shared" si="279"/>
        <v/>
      </c>
      <c r="Q901" s="8" t="str">
        <f t="shared" si="280"/>
        <v/>
      </c>
      <c r="R901" s="8" t="str">
        <f t="shared" ca="1" si="281"/>
        <v>num</v>
      </c>
      <c r="S901" s="8" t="str">
        <f t="shared" si="282"/>
        <v/>
      </c>
      <c r="T901" s="8" t="str">
        <f t="shared" si="283"/>
        <v/>
      </c>
      <c r="U901" s="7">
        <f ca="1">IF(O901="","",OFFSET(program!$A$1,0,disasm!$A901+COLUMN()-COLUMN($U901)+IF($I901,0,1)))</f>
        <v>0</v>
      </c>
      <c r="V901" s="7" t="str">
        <f ca="1">IF(P901="","",OFFSET(program!$A$1,0,disasm!$A901+COLUMN()-COLUMN($U901)+IF($I901,0,1)))</f>
        <v/>
      </c>
      <c r="W901" s="7" t="str">
        <f ca="1">IF(Q901="","",OFFSET(program!$A$1,0,disasm!$A901+COLUMN()-COLUMN($U901)+IF($I901,0,1)))</f>
        <v/>
      </c>
      <c r="X901" s="3" t="str">
        <f t="shared" ca="1" si="284"/>
        <v>0</v>
      </c>
      <c r="Y901" s="3" t="str">
        <f t="shared" si="285"/>
        <v/>
      </c>
      <c r="Z901" s="3" t="str">
        <f t="shared" si="286"/>
        <v/>
      </c>
      <c r="AA901" s="3" t="str">
        <f ca="1">" "
&amp;AE901
&amp;IF(AND(OR(K901=5,K901=6),MOD(INT(J901/1000),10)=1)," A2","")
&amp;IF(AND(NOT(I901),J901=109,OFFSET(program!$A$1,0,disasm!$A901+1)&gt;0,NOT(ISNUMBER(FIND(" A1 "," "&amp;AE901&amp;" "))))," AUTOLABEL","")
&amp;" "</f>
        <v xml:space="preserve">  </v>
      </c>
    </row>
    <row r="902" spans="1:27" x14ac:dyDescent="0.2">
      <c r="A902" s="1">
        <f ca="1">A901+M901</f>
        <v>943</v>
      </c>
      <c r="B902" s="2" t="str">
        <f t="shared" ca="1" si="268"/>
        <v>stack+871</v>
      </c>
      <c r="C902" s="3" t="str">
        <f ca="1">_xlfn.TEXTJOIN(" ",FALSE,OFFSET(program!$A$1,0,A902,1,M902))</f>
        <v/>
      </c>
      <c r="D902" s="4" t="str">
        <f ca="1">IF($H902="data",".dat "&amp;X902,
IF($H902="str",".str " &amp; _xlfn.TEXTJOIN("",FALSE,OFFSET(program!$A$2,0,A902+1,1,M902-1)),
$L902&amp;" "&amp;_xlfn.TEXTJOIN(", ",TRUE,$X902:$Z902)
))</f>
        <v>.dat 0</v>
      </c>
      <c r="E902" s="19" t="b">
        <f t="shared" ca="1" si="269"/>
        <v>1</v>
      </c>
      <c r="F902" s="5" t="str">
        <f t="shared" ca="1" si="270"/>
        <v>stack</v>
      </c>
      <c r="G902" s="5">
        <f t="shared" ca="1" si="271"/>
        <v>72</v>
      </c>
      <c r="H902" s="5" t="str">
        <f t="shared" si="272"/>
        <v>data</v>
      </c>
      <c r="I902" s="13" t="b">
        <f t="shared" si="273"/>
        <v>1</v>
      </c>
      <c r="J902" s="6">
        <f ca="1">OFFSET(program!$A$1,0,disasm!A902)</f>
        <v>0</v>
      </c>
      <c r="K902" s="7">
        <f t="shared" ca="1" si="274"/>
        <v>0</v>
      </c>
      <c r="L902" s="7" t="e">
        <f t="shared" ca="1" si="275"/>
        <v>#VALUE!</v>
      </c>
      <c r="M902" s="7">
        <f t="shared" si="276"/>
        <v>1</v>
      </c>
      <c r="N902" s="7">
        <f t="shared" si="277"/>
        <v>1</v>
      </c>
      <c r="O902" s="8">
        <f t="shared" si="278"/>
        <v>1</v>
      </c>
      <c r="P902" s="8" t="str">
        <f t="shared" si="279"/>
        <v/>
      </c>
      <c r="Q902" s="8" t="str">
        <f t="shared" si="280"/>
        <v/>
      </c>
      <c r="R902" s="8" t="str">
        <f t="shared" ca="1" si="281"/>
        <v>num</v>
      </c>
      <c r="S902" s="8" t="str">
        <f t="shared" si="282"/>
        <v/>
      </c>
      <c r="T902" s="8" t="str">
        <f t="shared" si="283"/>
        <v/>
      </c>
      <c r="U902" s="7">
        <f ca="1">IF(O902="","",OFFSET(program!$A$1,0,disasm!$A902+COLUMN()-COLUMN($U902)+IF($I902,0,1)))</f>
        <v>0</v>
      </c>
      <c r="V902" s="7" t="str">
        <f ca="1">IF(P902="","",OFFSET(program!$A$1,0,disasm!$A902+COLUMN()-COLUMN($U902)+IF($I902,0,1)))</f>
        <v/>
      </c>
      <c r="W902" s="7" t="str">
        <f ca="1">IF(Q902="","",OFFSET(program!$A$1,0,disasm!$A902+COLUMN()-COLUMN($U902)+IF($I902,0,1)))</f>
        <v/>
      </c>
      <c r="X902" s="3" t="str">
        <f t="shared" ca="1" si="284"/>
        <v>0</v>
      </c>
      <c r="Y902" s="3" t="str">
        <f t="shared" si="285"/>
        <v/>
      </c>
      <c r="Z902" s="3" t="str">
        <f t="shared" si="286"/>
        <v/>
      </c>
      <c r="AA902" s="3" t="str">
        <f ca="1">" "
&amp;AE902
&amp;IF(AND(OR(K902=5,K902=6),MOD(INT(J902/1000),10)=1)," A2","")
&amp;IF(AND(NOT(I902),J902=109,OFFSET(program!$A$1,0,disasm!$A902+1)&gt;0,NOT(ISNUMBER(FIND(" A1 "," "&amp;AE902&amp;" "))))," AUTOLABEL","")
&amp;" "</f>
        <v xml:space="preserve">  </v>
      </c>
    </row>
    <row r="903" spans="1:27" x14ac:dyDescent="0.2">
      <c r="A903" s="1">
        <f ca="1">A902+M902</f>
        <v>944</v>
      </c>
      <c r="B903" s="2" t="str">
        <f t="shared" ca="1" si="268"/>
        <v>stack+872</v>
      </c>
      <c r="C903" s="3" t="str">
        <f ca="1">_xlfn.TEXTJOIN(" ",FALSE,OFFSET(program!$A$1,0,A903,1,M903))</f>
        <v/>
      </c>
      <c r="D903" s="4" t="str">
        <f ca="1">IF($H903="data",".dat "&amp;X903,
IF($H903="str",".str " &amp; _xlfn.TEXTJOIN("",FALSE,OFFSET(program!$A$2,0,A903+1,1,M903-1)),
$L903&amp;" "&amp;_xlfn.TEXTJOIN(", ",TRUE,$X903:$Z903)
))</f>
        <v>.dat 0</v>
      </c>
      <c r="E903" s="19" t="b">
        <f t="shared" ca="1" si="269"/>
        <v>1</v>
      </c>
      <c r="F903" s="5" t="str">
        <f t="shared" ca="1" si="270"/>
        <v>stack</v>
      </c>
      <c r="G903" s="5">
        <f t="shared" ca="1" si="271"/>
        <v>72</v>
      </c>
      <c r="H903" s="5" t="str">
        <f t="shared" si="272"/>
        <v>data</v>
      </c>
      <c r="I903" s="13" t="b">
        <f t="shared" si="273"/>
        <v>1</v>
      </c>
      <c r="J903" s="6">
        <f ca="1">OFFSET(program!$A$1,0,disasm!A903)</f>
        <v>0</v>
      </c>
      <c r="K903" s="7">
        <f t="shared" ca="1" si="274"/>
        <v>0</v>
      </c>
      <c r="L903" s="7" t="e">
        <f t="shared" ca="1" si="275"/>
        <v>#VALUE!</v>
      </c>
      <c r="M903" s="7">
        <f t="shared" si="276"/>
        <v>1</v>
      </c>
      <c r="N903" s="7">
        <f t="shared" si="277"/>
        <v>1</v>
      </c>
      <c r="O903" s="8">
        <f t="shared" si="278"/>
        <v>1</v>
      </c>
      <c r="P903" s="8" t="str">
        <f t="shared" si="279"/>
        <v/>
      </c>
      <c r="Q903" s="8" t="str">
        <f t="shared" si="280"/>
        <v/>
      </c>
      <c r="R903" s="8" t="str">
        <f t="shared" ca="1" si="281"/>
        <v>num</v>
      </c>
      <c r="S903" s="8" t="str">
        <f t="shared" si="282"/>
        <v/>
      </c>
      <c r="T903" s="8" t="str">
        <f t="shared" si="283"/>
        <v/>
      </c>
      <c r="U903" s="7">
        <f ca="1">IF(O903="","",OFFSET(program!$A$1,0,disasm!$A903+COLUMN()-COLUMN($U903)+IF($I903,0,1)))</f>
        <v>0</v>
      </c>
      <c r="V903" s="7" t="str">
        <f ca="1">IF(P903="","",OFFSET(program!$A$1,0,disasm!$A903+COLUMN()-COLUMN($U903)+IF($I903,0,1)))</f>
        <v/>
      </c>
      <c r="W903" s="7" t="str">
        <f ca="1">IF(Q903="","",OFFSET(program!$A$1,0,disasm!$A903+COLUMN()-COLUMN($U903)+IF($I903,0,1)))</f>
        <v/>
      </c>
      <c r="X903" s="3" t="str">
        <f t="shared" ca="1" si="284"/>
        <v>0</v>
      </c>
      <c r="Y903" s="3" t="str">
        <f t="shared" si="285"/>
        <v/>
      </c>
      <c r="Z903" s="3" t="str">
        <f t="shared" si="286"/>
        <v/>
      </c>
      <c r="AA903" s="3" t="str">
        <f ca="1">" "
&amp;AE903
&amp;IF(AND(OR(K903=5,K903=6),MOD(INT(J903/1000),10)=1)," A2","")
&amp;IF(AND(NOT(I903),J903=109,OFFSET(program!$A$1,0,disasm!$A903+1)&gt;0,NOT(ISNUMBER(FIND(" A1 "," "&amp;AE903&amp;" "))))," AUTOLABEL","")
&amp;" "</f>
        <v xml:space="preserve">  </v>
      </c>
    </row>
    <row r="904" spans="1:27" x14ac:dyDescent="0.2">
      <c r="A904" s="1">
        <f ca="1">A903+M903</f>
        <v>945</v>
      </c>
      <c r="B904" s="2" t="str">
        <f t="shared" ca="1" si="268"/>
        <v>stack+873</v>
      </c>
      <c r="C904" s="3" t="str">
        <f ca="1">_xlfn.TEXTJOIN(" ",FALSE,OFFSET(program!$A$1,0,A904,1,M904))</f>
        <v/>
      </c>
      <c r="D904" s="4" t="str">
        <f ca="1">IF($H904="data",".dat "&amp;X904,
IF($H904="str",".str " &amp; _xlfn.TEXTJOIN("",FALSE,OFFSET(program!$A$2,0,A904+1,1,M904-1)),
$L904&amp;" "&amp;_xlfn.TEXTJOIN(", ",TRUE,$X904:$Z904)
))</f>
        <v>.dat 0</v>
      </c>
      <c r="E904" s="19" t="b">
        <f t="shared" ca="1" si="269"/>
        <v>1</v>
      </c>
      <c r="F904" s="5" t="str">
        <f t="shared" ca="1" si="270"/>
        <v>stack</v>
      </c>
      <c r="G904" s="5">
        <f t="shared" ca="1" si="271"/>
        <v>72</v>
      </c>
      <c r="H904" s="5" t="str">
        <f t="shared" si="272"/>
        <v>data</v>
      </c>
      <c r="I904" s="13" t="b">
        <f t="shared" si="273"/>
        <v>1</v>
      </c>
      <c r="J904" s="6">
        <f ca="1">OFFSET(program!$A$1,0,disasm!A904)</f>
        <v>0</v>
      </c>
      <c r="K904" s="7">
        <f t="shared" ca="1" si="274"/>
        <v>0</v>
      </c>
      <c r="L904" s="7" t="e">
        <f t="shared" ca="1" si="275"/>
        <v>#VALUE!</v>
      </c>
      <c r="M904" s="7">
        <f t="shared" si="276"/>
        <v>1</v>
      </c>
      <c r="N904" s="7">
        <f t="shared" si="277"/>
        <v>1</v>
      </c>
      <c r="O904" s="8">
        <f t="shared" si="278"/>
        <v>1</v>
      </c>
      <c r="P904" s="8" t="str">
        <f t="shared" si="279"/>
        <v/>
      </c>
      <c r="Q904" s="8" t="str">
        <f t="shared" si="280"/>
        <v/>
      </c>
      <c r="R904" s="8" t="str">
        <f t="shared" ca="1" si="281"/>
        <v>num</v>
      </c>
      <c r="S904" s="8" t="str">
        <f t="shared" si="282"/>
        <v/>
      </c>
      <c r="T904" s="8" t="str">
        <f t="shared" si="283"/>
        <v/>
      </c>
      <c r="U904" s="7">
        <f ca="1">IF(O904="","",OFFSET(program!$A$1,0,disasm!$A904+COLUMN()-COLUMN($U904)+IF($I904,0,1)))</f>
        <v>0</v>
      </c>
      <c r="V904" s="7" t="str">
        <f ca="1">IF(P904="","",OFFSET(program!$A$1,0,disasm!$A904+COLUMN()-COLUMN($U904)+IF($I904,0,1)))</f>
        <v/>
      </c>
      <c r="W904" s="7" t="str">
        <f ca="1">IF(Q904="","",OFFSET(program!$A$1,0,disasm!$A904+COLUMN()-COLUMN($U904)+IF($I904,0,1)))</f>
        <v/>
      </c>
      <c r="X904" s="3" t="str">
        <f t="shared" ca="1" si="284"/>
        <v>0</v>
      </c>
      <c r="Y904" s="3" t="str">
        <f t="shared" si="285"/>
        <v/>
      </c>
      <c r="Z904" s="3" t="str">
        <f t="shared" si="286"/>
        <v/>
      </c>
      <c r="AA904" s="3" t="str">
        <f ca="1">" "
&amp;AE904
&amp;IF(AND(OR(K904=5,K904=6),MOD(INT(J904/1000),10)=1)," A2","")
&amp;IF(AND(NOT(I904),J904=109,OFFSET(program!$A$1,0,disasm!$A904+1)&gt;0,NOT(ISNUMBER(FIND(" A1 "," "&amp;AE904&amp;" "))))," AUTOLABEL","")
&amp;" "</f>
        <v xml:space="preserve">  </v>
      </c>
    </row>
    <row r="905" spans="1:27" x14ac:dyDescent="0.2">
      <c r="A905" s="1">
        <f ca="1">A904+M904</f>
        <v>946</v>
      </c>
      <c r="B905" s="2" t="str">
        <f t="shared" ca="1" si="268"/>
        <v>stack+874</v>
      </c>
      <c r="C905" s="3" t="str">
        <f ca="1">_xlfn.TEXTJOIN(" ",FALSE,OFFSET(program!$A$1,0,A905,1,M905))</f>
        <v/>
      </c>
      <c r="D905" s="4" t="str">
        <f ca="1">IF($H905="data",".dat "&amp;X905,
IF($H905="str",".str " &amp; _xlfn.TEXTJOIN("",FALSE,OFFSET(program!$A$2,0,A905+1,1,M905-1)),
$L905&amp;" "&amp;_xlfn.TEXTJOIN(", ",TRUE,$X905:$Z905)
))</f>
        <v>.dat 0</v>
      </c>
      <c r="E905" s="19" t="b">
        <f t="shared" ca="1" si="269"/>
        <v>1</v>
      </c>
      <c r="F905" s="5" t="str">
        <f t="shared" ca="1" si="270"/>
        <v>stack</v>
      </c>
      <c r="G905" s="5">
        <f t="shared" ca="1" si="271"/>
        <v>72</v>
      </c>
      <c r="H905" s="5" t="str">
        <f t="shared" si="272"/>
        <v>data</v>
      </c>
      <c r="I905" s="13" t="b">
        <f t="shared" si="273"/>
        <v>1</v>
      </c>
      <c r="J905" s="6">
        <f ca="1">OFFSET(program!$A$1,0,disasm!A905)</f>
        <v>0</v>
      </c>
      <c r="K905" s="7">
        <f t="shared" ca="1" si="274"/>
        <v>0</v>
      </c>
      <c r="L905" s="7" t="e">
        <f t="shared" ca="1" si="275"/>
        <v>#VALUE!</v>
      </c>
      <c r="M905" s="7">
        <f t="shared" si="276"/>
        <v>1</v>
      </c>
      <c r="N905" s="7">
        <f t="shared" si="277"/>
        <v>1</v>
      </c>
      <c r="O905" s="8">
        <f t="shared" si="278"/>
        <v>1</v>
      </c>
      <c r="P905" s="8" t="str">
        <f t="shared" si="279"/>
        <v/>
      </c>
      <c r="Q905" s="8" t="str">
        <f t="shared" si="280"/>
        <v/>
      </c>
      <c r="R905" s="8" t="str">
        <f t="shared" ca="1" si="281"/>
        <v>num</v>
      </c>
      <c r="S905" s="8" t="str">
        <f t="shared" si="282"/>
        <v/>
      </c>
      <c r="T905" s="8" t="str">
        <f t="shared" si="283"/>
        <v/>
      </c>
      <c r="U905" s="7">
        <f ca="1">IF(O905="","",OFFSET(program!$A$1,0,disasm!$A905+COLUMN()-COLUMN($U905)+IF($I905,0,1)))</f>
        <v>0</v>
      </c>
      <c r="V905" s="7" t="str">
        <f ca="1">IF(P905="","",OFFSET(program!$A$1,0,disasm!$A905+COLUMN()-COLUMN($U905)+IF($I905,0,1)))</f>
        <v/>
      </c>
      <c r="W905" s="7" t="str">
        <f ca="1">IF(Q905="","",OFFSET(program!$A$1,0,disasm!$A905+COLUMN()-COLUMN($U905)+IF($I905,0,1)))</f>
        <v/>
      </c>
      <c r="X905" s="3" t="str">
        <f t="shared" ca="1" si="284"/>
        <v>0</v>
      </c>
      <c r="Y905" s="3" t="str">
        <f t="shared" si="285"/>
        <v/>
      </c>
      <c r="Z905" s="3" t="str">
        <f t="shared" si="286"/>
        <v/>
      </c>
      <c r="AA905" s="3" t="str">
        <f ca="1">" "
&amp;AE905
&amp;IF(AND(OR(K905=5,K905=6),MOD(INT(J905/1000),10)=1)," A2","")
&amp;IF(AND(NOT(I905),J905=109,OFFSET(program!$A$1,0,disasm!$A905+1)&gt;0,NOT(ISNUMBER(FIND(" A1 "," "&amp;AE905&amp;" "))))," AUTOLABEL","")
&amp;" "</f>
        <v xml:space="preserve">  </v>
      </c>
    </row>
    <row r="906" spans="1:27" x14ac:dyDescent="0.2">
      <c r="A906" s="1">
        <f ca="1">A905+M905</f>
        <v>947</v>
      </c>
      <c r="B906" s="2" t="str">
        <f t="shared" ca="1" si="268"/>
        <v>stack+875</v>
      </c>
      <c r="C906" s="3" t="str">
        <f ca="1">_xlfn.TEXTJOIN(" ",FALSE,OFFSET(program!$A$1,0,A906,1,M906))</f>
        <v/>
      </c>
      <c r="D906" s="4" t="str">
        <f ca="1">IF($H906="data",".dat "&amp;X906,
IF($H906="str",".str " &amp; _xlfn.TEXTJOIN("",FALSE,OFFSET(program!$A$2,0,A906+1,1,M906-1)),
$L906&amp;" "&amp;_xlfn.TEXTJOIN(", ",TRUE,$X906:$Z906)
))</f>
        <v>.dat 0</v>
      </c>
      <c r="E906" s="19" t="b">
        <f t="shared" ca="1" si="269"/>
        <v>1</v>
      </c>
      <c r="F906" s="5" t="str">
        <f t="shared" ca="1" si="270"/>
        <v>stack</v>
      </c>
      <c r="G906" s="5">
        <f t="shared" ca="1" si="271"/>
        <v>72</v>
      </c>
      <c r="H906" s="5" t="str">
        <f t="shared" si="272"/>
        <v>data</v>
      </c>
      <c r="I906" s="13" t="b">
        <f t="shared" si="273"/>
        <v>1</v>
      </c>
      <c r="J906" s="6">
        <f ca="1">OFFSET(program!$A$1,0,disasm!A906)</f>
        <v>0</v>
      </c>
      <c r="K906" s="7">
        <f t="shared" ca="1" si="274"/>
        <v>0</v>
      </c>
      <c r="L906" s="7" t="e">
        <f t="shared" ca="1" si="275"/>
        <v>#VALUE!</v>
      </c>
      <c r="M906" s="7">
        <f t="shared" si="276"/>
        <v>1</v>
      </c>
      <c r="N906" s="7">
        <f t="shared" si="277"/>
        <v>1</v>
      </c>
      <c r="O906" s="8">
        <f t="shared" si="278"/>
        <v>1</v>
      </c>
      <c r="P906" s="8" t="str">
        <f t="shared" si="279"/>
        <v/>
      </c>
      <c r="Q906" s="8" t="str">
        <f t="shared" si="280"/>
        <v/>
      </c>
      <c r="R906" s="8" t="str">
        <f t="shared" ca="1" si="281"/>
        <v>num</v>
      </c>
      <c r="S906" s="8" t="str">
        <f t="shared" si="282"/>
        <v/>
      </c>
      <c r="T906" s="8" t="str">
        <f t="shared" si="283"/>
        <v/>
      </c>
      <c r="U906" s="7">
        <f ca="1">IF(O906="","",OFFSET(program!$A$1,0,disasm!$A906+COLUMN()-COLUMN($U906)+IF($I906,0,1)))</f>
        <v>0</v>
      </c>
      <c r="V906" s="7" t="str">
        <f ca="1">IF(P906="","",OFFSET(program!$A$1,0,disasm!$A906+COLUMN()-COLUMN($U906)+IF($I906,0,1)))</f>
        <v/>
      </c>
      <c r="W906" s="7" t="str">
        <f ca="1">IF(Q906="","",OFFSET(program!$A$1,0,disasm!$A906+COLUMN()-COLUMN($U906)+IF($I906,0,1)))</f>
        <v/>
      </c>
      <c r="X906" s="3" t="str">
        <f t="shared" ca="1" si="284"/>
        <v>0</v>
      </c>
      <c r="Y906" s="3" t="str">
        <f t="shared" si="285"/>
        <v/>
      </c>
      <c r="Z906" s="3" t="str">
        <f t="shared" si="286"/>
        <v/>
      </c>
      <c r="AA906" s="3" t="str">
        <f ca="1">" "
&amp;AE906
&amp;IF(AND(OR(K906=5,K906=6),MOD(INT(J906/1000),10)=1)," A2","")
&amp;IF(AND(NOT(I906),J906=109,OFFSET(program!$A$1,0,disasm!$A906+1)&gt;0,NOT(ISNUMBER(FIND(" A1 "," "&amp;AE906&amp;" "))))," AUTOLABEL","")
&amp;" "</f>
        <v xml:space="preserve">  </v>
      </c>
    </row>
    <row r="907" spans="1:27" x14ac:dyDescent="0.2">
      <c r="A907" s="1">
        <f ca="1">A906+M906</f>
        <v>948</v>
      </c>
      <c r="B907" s="2" t="str">
        <f t="shared" ca="1" si="268"/>
        <v>stack+876</v>
      </c>
      <c r="C907" s="3" t="str">
        <f ca="1">_xlfn.TEXTJOIN(" ",FALSE,OFFSET(program!$A$1,0,A907,1,M907))</f>
        <v/>
      </c>
      <c r="D907" s="4" t="str">
        <f ca="1">IF($H907="data",".dat "&amp;X907,
IF($H907="str",".str " &amp; _xlfn.TEXTJOIN("",FALSE,OFFSET(program!$A$2,0,A907+1,1,M907-1)),
$L907&amp;" "&amp;_xlfn.TEXTJOIN(", ",TRUE,$X907:$Z907)
))</f>
        <v>.dat 0</v>
      </c>
      <c r="E907" s="19" t="b">
        <f t="shared" ca="1" si="269"/>
        <v>1</v>
      </c>
      <c r="F907" s="5" t="str">
        <f t="shared" ca="1" si="270"/>
        <v>stack</v>
      </c>
      <c r="G907" s="5">
        <f t="shared" ca="1" si="271"/>
        <v>72</v>
      </c>
      <c r="H907" s="5" t="str">
        <f t="shared" si="272"/>
        <v>data</v>
      </c>
      <c r="I907" s="13" t="b">
        <f t="shared" si="273"/>
        <v>1</v>
      </c>
      <c r="J907" s="6">
        <f ca="1">OFFSET(program!$A$1,0,disasm!A907)</f>
        <v>0</v>
      </c>
      <c r="K907" s="7">
        <f t="shared" ca="1" si="274"/>
        <v>0</v>
      </c>
      <c r="L907" s="7" t="e">
        <f t="shared" ca="1" si="275"/>
        <v>#VALUE!</v>
      </c>
      <c r="M907" s="7">
        <f t="shared" si="276"/>
        <v>1</v>
      </c>
      <c r="N907" s="7">
        <f t="shared" si="277"/>
        <v>1</v>
      </c>
      <c r="O907" s="8">
        <f t="shared" si="278"/>
        <v>1</v>
      </c>
      <c r="P907" s="8" t="str">
        <f t="shared" si="279"/>
        <v/>
      </c>
      <c r="Q907" s="8" t="str">
        <f t="shared" si="280"/>
        <v/>
      </c>
      <c r="R907" s="8" t="str">
        <f t="shared" ca="1" si="281"/>
        <v>num</v>
      </c>
      <c r="S907" s="8" t="str">
        <f t="shared" si="282"/>
        <v/>
      </c>
      <c r="T907" s="8" t="str">
        <f t="shared" si="283"/>
        <v/>
      </c>
      <c r="U907" s="7">
        <f ca="1">IF(O907="","",OFFSET(program!$A$1,0,disasm!$A907+COLUMN()-COLUMN($U907)+IF($I907,0,1)))</f>
        <v>0</v>
      </c>
      <c r="V907" s="7" t="str">
        <f ca="1">IF(P907="","",OFFSET(program!$A$1,0,disasm!$A907+COLUMN()-COLUMN($U907)+IF($I907,0,1)))</f>
        <v/>
      </c>
      <c r="W907" s="7" t="str">
        <f ca="1">IF(Q907="","",OFFSET(program!$A$1,0,disasm!$A907+COLUMN()-COLUMN($U907)+IF($I907,0,1)))</f>
        <v/>
      </c>
      <c r="X907" s="3" t="str">
        <f t="shared" ca="1" si="284"/>
        <v>0</v>
      </c>
      <c r="Y907" s="3" t="str">
        <f t="shared" si="285"/>
        <v/>
      </c>
      <c r="Z907" s="3" t="str">
        <f t="shared" si="286"/>
        <v/>
      </c>
      <c r="AA907" s="3" t="str">
        <f ca="1">" "
&amp;AE907
&amp;IF(AND(OR(K907=5,K907=6),MOD(INT(J907/1000),10)=1)," A2","")
&amp;IF(AND(NOT(I907),J907=109,OFFSET(program!$A$1,0,disasm!$A907+1)&gt;0,NOT(ISNUMBER(FIND(" A1 "," "&amp;AE907&amp;" "))))," AUTOLABEL","")
&amp;" "</f>
        <v xml:space="preserve">  </v>
      </c>
    </row>
    <row r="908" spans="1:27" x14ac:dyDescent="0.2">
      <c r="A908" s="1">
        <f ca="1">A907+M907</f>
        <v>949</v>
      </c>
      <c r="B908" s="2" t="str">
        <f t="shared" ca="1" si="268"/>
        <v>stack+877</v>
      </c>
      <c r="C908" s="3" t="str">
        <f ca="1">_xlfn.TEXTJOIN(" ",FALSE,OFFSET(program!$A$1,0,A908,1,M908))</f>
        <v/>
      </c>
      <c r="D908" s="4" t="str">
        <f ca="1">IF($H908="data",".dat "&amp;X908,
IF($H908="str",".str " &amp; _xlfn.TEXTJOIN("",FALSE,OFFSET(program!$A$2,0,A908+1,1,M908-1)),
$L908&amp;" "&amp;_xlfn.TEXTJOIN(", ",TRUE,$X908:$Z908)
))</f>
        <v>.dat 0</v>
      </c>
      <c r="E908" s="19" t="b">
        <f t="shared" ca="1" si="269"/>
        <v>1</v>
      </c>
      <c r="F908" s="5" t="str">
        <f t="shared" ca="1" si="270"/>
        <v>stack</v>
      </c>
      <c r="G908" s="5">
        <f t="shared" ca="1" si="271"/>
        <v>72</v>
      </c>
      <c r="H908" s="5" t="str">
        <f t="shared" si="272"/>
        <v>data</v>
      </c>
      <c r="I908" s="13" t="b">
        <f t="shared" si="273"/>
        <v>1</v>
      </c>
      <c r="J908" s="6">
        <f ca="1">OFFSET(program!$A$1,0,disasm!A908)</f>
        <v>0</v>
      </c>
      <c r="K908" s="7">
        <f t="shared" ca="1" si="274"/>
        <v>0</v>
      </c>
      <c r="L908" s="7" t="e">
        <f t="shared" ca="1" si="275"/>
        <v>#VALUE!</v>
      </c>
      <c r="M908" s="7">
        <f t="shared" si="276"/>
        <v>1</v>
      </c>
      <c r="N908" s="7">
        <f t="shared" si="277"/>
        <v>1</v>
      </c>
      <c r="O908" s="8">
        <f t="shared" si="278"/>
        <v>1</v>
      </c>
      <c r="P908" s="8" t="str">
        <f t="shared" si="279"/>
        <v/>
      </c>
      <c r="Q908" s="8" t="str">
        <f t="shared" si="280"/>
        <v/>
      </c>
      <c r="R908" s="8" t="str">
        <f t="shared" ca="1" si="281"/>
        <v>num</v>
      </c>
      <c r="S908" s="8" t="str">
        <f t="shared" si="282"/>
        <v/>
      </c>
      <c r="T908" s="8" t="str">
        <f t="shared" si="283"/>
        <v/>
      </c>
      <c r="U908" s="7">
        <f ca="1">IF(O908="","",OFFSET(program!$A$1,0,disasm!$A908+COLUMN()-COLUMN($U908)+IF($I908,0,1)))</f>
        <v>0</v>
      </c>
      <c r="V908" s="7" t="str">
        <f ca="1">IF(P908="","",OFFSET(program!$A$1,0,disasm!$A908+COLUMN()-COLUMN($U908)+IF($I908,0,1)))</f>
        <v/>
      </c>
      <c r="W908" s="7" t="str">
        <f ca="1">IF(Q908="","",OFFSET(program!$A$1,0,disasm!$A908+COLUMN()-COLUMN($U908)+IF($I908,0,1)))</f>
        <v/>
      </c>
      <c r="X908" s="3" t="str">
        <f t="shared" ca="1" si="284"/>
        <v>0</v>
      </c>
      <c r="Y908" s="3" t="str">
        <f t="shared" si="285"/>
        <v/>
      </c>
      <c r="Z908" s="3" t="str">
        <f t="shared" si="286"/>
        <v/>
      </c>
      <c r="AA908" s="3" t="str">
        <f ca="1">" "
&amp;AE908
&amp;IF(AND(OR(K908=5,K908=6),MOD(INT(J908/1000),10)=1)," A2","")
&amp;IF(AND(NOT(I908),J908=109,OFFSET(program!$A$1,0,disasm!$A908+1)&gt;0,NOT(ISNUMBER(FIND(" A1 "," "&amp;AE908&amp;" "))))," AUTOLABEL","")
&amp;" "</f>
        <v xml:space="preserve">  </v>
      </c>
    </row>
    <row r="909" spans="1:27" x14ac:dyDescent="0.2">
      <c r="A909" s="1">
        <f ca="1">A908+M908</f>
        <v>950</v>
      </c>
      <c r="B909" s="2" t="str">
        <f t="shared" ca="1" si="268"/>
        <v>stack+878</v>
      </c>
      <c r="C909" s="3" t="str">
        <f ca="1">_xlfn.TEXTJOIN(" ",FALSE,OFFSET(program!$A$1,0,A909,1,M909))</f>
        <v/>
      </c>
      <c r="D909" s="4" t="str">
        <f ca="1">IF($H909="data",".dat "&amp;X909,
IF($H909="str",".str " &amp; _xlfn.TEXTJOIN("",FALSE,OFFSET(program!$A$2,0,A909+1,1,M909-1)),
$L909&amp;" "&amp;_xlfn.TEXTJOIN(", ",TRUE,$X909:$Z909)
))</f>
        <v>.dat 0</v>
      </c>
      <c r="E909" s="19" t="b">
        <f t="shared" ca="1" si="269"/>
        <v>1</v>
      </c>
      <c r="F909" s="5" t="str">
        <f t="shared" ca="1" si="270"/>
        <v>stack</v>
      </c>
      <c r="G909" s="5">
        <f t="shared" ca="1" si="271"/>
        <v>72</v>
      </c>
      <c r="H909" s="5" t="str">
        <f t="shared" si="272"/>
        <v>data</v>
      </c>
      <c r="I909" s="13" t="b">
        <f t="shared" si="273"/>
        <v>1</v>
      </c>
      <c r="J909" s="6">
        <f ca="1">OFFSET(program!$A$1,0,disasm!A909)</f>
        <v>0</v>
      </c>
      <c r="K909" s="7">
        <f t="shared" ca="1" si="274"/>
        <v>0</v>
      </c>
      <c r="L909" s="7" t="e">
        <f t="shared" ca="1" si="275"/>
        <v>#VALUE!</v>
      </c>
      <c r="M909" s="7">
        <f t="shared" si="276"/>
        <v>1</v>
      </c>
      <c r="N909" s="7">
        <f t="shared" si="277"/>
        <v>1</v>
      </c>
      <c r="O909" s="8">
        <f t="shared" si="278"/>
        <v>1</v>
      </c>
      <c r="P909" s="8" t="str">
        <f t="shared" si="279"/>
        <v/>
      </c>
      <c r="Q909" s="8" t="str">
        <f t="shared" si="280"/>
        <v/>
      </c>
      <c r="R909" s="8" t="str">
        <f t="shared" ca="1" si="281"/>
        <v>num</v>
      </c>
      <c r="S909" s="8" t="str">
        <f t="shared" si="282"/>
        <v/>
      </c>
      <c r="T909" s="8" t="str">
        <f t="shared" si="283"/>
        <v/>
      </c>
      <c r="U909" s="7">
        <f ca="1">IF(O909="","",OFFSET(program!$A$1,0,disasm!$A909+COLUMN()-COLUMN($U909)+IF($I909,0,1)))</f>
        <v>0</v>
      </c>
      <c r="V909" s="7" t="str">
        <f ca="1">IF(P909="","",OFFSET(program!$A$1,0,disasm!$A909+COLUMN()-COLUMN($U909)+IF($I909,0,1)))</f>
        <v/>
      </c>
      <c r="W909" s="7" t="str">
        <f ca="1">IF(Q909="","",OFFSET(program!$A$1,0,disasm!$A909+COLUMN()-COLUMN($U909)+IF($I909,0,1)))</f>
        <v/>
      </c>
      <c r="X909" s="3" t="str">
        <f t="shared" ca="1" si="284"/>
        <v>0</v>
      </c>
      <c r="Y909" s="3" t="str">
        <f t="shared" si="285"/>
        <v/>
      </c>
      <c r="Z909" s="3" t="str">
        <f t="shared" si="286"/>
        <v/>
      </c>
      <c r="AA909" s="3" t="str">
        <f ca="1">" "
&amp;AE909
&amp;IF(AND(OR(K909=5,K909=6),MOD(INT(J909/1000),10)=1)," A2","")
&amp;IF(AND(NOT(I909),J909=109,OFFSET(program!$A$1,0,disasm!$A909+1)&gt;0,NOT(ISNUMBER(FIND(" A1 "," "&amp;AE909&amp;" "))))," AUTOLABEL","")
&amp;" "</f>
        <v xml:space="preserve">  </v>
      </c>
    </row>
    <row r="910" spans="1:27" x14ac:dyDescent="0.2">
      <c r="A910" s="1">
        <f ca="1">A909+M909</f>
        <v>951</v>
      </c>
      <c r="B910" s="2" t="str">
        <f t="shared" ca="1" si="268"/>
        <v>stack+879</v>
      </c>
      <c r="C910" s="3" t="str">
        <f ca="1">_xlfn.TEXTJOIN(" ",FALSE,OFFSET(program!$A$1,0,A910,1,M910))</f>
        <v/>
      </c>
      <c r="D910" s="4" t="str">
        <f ca="1">IF($H910="data",".dat "&amp;X910,
IF($H910="str",".str " &amp; _xlfn.TEXTJOIN("",FALSE,OFFSET(program!$A$2,0,A910+1,1,M910-1)),
$L910&amp;" "&amp;_xlfn.TEXTJOIN(", ",TRUE,$X910:$Z910)
))</f>
        <v>.dat 0</v>
      </c>
      <c r="E910" s="19" t="b">
        <f t="shared" ca="1" si="269"/>
        <v>1</v>
      </c>
      <c r="F910" s="5" t="str">
        <f t="shared" ca="1" si="270"/>
        <v>stack</v>
      </c>
      <c r="G910" s="5">
        <f t="shared" ca="1" si="271"/>
        <v>72</v>
      </c>
      <c r="H910" s="5" t="str">
        <f t="shared" si="272"/>
        <v>data</v>
      </c>
      <c r="I910" s="13" t="b">
        <f t="shared" si="273"/>
        <v>1</v>
      </c>
      <c r="J910" s="6">
        <f ca="1">OFFSET(program!$A$1,0,disasm!A910)</f>
        <v>0</v>
      </c>
      <c r="K910" s="7">
        <f t="shared" ca="1" si="274"/>
        <v>0</v>
      </c>
      <c r="L910" s="7" t="e">
        <f t="shared" ca="1" si="275"/>
        <v>#VALUE!</v>
      </c>
      <c r="M910" s="7">
        <f t="shared" si="276"/>
        <v>1</v>
      </c>
      <c r="N910" s="7">
        <f t="shared" si="277"/>
        <v>1</v>
      </c>
      <c r="O910" s="8">
        <f t="shared" si="278"/>
        <v>1</v>
      </c>
      <c r="P910" s="8" t="str">
        <f t="shared" si="279"/>
        <v/>
      </c>
      <c r="Q910" s="8" t="str">
        <f t="shared" si="280"/>
        <v/>
      </c>
      <c r="R910" s="8" t="str">
        <f t="shared" ca="1" si="281"/>
        <v>num</v>
      </c>
      <c r="S910" s="8" t="str">
        <f t="shared" si="282"/>
        <v/>
      </c>
      <c r="T910" s="8" t="str">
        <f t="shared" si="283"/>
        <v/>
      </c>
      <c r="U910" s="7">
        <f ca="1">IF(O910="","",OFFSET(program!$A$1,0,disasm!$A910+COLUMN()-COLUMN($U910)+IF($I910,0,1)))</f>
        <v>0</v>
      </c>
      <c r="V910" s="7" t="str">
        <f ca="1">IF(P910="","",OFFSET(program!$A$1,0,disasm!$A910+COLUMN()-COLUMN($U910)+IF($I910,0,1)))</f>
        <v/>
      </c>
      <c r="W910" s="7" t="str">
        <f ca="1">IF(Q910="","",OFFSET(program!$A$1,0,disasm!$A910+COLUMN()-COLUMN($U910)+IF($I910,0,1)))</f>
        <v/>
      </c>
      <c r="X910" s="3" t="str">
        <f t="shared" ca="1" si="284"/>
        <v>0</v>
      </c>
      <c r="Y910" s="3" t="str">
        <f t="shared" si="285"/>
        <v/>
      </c>
      <c r="Z910" s="3" t="str">
        <f t="shared" si="286"/>
        <v/>
      </c>
      <c r="AA910" s="3" t="str">
        <f ca="1">" "
&amp;AE910
&amp;IF(AND(OR(K910=5,K910=6),MOD(INT(J910/1000),10)=1)," A2","")
&amp;IF(AND(NOT(I910),J910=109,OFFSET(program!$A$1,0,disasm!$A910+1)&gt;0,NOT(ISNUMBER(FIND(" A1 "," "&amp;AE910&amp;" "))))," AUTOLABEL","")
&amp;" "</f>
        <v xml:space="preserve">  </v>
      </c>
    </row>
    <row r="911" spans="1:27" x14ac:dyDescent="0.2">
      <c r="A911" s="1">
        <f ca="1">A910+M910</f>
        <v>952</v>
      </c>
      <c r="B911" s="2" t="str">
        <f t="shared" ca="1" si="268"/>
        <v>stack+880</v>
      </c>
      <c r="C911" s="3" t="str">
        <f ca="1">_xlfn.TEXTJOIN(" ",FALSE,OFFSET(program!$A$1,0,A911,1,M911))</f>
        <v/>
      </c>
      <c r="D911" s="4" t="str">
        <f ca="1">IF($H911="data",".dat "&amp;X911,
IF($H911="str",".str " &amp; _xlfn.TEXTJOIN("",FALSE,OFFSET(program!$A$2,0,A911+1,1,M911-1)),
$L911&amp;" "&amp;_xlfn.TEXTJOIN(", ",TRUE,$X911:$Z911)
))</f>
        <v>.dat 0</v>
      </c>
      <c r="E911" s="19" t="b">
        <f t="shared" ca="1" si="269"/>
        <v>1</v>
      </c>
      <c r="F911" s="5" t="str">
        <f t="shared" ca="1" si="270"/>
        <v>stack</v>
      </c>
      <c r="G911" s="5">
        <f t="shared" ca="1" si="271"/>
        <v>72</v>
      </c>
      <c r="H911" s="5" t="str">
        <f t="shared" si="272"/>
        <v>data</v>
      </c>
      <c r="I911" s="13" t="b">
        <f t="shared" si="273"/>
        <v>1</v>
      </c>
      <c r="J911" s="6">
        <f ca="1">OFFSET(program!$A$1,0,disasm!A911)</f>
        <v>0</v>
      </c>
      <c r="K911" s="7">
        <f t="shared" ca="1" si="274"/>
        <v>0</v>
      </c>
      <c r="L911" s="7" t="e">
        <f t="shared" ca="1" si="275"/>
        <v>#VALUE!</v>
      </c>
      <c r="M911" s="7">
        <f t="shared" si="276"/>
        <v>1</v>
      </c>
      <c r="N911" s="7">
        <f t="shared" si="277"/>
        <v>1</v>
      </c>
      <c r="O911" s="8">
        <f t="shared" si="278"/>
        <v>1</v>
      </c>
      <c r="P911" s="8" t="str">
        <f t="shared" si="279"/>
        <v/>
      </c>
      <c r="Q911" s="8" t="str">
        <f t="shared" si="280"/>
        <v/>
      </c>
      <c r="R911" s="8" t="str">
        <f t="shared" ca="1" si="281"/>
        <v>num</v>
      </c>
      <c r="S911" s="8" t="str">
        <f t="shared" si="282"/>
        <v/>
      </c>
      <c r="T911" s="8" t="str">
        <f t="shared" si="283"/>
        <v/>
      </c>
      <c r="U911" s="7">
        <f ca="1">IF(O911="","",OFFSET(program!$A$1,0,disasm!$A911+COLUMN()-COLUMN($U911)+IF($I911,0,1)))</f>
        <v>0</v>
      </c>
      <c r="V911" s="7" t="str">
        <f ca="1">IF(P911="","",OFFSET(program!$A$1,0,disasm!$A911+COLUMN()-COLUMN($U911)+IF($I911,0,1)))</f>
        <v/>
      </c>
      <c r="W911" s="7" t="str">
        <f ca="1">IF(Q911="","",OFFSET(program!$A$1,0,disasm!$A911+COLUMN()-COLUMN($U911)+IF($I911,0,1)))</f>
        <v/>
      </c>
      <c r="X911" s="3" t="str">
        <f t="shared" ca="1" si="284"/>
        <v>0</v>
      </c>
      <c r="Y911" s="3" t="str">
        <f t="shared" si="285"/>
        <v/>
      </c>
      <c r="Z911" s="3" t="str">
        <f t="shared" si="286"/>
        <v/>
      </c>
      <c r="AA911" s="3" t="str">
        <f ca="1">" "
&amp;AE911
&amp;IF(AND(OR(K911=5,K911=6),MOD(INT(J911/1000),10)=1)," A2","")
&amp;IF(AND(NOT(I911),J911=109,OFFSET(program!$A$1,0,disasm!$A911+1)&gt;0,NOT(ISNUMBER(FIND(" A1 "," "&amp;AE911&amp;" "))))," AUTOLABEL","")
&amp;" "</f>
        <v xml:space="preserve">  </v>
      </c>
    </row>
    <row r="912" spans="1:27" x14ac:dyDescent="0.2">
      <c r="A912" s="1">
        <f ca="1">A911+M911</f>
        <v>953</v>
      </c>
      <c r="B912" s="2" t="str">
        <f t="shared" ca="1" si="268"/>
        <v>stack+881</v>
      </c>
      <c r="C912" s="3" t="str">
        <f ca="1">_xlfn.TEXTJOIN(" ",FALSE,OFFSET(program!$A$1,0,A912,1,M912))</f>
        <v/>
      </c>
      <c r="D912" s="4" t="str">
        <f ca="1">IF($H912="data",".dat "&amp;X912,
IF($H912="str",".str " &amp; _xlfn.TEXTJOIN("",FALSE,OFFSET(program!$A$2,0,A912+1,1,M912-1)),
$L912&amp;" "&amp;_xlfn.TEXTJOIN(", ",TRUE,$X912:$Z912)
))</f>
        <v>.dat 0</v>
      </c>
      <c r="E912" s="19" t="b">
        <f t="shared" ca="1" si="269"/>
        <v>1</v>
      </c>
      <c r="F912" s="5" t="str">
        <f t="shared" ca="1" si="270"/>
        <v>stack</v>
      </c>
      <c r="G912" s="5">
        <f t="shared" ca="1" si="271"/>
        <v>72</v>
      </c>
      <c r="H912" s="5" t="str">
        <f t="shared" si="272"/>
        <v>data</v>
      </c>
      <c r="I912" s="13" t="b">
        <f t="shared" si="273"/>
        <v>1</v>
      </c>
      <c r="J912" s="6">
        <f ca="1">OFFSET(program!$A$1,0,disasm!A912)</f>
        <v>0</v>
      </c>
      <c r="K912" s="7">
        <f t="shared" ca="1" si="274"/>
        <v>0</v>
      </c>
      <c r="L912" s="7" t="e">
        <f t="shared" ca="1" si="275"/>
        <v>#VALUE!</v>
      </c>
      <c r="M912" s="7">
        <f t="shared" si="276"/>
        <v>1</v>
      </c>
      <c r="N912" s="7">
        <f t="shared" si="277"/>
        <v>1</v>
      </c>
      <c r="O912" s="8">
        <f t="shared" si="278"/>
        <v>1</v>
      </c>
      <c r="P912" s="8" t="str">
        <f t="shared" si="279"/>
        <v/>
      </c>
      <c r="Q912" s="8" t="str">
        <f t="shared" si="280"/>
        <v/>
      </c>
      <c r="R912" s="8" t="str">
        <f t="shared" ca="1" si="281"/>
        <v>num</v>
      </c>
      <c r="S912" s="8" t="str">
        <f t="shared" si="282"/>
        <v/>
      </c>
      <c r="T912" s="8" t="str">
        <f t="shared" si="283"/>
        <v/>
      </c>
      <c r="U912" s="7">
        <f ca="1">IF(O912="","",OFFSET(program!$A$1,0,disasm!$A912+COLUMN()-COLUMN($U912)+IF($I912,0,1)))</f>
        <v>0</v>
      </c>
      <c r="V912" s="7" t="str">
        <f ca="1">IF(P912="","",OFFSET(program!$A$1,0,disasm!$A912+COLUMN()-COLUMN($U912)+IF($I912,0,1)))</f>
        <v/>
      </c>
      <c r="W912" s="7" t="str">
        <f ca="1">IF(Q912="","",OFFSET(program!$A$1,0,disasm!$A912+COLUMN()-COLUMN($U912)+IF($I912,0,1)))</f>
        <v/>
      </c>
      <c r="X912" s="3" t="str">
        <f t="shared" ca="1" si="284"/>
        <v>0</v>
      </c>
      <c r="Y912" s="3" t="str">
        <f t="shared" si="285"/>
        <v/>
      </c>
      <c r="Z912" s="3" t="str">
        <f t="shared" si="286"/>
        <v/>
      </c>
      <c r="AA912" s="3" t="str">
        <f ca="1">" "
&amp;AE912
&amp;IF(AND(OR(K912=5,K912=6),MOD(INT(J912/1000),10)=1)," A2","")
&amp;IF(AND(NOT(I912),J912=109,OFFSET(program!$A$1,0,disasm!$A912+1)&gt;0,NOT(ISNUMBER(FIND(" A1 "," "&amp;AE912&amp;" "))))," AUTOLABEL","")
&amp;" "</f>
        <v xml:space="preserve">  </v>
      </c>
    </row>
    <row r="913" spans="1:27" x14ac:dyDescent="0.2">
      <c r="A913" s="1">
        <f ca="1">A912+M912</f>
        <v>954</v>
      </c>
      <c r="B913" s="2" t="str">
        <f t="shared" ca="1" si="268"/>
        <v>stack+882</v>
      </c>
      <c r="C913" s="3" t="str">
        <f ca="1">_xlfn.TEXTJOIN(" ",FALSE,OFFSET(program!$A$1,0,A913,1,M913))</f>
        <v/>
      </c>
      <c r="D913" s="4" t="str">
        <f ca="1">IF($H913="data",".dat "&amp;X913,
IF($H913="str",".str " &amp; _xlfn.TEXTJOIN("",FALSE,OFFSET(program!$A$2,0,A913+1,1,M913-1)),
$L913&amp;" "&amp;_xlfn.TEXTJOIN(", ",TRUE,$X913:$Z913)
))</f>
        <v>.dat 0</v>
      </c>
      <c r="E913" s="19" t="b">
        <f t="shared" ca="1" si="269"/>
        <v>1</v>
      </c>
      <c r="F913" s="5" t="str">
        <f t="shared" ca="1" si="270"/>
        <v>stack</v>
      </c>
      <c r="G913" s="5">
        <f t="shared" ca="1" si="271"/>
        <v>72</v>
      </c>
      <c r="H913" s="5" t="str">
        <f t="shared" si="272"/>
        <v>data</v>
      </c>
      <c r="I913" s="13" t="b">
        <f t="shared" si="273"/>
        <v>1</v>
      </c>
      <c r="J913" s="6">
        <f ca="1">OFFSET(program!$A$1,0,disasm!A913)</f>
        <v>0</v>
      </c>
      <c r="K913" s="7">
        <f t="shared" ca="1" si="274"/>
        <v>0</v>
      </c>
      <c r="L913" s="7" t="e">
        <f t="shared" ca="1" si="275"/>
        <v>#VALUE!</v>
      </c>
      <c r="M913" s="7">
        <f t="shared" si="276"/>
        <v>1</v>
      </c>
      <c r="N913" s="7">
        <f t="shared" si="277"/>
        <v>1</v>
      </c>
      <c r="O913" s="8">
        <f t="shared" si="278"/>
        <v>1</v>
      </c>
      <c r="P913" s="8" t="str">
        <f t="shared" si="279"/>
        <v/>
      </c>
      <c r="Q913" s="8" t="str">
        <f t="shared" si="280"/>
        <v/>
      </c>
      <c r="R913" s="8" t="str">
        <f t="shared" ca="1" si="281"/>
        <v>num</v>
      </c>
      <c r="S913" s="8" t="str">
        <f t="shared" si="282"/>
        <v/>
      </c>
      <c r="T913" s="8" t="str">
        <f t="shared" si="283"/>
        <v/>
      </c>
      <c r="U913" s="7">
        <f ca="1">IF(O913="","",OFFSET(program!$A$1,0,disasm!$A913+COLUMN()-COLUMN($U913)+IF($I913,0,1)))</f>
        <v>0</v>
      </c>
      <c r="V913" s="7" t="str">
        <f ca="1">IF(P913="","",OFFSET(program!$A$1,0,disasm!$A913+COLUMN()-COLUMN($U913)+IF($I913,0,1)))</f>
        <v/>
      </c>
      <c r="W913" s="7" t="str">
        <f ca="1">IF(Q913="","",OFFSET(program!$A$1,0,disasm!$A913+COLUMN()-COLUMN($U913)+IF($I913,0,1)))</f>
        <v/>
      </c>
      <c r="X913" s="3" t="str">
        <f t="shared" ca="1" si="284"/>
        <v>0</v>
      </c>
      <c r="Y913" s="3" t="str">
        <f t="shared" si="285"/>
        <v/>
      </c>
      <c r="Z913" s="3" t="str">
        <f t="shared" si="286"/>
        <v/>
      </c>
      <c r="AA913" s="3" t="str">
        <f ca="1">" "
&amp;AE913
&amp;IF(AND(OR(K913=5,K913=6),MOD(INT(J913/1000),10)=1)," A2","")
&amp;IF(AND(NOT(I913),J913=109,OFFSET(program!$A$1,0,disasm!$A913+1)&gt;0,NOT(ISNUMBER(FIND(" A1 "," "&amp;AE913&amp;" "))))," AUTOLABEL","")
&amp;" "</f>
        <v xml:space="preserve">  </v>
      </c>
    </row>
    <row r="914" spans="1:27" x14ac:dyDescent="0.2">
      <c r="A914" s="1">
        <f ca="1">A913+M913</f>
        <v>955</v>
      </c>
      <c r="B914" s="2" t="str">
        <f t="shared" ca="1" si="268"/>
        <v>stack+883</v>
      </c>
      <c r="C914" s="3" t="str">
        <f ca="1">_xlfn.TEXTJOIN(" ",FALSE,OFFSET(program!$A$1,0,A914,1,M914))</f>
        <v/>
      </c>
      <c r="D914" s="4" t="str">
        <f ca="1">IF($H914="data",".dat "&amp;X914,
IF($H914="str",".str " &amp; _xlfn.TEXTJOIN("",FALSE,OFFSET(program!$A$2,0,A914+1,1,M914-1)),
$L914&amp;" "&amp;_xlfn.TEXTJOIN(", ",TRUE,$X914:$Z914)
))</f>
        <v>.dat 0</v>
      </c>
      <c r="E914" s="19" t="b">
        <f t="shared" ca="1" si="269"/>
        <v>1</v>
      </c>
      <c r="F914" s="5" t="str">
        <f t="shared" ca="1" si="270"/>
        <v>stack</v>
      </c>
      <c r="G914" s="5">
        <f t="shared" ca="1" si="271"/>
        <v>72</v>
      </c>
      <c r="H914" s="5" t="str">
        <f t="shared" si="272"/>
        <v>data</v>
      </c>
      <c r="I914" s="13" t="b">
        <f t="shared" si="273"/>
        <v>1</v>
      </c>
      <c r="J914" s="6">
        <f ca="1">OFFSET(program!$A$1,0,disasm!A914)</f>
        <v>0</v>
      </c>
      <c r="K914" s="7">
        <f t="shared" ca="1" si="274"/>
        <v>0</v>
      </c>
      <c r="L914" s="7" t="e">
        <f t="shared" ca="1" si="275"/>
        <v>#VALUE!</v>
      </c>
      <c r="M914" s="7">
        <f t="shared" si="276"/>
        <v>1</v>
      </c>
      <c r="N914" s="7">
        <f t="shared" si="277"/>
        <v>1</v>
      </c>
      <c r="O914" s="8">
        <f t="shared" si="278"/>
        <v>1</v>
      </c>
      <c r="P914" s="8" t="str">
        <f t="shared" si="279"/>
        <v/>
      </c>
      <c r="Q914" s="8" t="str">
        <f t="shared" si="280"/>
        <v/>
      </c>
      <c r="R914" s="8" t="str">
        <f t="shared" ca="1" si="281"/>
        <v>num</v>
      </c>
      <c r="S914" s="8" t="str">
        <f t="shared" si="282"/>
        <v/>
      </c>
      <c r="T914" s="8" t="str">
        <f t="shared" si="283"/>
        <v/>
      </c>
      <c r="U914" s="7">
        <f ca="1">IF(O914="","",OFFSET(program!$A$1,0,disasm!$A914+COLUMN()-COLUMN($U914)+IF($I914,0,1)))</f>
        <v>0</v>
      </c>
      <c r="V914" s="7" t="str">
        <f ca="1">IF(P914="","",OFFSET(program!$A$1,0,disasm!$A914+COLUMN()-COLUMN($U914)+IF($I914,0,1)))</f>
        <v/>
      </c>
      <c r="W914" s="7" t="str">
        <f ca="1">IF(Q914="","",OFFSET(program!$A$1,0,disasm!$A914+COLUMN()-COLUMN($U914)+IF($I914,0,1)))</f>
        <v/>
      </c>
      <c r="X914" s="3" t="str">
        <f t="shared" ca="1" si="284"/>
        <v>0</v>
      </c>
      <c r="Y914" s="3" t="str">
        <f t="shared" si="285"/>
        <v/>
      </c>
      <c r="Z914" s="3" t="str">
        <f t="shared" si="286"/>
        <v/>
      </c>
      <c r="AA914" s="3" t="str">
        <f ca="1">" "
&amp;AE914
&amp;IF(AND(OR(K914=5,K914=6),MOD(INT(J914/1000),10)=1)," A2","")
&amp;IF(AND(NOT(I914),J914=109,OFFSET(program!$A$1,0,disasm!$A914+1)&gt;0,NOT(ISNUMBER(FIND(" A1 "," "&amp;AE914&amp;" "))))," AUTOLABEL","")
&amp;" "</f>
        <v xml:space="preserve">  </v>
      </c>
    </row>
    <row r="915" spans="1:27" x14ac:dyDescent="0.2">
      <c r="A915" s="1">
        <f ca="1">A914+M914</f>
        <v>956</v>
      </c>
      <c r="B915" s="2" t="str">
        <f t="shared" ca="1" si="268"/>
        <v>stack+884</v>
      </c>
      <c r="C915" s="3" t="str">
        <f ca="1">_xlfn.TEXTJOIN(" ",FALSE,OFFSET(program!$A$1,0,A915,1,M915))</f>
        <v/>
      </c>
      <c r="D915" s="4" t="str">
        <f ca="1">IF($H915="data",".dat "&amp;X915,
IF($H915="str",".str " &amp; _xlfn.TEXTJOIN("",FALSE,OFFSET(program!$A$2,0,A915+1,1,M915-1)),
$L915&amp;" "&amp;_xlfn.TEXTJOIN(", ",TRUE,$X915:$Z915)
))</f>
        <v>.dat 0</v>
      </c>
      <c r="E915" s="19" t="b">
        <f t="shared" ca="1" si="269"/>
        <v>1</v>
      </c>
      <c r="F915" s="5" t="str">
        <f t="shared" ca="1" si="270"/>
        <v>stack</v>
      </c>
      <c r="G915" s="5">
        <f t="shared" ca="1" si="271"/>
        <v>72</v>
      </c>
      <c r="H915" s="5" t="str">
        <f t="shared" si="272"/>
        <v>data</v>
      </c>
      <c r="I915" s="13" t="b">
        <f t="shared" si="273"/>
        <v>1</v>
      </c>
      <c r="J915" s="6">
        <f ca="1">OFFSET(program!$A$1,0,disasm!A915)</f>
        <v>0</v>
      </c>
      <c r="K915" s="7">
        <f t="shared" ca="1" si="274"/>
        <v>0</v>
      </c>
      <c r="L915" s="7" t="e">
        <f t="shared" ca="1" si="275"/>
        <v>#VALUE!</v>
      </c>
      <c r="M915" s="7">
        <f t="shared" si="276"/>
        <v>1</v>
      </c>
      <c r="N915" s="7">
        <f t="shared" si="277"/>
        <v>1</v>
      </c>
      <c r="O915" s="8">
        <f t="shared" si="278"/>
        <v>1</v>
      </c>
      <c r="P915" s="8" t="str">
        <f t="shared" si="279"/>
        <v/>
      </c>
      <c r="Q915" s="8" t="str">
        <f t="shared" si="280"/>
        <v/>
      </c>
      <c r="R915" s="8" t="str">
        <f t="shared" ca="1" si="281"/>
        <v>num</v>
      </c>
      <c r="S915" s="8" t="str">
        <f t="shared" si="282"/>
        <v/>
      </c>
      <c r="T915" s="8" t="str">
        <f t="shared" si="283"/>
        <v/>
      </c>
      <c r="U915" s="7">
        <f ca="1">IF(O915="","",OFFSET(program!$A$1,0,disasm!$A915+COLUMN()-COLUMN($U915)+IF($I915,0,1)))</f>
        <v>0</v>
      </c>
      <c r="V915" s="7" t="str">
        <f ca="1">IF(P915="","",OFFSET(program!$A$1,0,disasm!$A915+COLUMN()-COLUMN($U915)+IF($I915,0,1)))</f>
        <v/>
      </c>
      <c r="W915" s="7" t="str">
        <f ca="1">IF(Q915="","",OFFSET(program!$A$1,0,disasm!$A915+COLUMN()-COLUMN($U915)+IF($I915,0,1)))</f>
        <v/>
      </c>
      <c r="X915" s="3" t="str">
        <f t="shared" ca="1" si="284"/>
        <v>0</v>
      </c>
      <c r="Y915" s="3" t="str">
        <f t="shared" si="285"/>
        <v/>
      </c>
      <c r="Z915" s="3" t="str">
        <f t="shared" si="286"/>
        <v/>
      </c>
      <c r="AA915" s="3" t="str">
        <f ca="1">" "
&amp;AE915
&amp;IF(AND(OR(K915=5,K915=6),MOD(INT(J915/1000),10)=1)," A2","")
&amp;IF(AND(NOT(I915),J915=109,OFFSET(program!$A$1,0,disasm!$A915+1)&gt;0,NOT(ISNUMBER(FIND(" A1 "," "&amp;AE915&amp;" "))))," AUTOLABEL","")
&amp;" "</f>
        <v xml:space="preserve">  </v>
      </c>
    </row>
    <row r="916" spans="1:27" x14ac:dyDescent="0.2">
      <c r="A916" s="1">
        <f ca="1">A915+M915</f>
        <v>957</v>
      </c>
      <c r="B916" s="2" t="str">
        <f t="shared" ca="1" si="268"/>
        <v>stack+885</v>
      </c>
      <c r="C916" s="3" t="str">
        <f ca="1">_xlfn.TEXTJOIN(" ",FALSE,OFFSET(program!$A$1,0,A916,1,M916))</f>
        <v/>
      </c>
      <c r="D916" s="4" t="str">
        <f ca="1">IF($H916="data",".dat "&amp;X916,
IF($H916="str",".str " &amp; _xlfn.TEXTJOIN("",FALSE,OFFSET(program!$A$2,0,A916+1,1,M916-1)),
$L916&amp;" "&amp;_xlfn.TEXTJOIN(", ",TRUE,$X916:$Z916)
))</f>
        <v>.dat 0</v>
      </c>
      <c r="E916" s="19" t="b">
        <f t="shared" ca="1" si="269"/>
        <v>1</v>
      </c>
      <c r="F916" s="5" t="str">
        <f t="shared" ca="1" si="270"/>
        <v>stack</v>
      </c>
      <c r="G916" s="5">
        <f t="shared" ca="1" si="271"/>
        <v>72</v>
      </c>
      <c r="H916" s="5" t="str">
        <f t="shared" si="272"/>
        <v>data</v>
      </c>
      <c r="I916" s="13" t="b">
        <f t="shared" si="273"/>
        <v>1</v>
      </c>
      <c r="J916" s="6">
        <f ca="1">OFFSET(program!$A$1,0,disasm!A916)</f>
        <v>0</v>
      </c>
      <c r="K916" s="7">
        <f t="shared" ca="1" si="274"/>
        <v>0</v>
      </c>
      <c r="L916" s="7" t="e">
        <f t="shared" ca="1" si="275"/>
        <v>#VALUE!</v>
      </c>
      <c r="M916" s="7">
        <f t="shared" si="276"/>
        <v>1</v>
      </c>
      <c r="N916" s="7">
        <f t="shared" si="277"/>
        <v>1</v>
      </c>
      <c r="O916" s="8">
        <f t="shared" si="278"/>
        <v>1</v>
      </c>
      <c r="P916" s="8" t="str">
        <f t="shared" si="279"/>
        <v/>
      </c>
      <c r="Q916" s="8" t="str">
        <f t="shared" si="280"/>
        <v/>
      </c>
      <c r="R916" s="8" t="str">
        <f t="shared" ca="1" si="281"/>
        <v>num</v>
      </c>
      <c r="S916" s="8" t="str">
        <f t="shared" si="282"/>
        <v/>
      </c>
      <c r="T916" s="8" t="str">
        <f t="shared" si="283"/>
        <v/>
      </c>
      <c r="U916" s="7">
        <f ca="1">IF(O916="","",OFFSET(program!$A$1,0,disasm!$A916+COLUMN()-COLUMN($U916)+IF($I916,0,1)))</f>
        <v>0</v>
      </c>
      <c r="V916" s="7" t="str">
        <f ca="1">IF(P916="","",OFFSET(program!$A$1,0,disasm!$A916+COLUMN()-COLUMN($U916)+IF($I916,0,1)))</f>
        <v/>
      </c>
      <c r="W916" s="7" t="str">
        <f ca="1">IF(Q916="","",OFFSET(program!$A$1,0,disasm!$A916+COLUMN()-COLUMN($U916)+IF($I916,0,1)))</f>
        <v/>
      </c>
      <c r="X916" s="3" t="str">
        <f t="shared" ca="1" si="284"/>
        <v>0</v>
      </c>
      <c r="Y916" s="3" t="str">
        <f t="shared" si="285"/>
        <v/>
      </c>
      <c r="Z916" s="3" t="str">
        <f t="shared" si="286"/>
        <v/>
      </c>
      <c r="AA916" s="3" t="str">
        <f ca="1">" "
&amp;AE916
&amp;IF(AND(OR(K916=5,K916=6),MOD(INT(J916/1000),10)=1)," A2","")
&amp;IF(AND(NOT(I916),J916=109,OFFSET(program!$A$1,0,disasm!$A916+1)&gt;0,NOT(ISNUMBER(FIND(" A1 "," "&amp;AE916&amp;" "))))," AUTOLABEL","")
&amp;" "</f>
        <v xml:space="preserve">  </v>
      </c>
    </row>
    <row r="917" spans="1:27" x14ac:dyDescent="0.2">
      <c r="A917" s="1">
        <f ca="1">A916+M916</f>
        <v>958</v>
      </c>
      <c r="B917" s="2" t="str">
        <f t="shared" ca="1" si="268"/>
        <v>stack+886</v>
      </c>
      <c r="C917" s="3" t="str">
        <f ca="1">_xlfn.TEXTJOIN(" ",FALSE,OFFSET(program!$A$1,0,A917,1,M917))</f>
        <v/>
      </c>
      <c r="D917" s="4" t="str">
        <f ca="1">IF($H917="data",".dat "&amp;X917,
IF($H917="str",".str " &amp; _xlfn.TEXTJOIN("",FALSE,OFFSET(program!$A$2,0,A917+1,1,M917-1)),
$L917&amp;" "&amp;_xlfn.TEXTJOIN(", ",TRUE,$X917:$Z917)
))</f>
        <v>.dat 0</v>
      </c>
      <c r="E917" s="19" t="b">
        <f t="shared" ca="1" si="269"/>
        <v>1</v>
      </c>
      <c r="F917" s="5" t="str">
        <f t="shared" ca="1" si="270"/>
        <v>stack</v>
      </c>
      <c r="G917" s="5">
        <f t="shared" ca="1" si="271"/>
        <v>72</v>
      </c>
      <c r="H917" s="5" t="str">
        <f t="shared" si="272"/>
        <v>data</v>
      </c>
      <c r="I917" s="13" t="b">
        <f t="shared" si="273"/>
        <v>1</v>
      </c>
      <c r="J917" s="6">
        <f ca="1">OFFSET(program!$A$1,0,disasm!A917)</f>
        <v>0</v>
      </c>
      <c r="K917" s="7">
        <f t="shared" ca="1" si="274"/>
        <v>0</v>
      </c>
      <c r="L917" s="7" t="e">
        <f t="shared" ca="1" si="275"/>
        <v>#VALUE!</v>
      </c>
      <c r="M917" s="7">
        <f t="shared" si="276"/>
        <v>1</v>
      </c>
      <c r="N917" s="7">
        <f t="shared" si="277"/>
        <v>1</v>
      </c>
      <c r="O917" s="8">
        <f t="shared" si="278"/>
        <v>1</v>
      </c>
      <c r="P917" s="8" t="str">
        <f t="shared" si="279"/>
        <v/>
      </c>
      <c r="Q917" s="8" t="str">
        <f t="shared" si="280"/>
        <v/>
      </c>
      <c r="R917" s="8" t="str">
        <f t="shared" ca="1" si="281"/>
        <v>num</v>
      </c>
      <c r="S917" s="8" t="str">
        <f t="shared" si="282"/>
        <v/>
      </c>
      <c r="T917" s="8" t="str">
        <f t="shared" si="283"/>
        <v/>
      </c>
      <c r="U917" s="7">
        <f ca="1">IF(O917="","",OFFSET(program!$A$1,0,disasm!$A917+COLUMN()-COLUMN($U917)+IF($I917,0,1)))</f>
        <v>0</v>
      </c>
      <c r="V917" s="7" t="str">
        <f ca="1">IF(P917="","",OFFSET(program!$A$1,0,disasm!$A917+COLUMN()-COLUMN($U917)+IF($I917,0,1)))</f>
        <v/>
      </c>
      <c r="W917" s="7" t="str">
        <f ca="1">IF(Q917="","",OFFSET(program!$A$1,0,disasm!$A917+COLUMN()-COLUMN($U917)+IF($I917,0,1)))</f>
        <v/>
      </c>
      <c r="X917" s="3" t="str">
        <f t="shared" ca="1" si="284"/>
        <v>0</v>
      </c>
      <c r="Y917" s="3" t="str">
        <f t="shared" si="285"/>
        <v/>
      </c>
      <c r="Z917" s="3" t="str">
        <f t="shared" si="286"/>
        <v/>
      </c>
      <c r="AA917" s="3" t="str">
        <f ca="1">" "
&amp;AE917
&amp;IF(AND(OR(K917=5,K917=6),MOD(INT(J917/1000),10)=1)," A2","")
&amp;IF(AND(NOT(I917),J917=109,OFFSET(program!$A$1,0,disasm!$A917+1)&gt;0,NOT(ISNUMBER(FIND(" A1 "," "&amp;AE917&amp;" "))))," AUTOLABEL","")
&amp;" "</f>
        <v xml:space="preserve">  </v>
      </c>
    </row>
    <row r="918" spans="1:27" x14ac:dyDescent="0.2">
      <c r="A918" s="1">
        <f ca="1">A917+M917</f>
        <v>959</v>
      </c>
      <c r="B918" s="2" t="str">
        <f t="shared" ca="1" si="268"/>
        <v>stack+887</v>
      </c>
      <c r="C918" s="3" t="str">
        <f ca="1">_xlfn.TEXTJOIN(" ",FALSE,OFFSET(program!$A$1,0,A918,1,M918))</f>
        <v/>
      </c>
      <c r="D918" s="4" t="str">
        <f ca="1">IF($H918="data",".dat "&amp;X918,
IF($H918="str",".str " &amp; _xlfn.TEXTJOIN("",FALSE,OFFSET(program!$A$2,0,A918+1,1,M918-1)),
$L918&amp;" "&amp;_xlfn.TEXTJOIN(", ",TRUE,$X918:$Z918)
))</f>
        <v>.dat 0</v>
      </c>
      <c r="E918" s="19" t="b">
        <f t="shared" ca="1" si="269"/>
        <v>1</v>
      </c>
      <c r="F918" s="5" t="str">
        <f t="shared" ca="1" si="270"/>
        <v>stack</v>
      </c>
      <c r="G918" s="5">
        <f t="shared" ca="1" si="271"/>
        <v>72</v>
      </c>
      <c r="H918" s="5" t="str">
        <f t="shared" si="272"/>
        <v>data</v>
      </c>
      <c r="I918" s="13" t="b">
        <f t="shared" si="273"/>
        <v>1</v>
      </c>
      <c r="J918" s="6">
        <f ca="1">OFFSET(program!$A$1,0,disasm!A918)</f>
        <v>0</v>
      </c>
      <c r="K918" s="7">
        <f t="shared" ca="1" si="274"/>
        <v>0</v>
      </c>
      <c r="L918" s="7" t="e">
        <f t="shared" ca="1" si="275"/>
        <v>#VALUE!</v>
      </c>
      <c r="M918" s="7">
        <f t="shared" si="276"/>
        <v>1</v>
      </c>
      <c r="N918" s="7">
        <f t="shared" si="277"/>
        <v>1</v>
      </c>
      <c r="O918" s="8">
        <f t="shared" si="278"/>
        <v>1</v>
      </c>
      <c r="P918" s="8" t="str">
        <f t="shared" si="279"/>
        <v/>
      </c>
      <c r="Q918" s="8" t="str">
        <f t="shared" si="280"/>
        <v/>
      </c>
      <c r="R918" s="8" t="str">
        <f t="shared" ca="1" si="281"/>
        <v>num</v>
      </c>
      <c r="S918" s="8" t="str">
        <f t="shared" si="282"/>
        <v/>
      </c>
      <c r="T918" s="8" t="str">
        <f t="shared" si="283"/>
        <v/>
      </c>
      <c r="U918" s="7">
        <f ca="1">IF(O918="","",OFFSET(program!$A$1,0,disasm!$A918+COLUMN()-COLUMN($U918)+IF($I918,0,1)))</f>
        <v>0</v>
      </c>
      <c r="V918" s="7" t="str">
        <f ca="1">IF(P918="","",OFFSET(program!$A$1,0,disasm!$A918+COLUMN()-COLUMN($U918)+IF($I918,0,1)))</f>
        <v/>
      </c>
      <c r="W918" s="7" t="str">
        <f ca="1">IF(Q918="","",OFFSET(program!$A$1,0,disasm!$A918+COLUMN()-COLUMN($U918)+IF($I918,0,1)))</f>
        <v/>
      </c>
      <c r="X918" s="3" t="str">
        <f t="shared" ca="1" si="284"/>
        <v>0</v>
      </c>
      <c r="Y918" s="3" t="str">
        <f t="shared" si="285"/>
        <v/>
      </c>
      <c r="Z918" s="3" t="str">
        <f t="shared" si="286"/>
        <v/>
      </c>
      <c r="AA918" s="3" t="str">
        <f ca="1">" "
&amp;AE918
&amp;IF(AND(OR(K918=5,K918=6),MOD(INT(J918/1000),10)=1)," A2","")
&amp;IF(AND(NOT(I918),J918=109,OFFSET(program!$A$1,0,disasm!$A918+1)&gt;0,NOT(ISNUMBER(FIND(" A1 "," "&amp;AE918&amp;" "))))," AUTOLABEL","")
&amp;" "</f>
        <v xml:space="preserve">  </v>
      </c>
    </row>
    <row r="919" spans="1:27" x14ac:dyDescent="0.2">
      <c r="A919" s="1">
        <f ca="1">A918+M918</f>
        <v>960</v>
      </c>
      <c r="B919" s="2" t="str">
        <f t="shared" ca="1" si="268"/>
        <v>stack+888</v>
      </c>
      <c r="C919" s="3" t="str">
        <f ca="1">_xlfn.TEXTJOIN(" ",FALSE,OFFSET(program!$A$1,0,A919,1,M919))</f>
        <v/>
      </c>
      <c r="D919" s="4" t="str">
        <f ca="1">IF($H919="data",".dat "&amp;X919,
IF($H919="str",".str " &amp; _xlfn.TEXTJOIN("",FALSE,OFFSET(program!$A$2,0,A919+1,1,M919-1)),
$L919&amp;" "&amp;_xlfn.TEXTJOIN(", ",TRUE,$X919:$Z919)
))</f>
        <v>.dat 0</v>
      </c>
      <c r="E919" s="19" t="b">
        <f t="shared" ca="1" si="269"/>
        <v>1</v>
      </c>
      <c r="F919" s="5" t="str">
        <f t="shared" ca="1" si="270"/>
        <v>stack</v>
      </c>
      <c r="G919" s="5">
        <f t="shared" ca="1" si="271"/>
        <v>72</v>
      </c>
      <c r="H919" s="5" t="str">
        <f t="shared" si="272"/>
        <v>data</v>
      </c>
      <c r="I919" s="13" t="b">
        <f t="shared" si="273"/>
        <v>1</v>
      </c>
      <c r="J919" s="6">
        <f ca="1">OFFSET(program!$A$1,0,disasm!A919)</f>
        <v>0</v>
      </c>
      <c r="K919" s="7">
        <f t="shared" ca="1" si="274"/>
        <v>0</v>
      </c>
      <c r="L919" s="7" t="e">
        <f t="shared" ca="1" si="275"/>
        <v>#VALUE!</v>
      </c>
      <c r="M919" s="7">
        <f t="shared" si="276"/>
        <v>1</v>
      </c>
      <c r="N919" s="7">
        <f t="shared" si="277"/>
        <v>1</v>
      </c>
      <c r="O919" s="8">
        <f t="shared" si="278"/>
        <v>1</v>
      </c>
      <c r="P919" s="8" t="str">
        <f t="shared" si="279"/>
        <v/>
      </c>
      <c r="Q919" s="8" t="str">
        <f t="shared" si="280"/>
        <v/>
      </c>
      <c r="R919" s="8" t="str">
        <f t="shared" ca="1" si="281"/>
        <v>num</v>
      </c>
      <c r="S919" s="8" t="str">
        <f t="shared" si="282"/>
        <v/>
      </c>
      <c r="T919" s="8" t="str">
        <f t="shared" si="283"/>
        <v/>
      </c>
      <c r="U919" s="7">
        <f ca="1">IF(O919="","",OFFSET(program!$A$1,0,disasm!$A919+COLUMN()-COLUMN($U919)+IF($I919,0,1)))</f>
        <v>0</v>
      </c>
      <c r="V919" s="7" t="str">
        <f ca="1">IF(P919="","",OFFSET(program!$A$1,0,disasm!$A919+COLUMN()-COLUMN($U919)+IF($I919,0,1)))</f>
        <v/>
      </c>
      <c r="W919" s="7" t="str">
        <f ca="1">IF(Q919="","",OFFSET(program!$A$1,0,disasm!$A919+COLUMN()-COLUMN($U919)+IF($I919,0,1)))</f>
        <v/>
      </c>
      <c r="X919" s="3" t="str">
        <f t="shared" ca="1" si="284"/>
        <v>0</v>
      </c>
      <c r="Y919" s="3" t="str">
        <f t="shared" si="285"/>
        <v/>
      </c>
      <c r="Z919" s="3" t="str">
        <f t="shared" si="286"/>
        <v/>
      </c>
      <c r="AA919" s="3" t="str">
        <f ca="1">" "
&amp;AE919
&amp;IF(AND(OR(K919=5,K919=6),MOD(INT(J919/1000),10)=1)," A2","")
&amp;IF(AND(NOT(I919),J919=109,OFFSET(program!$A$1,0,disasm!$A919+1)&gt;0,NOT(ISNUMBER(FIND(" A1 "," "&amp;AE919&amp;" "))))," AUTOLABEL","")
&amp;" "</f>
        <v xml:space="preserve">  </v>
      </c>
    </row>
    <row r="920" spans="1:27" x14ac:dyDescent="0.2">
      <c r="A920" s="1">
        <f ca="1">A919+M919</f>
        <v>961</v>
      </c>
      <c r="B920" s="2" t="str">
        <f t="shared" ca="1" si="268"/>
        <v>stack+889</v>
      </c>
      <c r="C920" s="3" t="str">
        <f ca="1">_xlfn.TEXTJOIN(" ",FALSE,OFFSET(program!$A$1,0,A920,1,M920))</f>
        <v/>
      </c>
      <c r="D920" s="4" t="str">
        <f ca="1">IF($H920="data",".dat "&amp;X920,
IF($H920="str",".str " &amp; _xlfn.TEXTJOIN("",FALSE,OFFSET(program!$A$2,0,A920+1,1,M920-1)),
$L920&amp;" "&amp;_xlfn.TEXTJOIN(", ",TRUE,$X920:$Z920)
))</f>
        <v>.dat 0</v>
      </c>
      <c r="E920" s="19" t="b">
        <f t="shared" ca="1" si="269"/>
        <v>1</v>
      </c>
      <c r="F920" s="5" t="str">
        <f t="shared" ca="1" si="270"/>
        <v>stack</v>
      </c>
      <c r="G920" s="5">
        <f t="shared" ca="1" si="271"/>
        <v>72</v>
      </c>
      <c r="H920" s="5" t="str">
        <f t="shared" si="272"/>
        <v>data</v>
      </c>
      <c r="I920" s="13" t="b">
        <f t="shared" si="273"/>
        <v>1</v>
      </c>
      <c r="J920" s="6">
        <f ca="1">OFFSET(program!$A$1,0,disasm!A920)</f>
        <v>0</v>
      </c>
      <c r="K920" s="7">
        <f t="shared" ca="1" si="274"/>
        <v>0</v>
      </c>
      <c r="L920" s="7" t="e">
        <f t="shared" ca="1" si="275"/>
        <v>#VALUE!</v>
      </c>
      <c r="M920" s="7">
        <f t="shared" si="276"/>
        <v>1</v>
      </c>
      <c r="N920" s="7">
        <f t="shared" si="277"/>
        <v>1</v>
      </c>
      <c r="O920" s="8">
        <f t="shared" si="278"/>
        <v>1</v>
      </c>
      <c r="P920" s="8" t="str">
        <f t="shared" si="279"/>
        <v/>
      </c>
      <c r="Q920" s="8" t="str">
        <f t="shared" si="280"/>
        <v/>
      </c>
      <c r="R920" s="8" t="str">
        <f t="shared" ca="1" si="281"/>
        <v>num</v>
      </c>
      <c r="S920" s="8" t="str">
        <f t="shared" si="282"/>
        <v/>
      </c>
      <c r="T920" s="8" t="str">
        <f t="shared" si="283"/>
        <v/>
      </c>
      <c r="U920" s="7">
        <f ca="1">IF(O920="","",OFFSET(program!$A$1,0,disasm!$A920+COLUMN()-COLUMN($U920)+IF($I920,0,1)))</f>
        <v>0</v>
      </c>
      <c r="V920" s="7" t="str">
        <f ca="1">IF(P920="","",OFFSET(program!$A$1,0,disasm!$A920+COLUMN()-COLUMN($U920)+IF($I920,0,1)))</f>
        <v/>
      </c>
      <c r="W920" s="7" t="str">
        <f ca="1">IF(Q920="","",OFFSET(program!$A$1,0,disasm!$A920+COLUMN()-COLUMN($U920)+IF($I920,0,1)))</f>
        <v/>
      </c>
      <c r="X920" s="3" t="str">
        <f t="shared" ca="1" si="284"/>
        <v>0</v>
      </c>
      <c r="Y920" s="3" t="str">
        <f t="shared" si="285"/>
        <v/>
      </c>
      <c r="Z920" s="3" t="str">
        <f t="shared" si="286"/>
        <v/>
      </c>
      <c r="AA920" s="3" t="str">
        <f ca="1">" "
&amp;AE920
&amp;IF(AND(OR(K920=5,K920=6),MOD(INT(J920/1000),10)=1)," A2","")
&amp;IF(AND(NOT(I920),J920=109,OFFSET(program!$A$1,0,disasm!$A920+1)&gt;0,NOT(ISNUMBER(FIND(" A1 "," "&amp;AE920&amp;" "))))," AUTOLABEL","")
&amp;" "</f>
        <v xml:space="preserve">  </v>
      </c>
    </row>
    <row r="921" spans="1:27" x14ac:dyDescent="0.2">
      <c r="A921" s="1">
        <f ca="1">A920+M920</f>
        <v>962</v>
      </c>
      <c r="B921" s="2" t="str">
        <f t="shared" ca="1" si="268"/>
        <v>stack+890</v>
      </c>
      <c r="C921" s="3" t="str">
        <f ca="1">_xlfn.TEXTJOIN(" ",FALSE,OFFSET(program!$A$1,0,A921,1,M921))</f>
        <v/>
      </c>
      <c r="D921" s="4" t="str">
        <f ca="1">IF($H921="data",".dat "&amp;X921,
IF($H921="str",".str " &amp; _xlfn.TEXTJOIN("",FALSE,OFFSET(program!$A$2,0,A921+1,1,M921-1)),
$L921&amp;" "&amp;_xlfn.TEXTJOIN(", ",TRUE,$X921:$Z921)
))</f>
        <v>.dat 0</v>
      </c>
      <c r="E921" s="19" t="b">
        <f t="shared" ca="1" si="269"/>
        <v>1</v>
      </c>
      <c r="F921" s="5" t="str">
        <f t="shared" ca="1" si="270"/>
        <v>stack</v>
      </c>
      <c r="G921" s="5">
        <f t="shared" ca="1" si="271"/>
        <v>72</v>
      </c>
      <c r="H921" s="5" t="str">
        <f t="shared" si="272"/>
        <v>data</v>
      </c>
      <c r="I921" s="13" t="b">
        <f t="shared" si="273"/>
        <v>1</v>
      </c>
      <c r="J921" s="6">
        <f ca="1">OFFSET(program!$A$1,0,disasm!A921)</f>
        <v>0</v>
      </c>
      <c r="K921" s="7">
        <f t="shared" ca="1" si="274"/>
        <v>0</v>
      </c>
      <c r="L921" s="7" t="e">
        <f t="shared" ca="1" si="275"/>
        <v>#VALUE!</v>
      </c>
      <c r="M921" s="7">
        <f t="shared" si="276"/>
        <v>1</v>
      </c>
      <c r="N921" s="7">
        <f t="shared" si="277"/>
        <v>1</v>
      </c>
      <c r="O921" s="8">
        <f t="shared" si="278"/>
        <v>1</v>
      </c>
      <c r="P921" s="8" t="str">
        <f t="shared" si="279"/>
        <v/>
      </c>
      <c r="Q921" s="8" t="str">
        <f t="shared" si="280"/>
        <v/>
      </c>
      <c r="R921" s="8" t="str">
        <f t="shared" ca="1" si="281"/>
        <v>num</v>
      </c>
      <c r="S921" s="8" t="str">
        <f t="shared" si="282"/>
        <v/>
      </c>
      <c r="T921" s="8" t="str">
        <f t="shared" si="283"/>
        <v/>
      </c>
      <c r="U921" s="7">
        <f ca="1">IF(O921="","",OFFSET(program!$A$1,0,disasm!$A921+COLUMN()-COLUMN($U921)+IF($I921,0,1)))</f>
        <v>0</v>
      </c>
      <c r="V921" s="7" t="str">
        <f ca="1">IF(P921="","",OFFSET(program!$A$1,0,disasm!$A921+COLUMN()-COLUMN($U921)+IF($I921,0,1)))</f>
        <v/>
      </c>
      <c r="W921" s="7" t="str">
        <f ca="1">IF(Q921="","",OFFSET(program!$A$1,0,disasm!$A921+COLUMN()-COLUMN($U921)+IF($I921,0,1)))</f>
        <v/>
      </c>
      <c r="X921" s="3" t="str">
        <f t="shared" ca="1" si="284"/>
        <v>0</v>
      </c>
      <c r="Y921" s="3" t="str">
        <f t="shared" si="285"/>
        <v/>
      </c>
      <c r="Z921" s="3" t="str">
        <f t="shared" si="286"/>
        <v/>
      </c>
      <c r="AA921" s="3" t="str">
        <f ca="1">" "
&amp;AE921
&amp;IF(AND(OR(K921=5,K921=6),MOD(INT(J921/1000),10)=1)," A2","")
&amp;IF(AND(NOT(I921),J921=109,OFFSET(program!$A$1,0,disasm!$A921+1)&gt;0,NOT(ISNUMBER(FIND(" A1 "," "&amp;AE921&amp;" "))))," AUTOLABEL","")
&amp;" "</f>
        <v xml:space="preserve">  </v>
      </c>
    </row>
    <row r="922" spans="1:27" x14ac:dyDescent="0.2">
      <c r="A922" s="1">
        <f ca="1">A921+M921</f>
        <v>963</v>
      </c>
      <c r="B922" s="2" t="str">
        <f t="shared" ca="1" si="268"/>
        <v>stack+891</v>
      </c>
      <c r="C922" s="3" t="str">
        <f ca="1">_xlfn.TEXTJOIN(" ",FALSE,OFFSET(program!$A$1,0,A922,1,M922))</f>
        <v/>
      </c>
      <c r="D922" s="4" t="str">
        <f ca="1">IF($H922="data",".dat "&amp;X922,
IF($H922="str",".str " &amp; _xlfn.TEXTJOIN("",FALSE,OFFSET(program!$A$2,0,A922+1,1,M922-1)),
$L922&amp;" "&amp;_xlfn.TEXTJOIN(", ",TRUE,$X922:$Z922)
))</f>
        <v>.dat 0</v>
      </c>
      <c r="E922" s="19" t="b">
        <f t="shared" ca="1" si="269"/>
        <v>1</v>
      </c>
      <c r="F922" s="5" t="str">
        <f t="shared" ca="1" si="270"/>
        <v>stack</v>
      </c>
      <c r="G922" s="5">
        <f t="shared" ca="1" si="271"/>
        <v>72</v>
      </c>
      <c r="H922" s="5" t="str">
        <f t="shared" si="272"/>
        <v>data</v>
      </c>
      <c r="I922" s="13" t="b">
        <f t="shared" si="273"/>
        <v>1</v>
      </c>
      <c r="J922" s="6">
        <f ca="1">OFFSET(program!$A$1,0,disasm!A922)</f>
        <v>0</v>
      </c>
      <c r="K922" s="7">
        <f t="shared" ca="1" si="274"/>
        <v>0</v>
      </c>
      <c r="L922" s="7" t="e">
        <f t="shared" ca="1" si="275"/>
        <v>#VALUE!</v>
      </c>
      <c r="M922" s="7">
        <f t="shared" si="276"/>
        <v>1</v>
      </c>
      <c r="N922" s="7">
        <f t="shared" si="277"/>
        <v>1</v>
      </c>
      <c r="O922" s="8">
        <f t="shared" si="278"/>
        <v>1</v>
      </c>
      <c r="P922" s="8" t="str">
        <f t="shared" si="279"/>
        <v/>
      </c>
      <c r="Q922" s="8" t="str">
        <f t="shared" si="280"/>
        <v/>
      </c>
      <c r="R922" s="8" t="str">
        <f t="shared" ca="1" si="281"/>
        <v>num</v>
      </c>
      <c r="S922" s="8" t="str">
        <f t="shared" si="282"/>
        <v/>
      </c>
      <c r="T922" s="8" t="str">
        <f t="shared" si="283"/>
        <v/>
      </c>
      <c r="U922" s="7">
        <f ca="1">IF(O922="","",OFFSET(program!$A$1,0,disasm!$A922+COLUMN()-COLUMN($U922)+IF($I922,0,1)))</f>
        <v>0</v>
      </c>
      <c r="V922" s="7" t="str">
        <f ca="1">IF(P922="","",OFFSET(program!$A$1,0,disasm!$A922+COLUMN()-COLUMN($U922)+IF($I922,0,1)))</f>
        <v/>
      </c>
      <c r="W922" s="7" t="str">
        <f ca="1">IF(Q922="","",OFFSET(program!$A$1,0,disasm!$A922+COLUMN()-COLUMN($U922)+IF($I922,0,1)))</f>
        <v/>
      </c>
      <c r="X922" s="3" t="str">
        <f t="shared" ca="1" si="284"/>
        <v>0</v>
      </c>
      <c r="Y922" s="3" t="str">
        <f t="shared" si="285"/>
        <v/>
      </c>
      <c r="Z922" s="3" t="str">
        <f t="shared" si="286"/>
        <v/>
      </c>
      <c r="AA922" s="3" t="str">
        <f ca="1">" "
&amp;AE922
&amp;IF(AND(OR(K922=5,K922=6),MOD(INT(J922/1000),10)=1)," A2","")
&amp;IF(AND(NOT(I922),J922=109,OFFSET(program!$A$1,0,disasm!$A922+1)&gt;0,NOT(ISNUMBER(FIND(" A1 "," "&amp;AE922&amp;" "))))," AUTOLABEL","")
&amp;" "</f>
        <v xml:space="preserve">  </v>
      </c>
    </row>
    <row r="923" spans="1:27" x14ac:dyDescent="0.2">
      <c r="A923" s="1">
        <f ca="1">A922+M922</f>
        <v>964</v>
      </c>
      <c r="B923" s="2" t="str">
        <f t="shared" ca="1" si="268"/>
        <v>stack+892</v>
      </c>
      <c r="C923" s="3" t="str">
        <f ca="1">_xlfn.TEXTJOIN(" ",FALSE,OFFSET(program!$A$1,0,A923,1,M923))</f>
        <v/>
      </c>
      <c r="D923" s="4" t="str">
        <f ca="1">IF($H923="data",".dat "&amp;X923,
IF($H923="str",".str " &amp; _xlfn.TEXTJOIN("",FALSE,OFFSET(program!$A$2,0,A923+1,1,M923-1)),
$L923&amp;" "&amp;_xlfn.TEXTJOIN(", ",TRUE,$X923:$Z923)
))</f>
        <v>.dat 0</v>
      </c>
      <c r="E923" s="19" t="b">
        <f t="shared" ca="1" si="269"/>
        <v>1</v>
      </c>
      <c r="F923" s="5" t="str">
        <f t="shared" ca="1" si="270"/>
        <v>stack</v>
      </c>
      <c r="G923" s="5">
        <f t="shared" ca="1" si="271"/>
        <v>72</v>
      </c>
      <c r="H923" s="5" t="str">
        <f t="shared" si="272"/>
        <v>data</v>
      </c>
      <c r="I923" s="13" t="b">
        <f t="shared" si="273"/>
        <v>1</v>
      </c>
      <c r="J923" s="6">
        <f ca="1">OFFSET(program!$A$1,0,disasm!A923)</f>
        <v>0</v>
      </c>
      <c r="K923" s="7">
        <f t="shared" ca="1" si="274"/>
        <v>0</v>
      </c>
      <c r="L923" s="7" t="e">
        <f t="shared" ca="1" si="275"/>
        <v>#VALUE!</v>
      </c>
      <c r="M923" s="7">
        <f t="shared" si="276"/>
        <v>1</v>
      </c>
      <c r="N923" s="7">
        <f t="shared" si="277"/>
        <v>1</v>
      </c>
      <c r="O923" s="8">
        <f t="shared" si="278"/>
        <v>1</v>
      </c>
      <c r="P923" s="8" t="str">
        <f t="shared" si="279"/>
        <v/>
      </c>
      <c r="Q923" s="8" t="str">
        <f t="shared" si="280"/>
        <v/>
      </c>
      <c r="R923" s="8" t="str">
        <f t="shared" ca="1" si="281"/>
        <v>num</v>
      </c>
      <c r="S923" s="8" t="str">
        <f t="shared" si="282"/>
        <v/>
      </c>
      <c r="T923" s="8" t="str">
        <f t="shared" si="283"/>
        <v/>
      </c>
      <c r="U923" s="7">
        <f ca="1">IF(O923="","",OFFSET(program!$A$1,0,disasm!$A923+COLUMN()-COLUMN($U923)+IF($I923,0,1)))</f>
        <v>0</v>
      </c>
      <c r="V923" s="7" t="str">
        <f ca="1">IF(P923="","",OFFSET(program!$A$1,0,disasm!$A923+COLUMN()-COLUMN($U923)+IF($I923,0,1)))</f>
        <v/>
      </c>
      <c r="W923" s="7" t="str">
        <f ca="1">IF(Q923="","",OFFSET(program!$A$1,0,disasm!$A923+COLUMN()-COLUMN($U923)+IF($I923,0,1)))</f>
        <v/>
      </c>
      <c r="X923" s="3" t="str">
        <f t="shared" ca="1" si="284"/>
        <v>0</v>
      </c>
      <c r="Y923" s="3" t="str">
        <f t="shared" si="285"/>
        <v/>
      </c>
      <c r="Z923" s="3" t="str">
        <f t="shared" si="286"/>
        <v/>
      </c>
      <c r="AA923" s="3" t="str">
        <f ca="1">" "
&amp;AE923
&amp;IF(AND(OR(K923=5,K923=6),MOD(INT(J923/1000),10)=1)," A2","")
&amp;IF(AND(NOT(I923),J923=109,OFFSET(program!$A$1,0,disasm!$A923+1)&gt;0,NOT(ISNUMBER(FIND(" A1 "," "&amp;AE923&amp;" "))))," AUTOLABEL","")
&amp;" "</f>
        <v xml:space="preserve">  </v>
      </c>
    </row>
    <row r="924" spans="1:27" x14ac:dyDescent="0.2">
      <c r="A924" s="1">
        <f ca="1">A923+M923</f>
        <v>965</v>
      </c>
      <c r="B924" s="2" t="str">
        <f t="shared" ca="1" si="268"/>
        <v>stack+893</v>
      </c>
      <c r="C924" s="3" t="str">
        <f ca="1">_xlfn.TEXTJOIN(" ",FALSE,OFFSET(program!$A$1,0,A924,1,M924))</f>
        <v/>
      </c>
      <c r="D924" s="4" t="str">
        <f ca="1">IF($H924="data",".dat "&amp;X924,
IF($H924="str",".str " &amp; _xlfn.TEXTJOIN("",FALSE,OFFSET(program!$A$2,0,A924+1,1,M924-1)),
$L924&amp;" "&amp;_xlfn.TEXTJOIN(", ",TRUE,$X924:$Z924)
))</f>
        <v>.dat 0</v>
      </c>
      <c r="E924" s="19" t="b">
        <f t="shared" ca="1" si="269"/>
        <v>1</v>
      </c>
      <c r="F924" s="5" t="str">
        <f t="shared" ca="1" si="270"/>
        <v>stack</v>
      </c>
      <c r="G924" s="5">
        <f t="shared" ca="1" si="271"/>
        <v>72</v>
      </c>
      <c r="H924" s="5" t="str">
        <f t="shared" si="272"/>
        <v>data</v>
      </c>
      <c r="I924" s="13" t="b">
        <f t="shared" si="273"/>
        <v>1</v>
      </c>
      <c r="J924" s="6">
        <f ca="1">OFFSET(program!$A$1,0,disasm!A924)</f>
        <v>0</v>
      </c>
      <c r="K924" s="7">
        <f t="shared" ca="1" si="274"/>
        <v>0</v>
      </c>
      <c r="L924" s="7" t="e">
        <f t="shared" ca="1" si="275"/>
        <v>#VALUE!</v>
      </c>
      <c r="M924" s="7">
        <f t="shared" si="276"/>
        <v>1</v>
      </c>
      <c r="N924" s="7">
        <f t="shared" si="277"/>
        <v>1</v>
      </c>
      <c r="O924" s="8">
        <f t="shared" si="278"/>
        <v>1</v>
      </c>
      <c r="P924" s="8" t="str">
        <f t="shared" si="279"/>
        <v/>
      </c>
      <c r="Q924" s="8" t="str">
        <f t="shared" si="280"/>
        <v/>
      </c>
      <c r="R924" s="8" t="str">
        <f t="shared" ca="1" si="281"/>
        <v>num</v>
      </c>
      <c r="S924" s="8" t="str">
        <f t="shared" si="282"/>
        <v/>
      </c>
      <c r="T924" s="8" t="str">
        <f t="shared" si="283"/>
        <v/>
      </c>
      <c r="U924" s="7">
        <f ca="1">IF(O924="","",OFFSET(program!$A$1,0,disasm!$A924+COLUMN()-COLUMN($U924)+IF($I924,0,1)))</f>
        <v>0</v>
      </c>
      <c r="V924" s="7" t="str">
        <f ca="1">IF(P924="","",OFFSET(program!$A$1,0,disasm!$A924+COLUMN()-COLUMN($U924)+IF($I924,0,1)))</f>
        <v/>
      </c>
      <c r="W924" s="7" t="str">
        <f ca="1">IF(Q924="","",OFFSET(program!$A$1,0,disasm!$A924+COLUMN()-COLUMN($U924)+IF($I924,0,1)))</f>
        <v/>
      </c>
      <c r="X924" s="3" t="str">
        <f t="shared" ca="1" si="284"/>
        <v>0</v>
      </c>
      <c r="Y924" s="3" t="str">
        <f t="shared" si="285"/>
        <v/>
      </c>
      <c r="Z924" s="3" t="str">
        <f t="shared" si="286"/>
        <v/>
      </c>
      <c r="AA924" s="3" t="str">
        <f ca="1">" "
&amp;AE924
&amp;IF(AND(OR(K924=5,K924=6),MOD(INT(J924/1000),10)=1)," A2","")
&amp;IF(AND(NOT(I924),J924=109,OFFSET(program!$A$1,0,disasm!$A924+1)&gt;0,NOT(ISNUMBER(FIND(" A1 "," "&amp;AE924&amp;" "))))," AUTOLABEL","")
&amp;" "</f>
        <v xml:space="preserve">  </v>
      </c>
    </row>
    <row r="925" spans="1:27" x14ac:dyDescent="0.2">
      <c r="A925" s="1">
        <f ca="1">A924+M924</f>
        <v>966</v>
      </c>
      <c r="B925" s="2" t="str">
        <f t="shared" ca="1" si="268"/>
        <v>stack+894</v>
      </c>
      <c r="C925" s="3" t="str">
        <f ca="1">_xlfn.TEXTJOIN(" ",FALSE,OFFSET(program!$A$1,0,A925,1,M925))</f>
        <v/>
      </c>
      <c r="D925" s="4" t="str">
        <f ca="1">IF($H925="data",".dat "&amp;X925,
IF($H925="str",".str " &amp; _xlfn.TEXTJOIN("",FALSE,OFFSET(program!$A$2,0,A925+1,1,M925-1)),
$L925&amp;" "&amp;_xlfn.TEXTJOIN(", ",TRUE,$X925:$Z925)
))</f>
        <v>.dat 0</v>
      </c>
      <c r="E925" s="19" t="b">
        <f t="shared" ca="1" si="269"/>
        <v>1</v>
      </c>
      <c r="F925" s="5" t="str">
        <f t="shared" ca="1" si="270"/>
        <v>stack</v>
      </c>
      <c r="G925" s="5">
        <f t="shared" ca="1" si="271"/>
        <v>72</v>
      </c>
      <c r="H925" s="5" t="str">
        <f t="shared" si="272"/>
        <v>data</v>
      </c>
      <c r="I925" s="13" t="b">
        <f t="shared" si="273"/>
        <v>1</v>
      </c>
      <c r="J925" s="6">
        <f ca="1">OFFSET(program!$A$1,0,disasm!A925)</f>
        <v>0</v>
      </c>
      <c r="K925" s="7">
        <f t="shared" ca="1" si="274"/>
        <v>0</v>
      </c>
      <c r="L925" s="7" t="e">
        <f t="shared" ca="1" si="275"/>
        <v>#VALUE!</v>
      </c>
      <c r="M925" s="7">
        <f t="shared" si="276"/>
        <v>1</v>
      </c>
      <c r="N925" s="7">
        <f t="shared" si="277"/>
        <v>1</v>
      </c>
      <c r="O925" s="8">
        <f t="shared" si="278"/>
        <v>1</v>
      </c>
      <c r="P925" s="8" t="str">
        <f t="shared" si="279"/>
        <v/>
      </c>
      <c r="Q925" s="8" t="str">
        <f t="shared" si="280"/>
        <v/>
      </c>
      <c r="R925" s="8" t="str">
        <f t="shared" ca="1" si="281"/>
        <v>num</v>
      </c>
      <c r="S925" s="8" t="str">
        <f t="shared" si="282"/>
        <v/>
      </c>
      <c r="T925" s="8" t="str">
        <f t="shared" si="283"/>
        <v/>
      </c>
      <c r="U925" s="7">
        <f ca="1">IF(O925="","",OFFSET(program!$A$1,0,disasm!$A925+COLUMN()-COLUMN($U925)+IF($I925,0,1)))</f>
        <v>0</v>
      </c>
      <c r="V925" s="7" t="str">
        <f ca="1">IF(P925="","",OFFSET(program!$A$1,0,disasm!$A925+COLUMN()-COLUMN($U925)+IF($I925,0,1)))</f>
        <v/>
      </c>
      <c r="W925" s="7" t="str">
        <f ca="1">IF(Q925="","",OFFSET(program!$A$1,0,disasm!$A925+COLUMN()-COLUMN($U925)+IF($I925,0,1)))</f>
        <v/>
      </c>
      <c r="X925" s="3" t="str">
        <f t="shared" ca="1" si="284"/>
        <v>0</v>
      </c>
      <c r="Y925" s="3" t="str">
        <f t="shared" si="285"/>
        <v/>
      </c>
      <c r="Z925" s="3" t="str">
        <f t="shared" si="286"/>
        <v/>
      </c>
      <c r="AA925" s="3" t="str">
        <f ca="1">" "
&amp;AE925
&amp;IF(AND(OR(K925=5,K925=6),MOD(INT(J925/1000),10)=1)," A2","")
&amp;IF(AND(NOT(I925),J925=109,OFFSET(program!$A$1,0,disasm!$A925+1)&gt;0,NOT(ISNUMBER(FIND(" A1 "," "&amp;AE925&amp;" "))))," AUTOLABEL","")
&amp;" "</f>
        <v xml:space="preserve">  </v>
      </c>
    </row>
    <row r="926" spans="1:27" x14ac:dyDescent="0.2">
      <c r="A926" s="1">
        <f ca="1">A925+M925</f>
        <v>967</v>
      </c>
      <c r="B926" s="2" t="str">
        <f t="shared" ca="1" si="268"/>
        <v>stack+895</v>
      </c>
      <c r="C926" s="3" t="str">
        <f ca="1">_xlfn.TEXTJOIN(" ",FALSE,OFFSET(program!$A$1,0,A926,1,M926))</f>
        <v/>
      </c>
      <c r="D926" s="4" t="str">
        <f ca="1">IF($H926="data",".dat "&amp;X926,
IF($H926="str",".str " &amp; _xlfn.TEXTJOIN("",FALSE,OFFSET(program!$A$2,0,A926+1,1,M926-1)),
$L926&amp;" "&amp;_xlfn.TEXTJOIN(", ",TRUE,$X926:$Z926)
))</f>
        <v>.dat 0</v>
      </c>
      <c r="E926" s="19" t="b">
        <f t="shared" ca="1" si="269"/>
        <v>1</v>
      </c>
      <c r="F926" s="5" t="str">
        <f t="shared" ca="1" si="270"/>
        <v>stack</v>
      </c>
      <c r="G926" s="5">
        <f t="shared" ca="1" si="271"/>
        <v>72</v>
      </c>
      <c r="H926" s="5" t="str">
        <f t="shared" si="272"/>
        <v>data</v>
      </c>
      <c r="I926" s="13" t="b">
        <f t="shared" si="273"/>
        <v>1</v>
      </c>
      <c r="J926" s="6">
        <f ca="1">OFFSET(program!$A$1,0,disasm!A926)</f>
        <v>0</v>
      </c>
      <c r="K926" s="7">
        <f t="shared" ca="1" si="274"/>
        <v>0</v>
      </c>
      <c r="L926" s="7" t="e">
        <f t="shared" ca="1" si="275"/>
        <v>#VALUE!</v>
      </c>
      <c r="M926" s="7">
        <f t="shared" si="276"/>
        <v>1</v>
      </c>
      <c r="N926" s="7">
        <f t="shared" si="277"/>
        <v>1</v>
      </c>
      <c r="O926" s="8">
        <f t="shared" si="278"/>
        <v>1</v>
      </c>
      <c r="P926" s="8" t="str">
        <f t="shared" si="279"/>
        <v/>
      </c>
      <c r="Q926" s="8" t="str">
        <f t="shared" si="280"/>
        <v/>
      </c>
      <c r="R926" s="8" t="str">
        <f t="shared" ca="1" si="281"/>
        <v>num</v>
      </c>
      <c r="S926" s="8" t="str">
        <f t="shared" si="282"/>
        <v/>
      </c>
      <c r="T926" s="8" t="str">
        <f t="shared" si="283"/>
        <v/>
      </c>
      <c r="U926" s="7">
        <f ca="1">IF(O926="","",OFFSET(program!$A$1,0,disasm!$A926+COLUMN()-COLUMN($U926)+IF($I926,0,1)))</f>
        <v>0</v>
      </c>
      <c r="V926" s="7" t="str">
        <f ca="1">IF(P926="","",OFFSET(program!$A$1,0,disasm!$A926+COLUMN()-COLUMN($U926)+IF($I926,0,1)))</f>
        <v/>
      </c>
      <c r="W926" s="7" t="str">
        <f ca="1">IF(Q926="","",OFFSET(program!$A$1,0,disasm!$A926+COLUMN()-COLUMN($U926)+IF($I926,0,1)))</f>
        <v/>
      </c>
      <c r="X926" s="3" t="str">
        <f t="shared" ca="1" si="284"/>
        <v>0</v>
      </c>
      <c r="Y926" s="3" t="str">
        <f t="shared" si="285"/>
        <v/>
      </c>
      <c r="Z926" s="3" t="str">
        <f t="shared" si="286"/>
        <v/>
      </c>
      <c r="AA926" s="3" t="str">
        <f ca="1">" "
&amp;AE926
&amp;IF(AND(OR(K926=5,K926=6),MOD(INT(J926/1000),10)=1)," A2","")
&amp;IF(AND(NOT(I926),J926=109,OFFSET(program!$A$1,0,disasm!$A926+1)&gt;0,NOT(ISNUMBER(FIND(" A1 "," "&amp;AE926&amp;" "))))," AUTOLABEL","")
&amp;" "</f>
        <v xml:space="preserve">  </v>
      </c>
    </row>
    <row r="927" spans="1:27" x14ac:dyDescent="0.2">
      <c r="A927" s="1">
        <f ca="1">A926+M926</f>
        <v>968</v>
      </c>
      <c r="B927" s="2" t="str">
        <f t="shared" ca="1" si="268"/>
        <v>stack+896</v>
      </c>
      <c r="C927" s="3" t="str">
        <f ca="1">_xlfn.TEXTJOIN(" ",FALSE,OFFSET(program!$A$1,0,A927,1,M927))</f>
        <v/>
      </c>
      <c r="D927" s="4" t="str">
        <f ca="1">IF($H927="data",".dat "&amp;X927,
IF($H927="str",".str " &amp; _xlfn.TEXTJOIN("",FALSE,OFFSET(program!$A$2,0,A927+1,1,M927-1)),
$L927&amp;" "&amp;_xlfn.TEXTJOIN(", ",TRUE,$X927:$Z927)
))</f>
        <v>.dat 0</v>
      </c>
      <c r="E927" s="19" t="b">
        <f t="shared" ca="1" si="269"/>
        <v>1</v>
      </c>
      <c r="F927" s="5" t="str">
        <f t="shared" ca="1" si="270"/>
        <v>stack</v>
      </c>
      <c r="G927" s="5">
        <f t="shared" ca="1" si="271"/>
        <v>72</v>
      </c>
      <c r="H927" s="5" t="str">
        <f t="shared" si="272"/>
        <v>data</v>
      </c>
      <c r="I927" s="13" t="b">
        <f t="shared" si="273"/>
        <v>1</v>
      </c>
      <c r="J927" s="6">
        <f ca="1">OFFSET(program!$A$1,0,disasm!A927)</f>
        <v>0</v>
      </c>
      <c r="K927" s="7">
        <f t="shared" ca="1" si="274"/>
        <v>0</v>
      </c>
      <c r="L927" s="7" t="e">
        <f t="shared" ca="1" si="275"/>
        <v>#VALUE!</v>
      </c>
      <c r="M927" s="7">
        <f t="shared" si="276"/>
        <v>1</v>
      </c>
      <c r="N927" s="7">
        <f t="shared" si="277"/>
        <v>1</v>
      </c>
      <c r="O927" s="8">
        <f t="shared" si="278"/>
        <v>1</v>
      </c>
      <c r="P927" s="8" t="str">
        <f t="shared" si="279"/>
        <v/>
      </c>
      <c r="Q927" s="8" t="str">
        <f t="shared" si="280"/>
        <v/>
      </c>
      <c r="R927" s="8" t="str">
        <f t="shared" ca="1" si="281"/>
        <v>num</v>
      </c>
      <c r="S927" s="8" t="str">
        <f t="shared" si="282"/>
        <v/>
      </c>
      <c r="T927" s="8" t="str">
        <f t="shared" si="283"/>
        <v/>
      </c>
      <c r="U927" s="7">
        <f ca="1">IF(O927="","",OFFSET(program!$A$1,0,disasm!$A927+COLUMN()-COLUMN($U927)+IF($I927,0,1)))</f>
        <v>0</v>
      </c>
      <c r="V927" s="7" t="str">
        <f ca="1">IF(P927="","",OFFSET(program!$A$1,0,disasm!$A927+COLUMN()-COLUMN($U927)+IF($I927,0,1)))</f>
        <v/>
      </c>
      <c r="W927" s="7" t="str">
        <f ca="1">IF(Q927="","",OFFSET(program!$A$1,0,disasm!$A927+COLUMN()-COLUMN($U927)+IF($I927,0,1)))</f>
        <v/>
      </c>
      <c r="X927" s="3" t="str">
        <f t="shared" ca="1" si="284"/>
        <v>0</v>
      </c>
      <c r="Y927" s="3" t="str">
        <f t="shared" si="285"/>
        <v/>
      </c>
      <c r="Z927" s="3" t="str">
        <f t="shared" si="286"/>
        <v/>
      </c>
      <c r="AA927" s="3" t="str">
        <f ca="1">" "
&amp;AE927
&amp;IF(AND(OR(K927=5,K927=6),MOD(INT(J927/1000),10)=1)," A2","")
&amp;IF(AND(NOT(I927),J927=109,OFFSET(program!$A$1,0,disasm!$A927+1)&gt;0,NOT(ISNUMBER(FIND(" A1 "," "&amp;AE927&amp;" "))))," AUTOLABEL","")
&amp;" "</f>
        <v xml:space="preserve">  </v>
      </c>
    </row>
    <row r="928" spans="1:27" x14ac:dyDescent="0.2">
      <c r="A928" s="1">
        <f ca="1">A927+M927</f>
        <v>969</v>
      </c>
      <c r="B928" s="2" t="str">
        <f t="shared" ca="1" si="268"/>
        <v>stack+897</v>
      </c>
      <c r="C928" s="3" t="str">
        <f ca="1">_xlfn.TEXTJOIN(" ",FALSE,OFFSET(program!$A$1,0,A928,1,M928))</f>
        <v/>
      </c>
      <c r="D928" s="4" t="str">
        <f ca="1">IF($H928="data",".dat "&amp;X928,
IF($H928="str",".str " &amp; _xlfn.TEXTJOIN("",FALSE,OFFSET(program!$A$2,0,A928+1,1,M928-1)),
$L928&amp;" "&amp;_xlfn.TEXTJOIN(", ",TRUE,$X928:$Z928)
))</f>
        <v>.dat 0</v>
      </c>
      <c r="E928" s="19" t="b">
        <f t="shared" ca="1" si="269"/>
        <v>1</v>
      </c>
      <c r="F928" s="5" t="str">
        <f t="shared" ca="1" si="270"/>
        <v>stack</v>
      </c>
      <c r="G928" s="5">
        <f t="shared" ca="1" si="271"/>
        <v>72</v>
      </c>
      <c r="H928" s="5" t="str">
        <f t="shared" si="272"/>
        <v>data</v>
      </c>
      <c r="I928" s="13" t="b">
        <f t="shared" si="273"/>
        <v>1</v>
      </c>
      <c r="J928" s="6">
        <f ca="1">OFFSET(program!$A$1,0,disasm!A928)</f>
        <v>0</v>
      </c>
      <c r="K928" s="7">
        <f t="shared" ca="1" si="274"/>
        <v>0</v>
      </c>
      <c r="L928" s="7" t="e">
        <f t="shared" ca="1" si="275"/>
        <v>#VALUE!</v>
      </c>
      <c r="M928" s="7">
        <f t="shared" si="276"/>
        <v>1</v>
      </c>
      <c r="N928" s="7">
        <f t="shared" si="277"/>
        <v>1</v>
      </c>
      <c r="O928" s="8">
        <f t="shared" si="278"/>
        <v>1</v>
      </c>
      <c r="P928" s="8" t="str">
        <f t="shared" si="279"/>
        <v/>
      </c>
      <c r="Q928" s="8" t="str">
        <f t="shared" si="280"/>
        <v/>
      </c>
      <c r="R928" s="8" t="str">
        <f t="shared" ca="1" si="281"/>
        <v>num</v>
      </c>
      <c r="S928" s="8" t="str">
        <f t="shared" si="282"/>
        <v/>
      </c>
      <c r="T928" s="8" t="str">
        <f t="shared" si="283"/>
        <v/>
      </c>
      <c r="U928" s="7">
        <f ca="1">IF(O928="","",OFFSET(program!$A$1,0,disasm!$A928+COLUMN()-COLUMN($U928)+IF($I928,0,1)))</f>
        <v>0</v>
      </c>
      <c r="V928" s="7" t="str">
        <f ca="1">IF(P928="","",OFFSET(program!$A$1,0,disasm!$A928+COLUMN()-COLUMN($U928)+IF($I928,0,1)))</f>
        <v/>
      </c>
      <c r="W928" s="7" t="str">
        <f ca="1">IF(Q928="","",OFFSET(program!$A$1,0,disasm!$A928+COLUMN()-COLUMN($U928)+IF($I928,0,1)))</f>
        <v/>
      </c>
      <c r="X928" s="3" t="str">
        <f t="shared" ca="1" si="284"/>
        <v>0</v>
      </c>
      <c r="Y928" s="3" t="str">
        <f t="shared" si="285"/>
        <v/>
      </c>
      <c r="Z928" s="3" t="str">
        <f t="shared" si="286"/>
        <v/>
      </c>
      <c r="AA928" s="3" t="str">
        <f ca="1">" "
&amp;AE928
&amp;IF(AND(OR(K928=5,K928=6),MOD(INT(J928/1000),10)=1)," A2","")
&amp;IF(AND(NOT(I928),J928=109,OFFSET(program!$A$1,0,disasm!$A928+1)&gt;0,NOT(ISNUMBER(FIND(" A1 "," "&amp;AE928&amp;" "))))," AUTOLABEL","")
&amp;" "</f>
        <v xml:space="preserve">  </v>
      </c>
    </row>
    <row r="929" spans="1:27" x14ac:dyDescent="0.2">
      <c r="A929" s="1">
        <f ca="1">A928+M928</f>
        <v>970</v>
      </c>
      <c r="B929" s="2" t="str">
        <f t="shared" ca="1" si="268"/>
        <v>stack+898</v>
      </c>
      <c r="C929" s="3" t="str">
        <f ca="1">_xlfn.TEXTJOIN(" ",FALSE,OFFSET(program!$A$1,0,A929,1,M929))</f>
        <v/>
      </c>
      <c r="D929" s="4" t="str">
        <f ca="1">IF($H929="data",".dat "&amp;X929,
IF($H929="str",".str " &amp; _xlfn.TEXTJOIN("",FALSE,OFFSET(program!$A$2,0,A929+1,1,M929-1)),
$L929&amp;" "&amp;_xlfn.TEXTJOIN(", ",TRUE,$X929:$Z929)
))</f>
        <v>.dat 0</v>
      </c>
      <c r="E929" s="19" t="b">
        <f t="shared" ca="1" si="269"/>
        <v>1</v>
      </c>
      <c r="F929" s="5" t="str">
        <f t="shared" ca="1" si="270"/>
        <v>stack</v>
      </c>
      <c r="G929" s="5">
        <f t="shared" ca="1" si="271"/>
        <v>72</v>
      </c>
      <c r="H929" s="5" t="str">
        <f t="shared" si="272"/>
        <v>data</v>
      </c>
      <c r="I929" s="13" t="b">
        <f t="shared" si="273"/>
        <v>1</v>
      </c>
      <c r="J929" s="6">
        <f ca="1">OFFSET(program!$A$1,0,disasm!A929)</f>
        <v>0</v>
      </c>
      <c r="K929" s="7">
        <f t="shared" ca="1" si="274"/>
        <v>0</v>
      </c>
      <c r="L929" s="7" t="e">
        <f t="shared" ca="1" si="275"/>
        <v>#VALUE!</v>
      </c>
      <c r="M929" s="7">
        <f t="shared" si="276"/>
        <v>1</v>
      </c>
      <c r="N929" s="7">
        <f t="shared" si="277"/>
        <v>1</v>
      </c>
      <c r="O929" s="8">
        <f t="shared" si="278"/>
        <v>1</v>
      </c>
      <c r="P929" s="8" t="str">
        <f t="shared" si="279"/>
        <v/>
      </c>
      <c r="Q929" s="8" t="str">
        <f t="shared" si="280"/>
        <v/>
      </c>
      <c r="R929" s="8" t="str">
        <f t="shared" ca="1" si="281"/>
        <v>num</v>
      </c>
      <c r="S929" s="8" t="str">
        <f t="shared" si="282"/>
        <v/>
      </c>
      <c r="T929" s="8" t="str">
        <f t="shared" si="283"/>
        <v/>
      </c>
      <c r="U929" s="7">
        <f ca="1">IF(O929="","",OFFSET(program!$A$1,0,disasm!$A929+COLUMN()-COLUMN($U929)+IF($I929,0,1)))</f>
        <v>0</v>
      </c>
      <c r="V929" s="7" t="str">
        <f ca="1">IF(P929="","",OFFSET(program!$A$1,0,disasm!$A929+COLUMN()-COLUMN($U929)+IF($I929,0,1)))</f>
        <v/>
      </c>
      <c r="W929" s="7" t="str">
        <f ca="1">IF(Q929="","",OFFSET(program!$A$1,0,disasm!$A929+COLUMN()-COLUMN($U929)+IF($I929,0,1)))</f>
        <v/>
      </c>
      <c r="X929" s="3" t="str">
        <f t="shared" ca="1" si="284"/>
        <v>0</v>
      </c>
      <c r="Y929" s="3" t="str">
        <f t="shared" si="285"/>
        <v/>
      </c>
      <c r="Z929" s="3" t="str">
        <f t="shared" si="286"/>
        <v/>
      </c>
      <c r="AA929" s="3" t="str">
        <f ca="1">" "
&amp;AE929
&amp;IF(AND(OR(K929=5,K929=6),MOD(INT(J929/1000),10)=1)," A2","")
&amp;IF(AND(NOT(I929),J929=109,OFFSET(program!$A$1,0,disasm!$A929+1)&gt;0,NOT(ISNUMBER(FIND(" A1 "," "&amp;AE929&amp;" "))))," AUTOLABEL","")
&amp;" "</f>
        <v xml:space="preserve">  </v>
      </c>
    </row>
    <row r="930" spans="1:27" x14ac:dyDescent="0.2">
      <c r="A930" s="1">
        <f ca="1">A929+M929</f>
        <v>971</v>
      </c>
      <c r="B930" s="2" t="str">
        <f t="shared" ca="1" si="268"/>
        <v>stack+899</v>
      </c>
      <c r="C930" s="3" t="str">
        <f ca="1">_xlfn.TEXTJOIN(" ",FALSE,OFFSET(program!$A$1,0,A930,1,M930))</f>
        <v/>
      </c>
      <c r="D930" s="4" t="str">
        <f ca="1">IF($H930="data",".dat "&amp;X930,
IF($H930="str",".str " &amp; _xlfn.TEXTJOIN("",FALSE,OFFSET(program!$A$2,0,A930+1,1,M930-1)),
$L930&amp;" "&amp;_xlfn.TEXTJOIN(", ",TRUE,$X930:$Z930)
))</f>
        <v>.dat 0</v>
      </c>
      <c r="E930" s="19" t="b">
        <f t="shared" ca="1" si="269"/>
        <v>1</v>
      </c>
      <c r="F930" s="5" t="str">
        <f t="shared" ca="1" si="270"/>
        <v>stack</v>
      </c>
      <c r="G930" s="5">
        <f t="shared" ca="1" si="271"/>
        <v>72</v>
      </c>
      <c r="H930" s="5" t="str">
        <f t="shared" si="272"/>
        <v>data</v>
      </c>
      <c r="I930" s="13" t="b">
        <f t="shared" si="273"/>
        <v>1</v>
      </c>
      <c r="J930" s="6">
        <f ca="1">OFFSET(program!$A$1,0,disasm!A930)</f>
        <v>0</v>
      </c>
      <c r="K930" s="7">
        <f t="shared" ca="1" si="274"/>
        <v>0</v>
      </c>
      <c r="L930" s="7" t="e">
        <f t="shared" ca="1" si="275"/>
        <v>#VALUE!</v>
      </c>
      <c r="M930" s="7">
        <f t="shared" si="276"/>
        <v>1</v>
      </c>
      <c r="N930" s="7">
        <f t="shared" si="277"/>
        <v>1</v>
      </c>
      <c r="O930" s="8">
        <f t="shared" si="278"/>
        <v>1</v>
      </c>
      <c r="P930" s="8" t="str">
        <f t="shared" si="279"/>
        <v/>
      </c>
      <c r="Q930" s="8" t="str">
        <f t="shared" si="280"/>
        <v/>
      </c>
      <c r="R930" s="8" t="str">
        <f t="shared" ca="1" si="281"/>
        <v>num</v>
      </c>
      <c r="S930" s="8" t="str">
        <f t="shared" si="282"/>
        <v/>
      </c>
      <c r="T930" s="8" t="str">
        <f t="shared" si="283"/>
        <v/>
      </c>
      <c r="U930" s="7">
        <f ca="1">IF(O930="","",OFFSET(program!$A$1,0,disasm!$A930+COLUMN()-COLUMN($U930)+IF($I930,0,1)))</f>
        <v>0</v>
      </c>
      <c r="V930" s="7" t="str">
        <f ca="1">IF(P930="","",OFFSET(program!$A$1,0,disasm!$A930+COLUMN()-COLUMN($U930)+IF($I930,0,1)))</f>
        <v/>
      </c>
      <c r="W930" s="7" t="str">
        <f ca="1">IF(Q930="","",OFFSET(program!$A$1,0,disasm!$A930+COLUMN()-COLUMN($U930)+IF($I930,0,1)))</f>
        <v/>
      </c>
      <c r="X930" s="3" t="str">
        <f t="shared" ca="1" si="284"/>
        <v>0</v>
      </c>
      <c r="Y930" s="3" t="str">
        <f t="shared" si="285"/>
        <v/>
      </c>
      <c r="Z930" s="3" t="str">
        <f t="shared" si="286"/>
        <v/>
      </c>
      <c r="AA930" s="3" t="str">
        <f ca="1">" "
&amp;AE930
&amp;IF(AND(OR(K930=5,K930=6),MOD(INT(J930/1000),10)=1)," A2","")
&amp;IF(AND(NOT(I930),J930=109,OFFSET(program!$A$1,0,disasm!$A930+1)&gt;0,NOT(ISNUMBER(FIND(" A1 "," "&amp;AE930&amp;" "))))," AUTOLABEL","")
&amp;" "</f>
        <v xml:space="preserve">  </v>
      </c>
    </row>
    <row r="931" spans="1:27" x14ac:dyDescent="0.2">
      <c r="A931" s="1">
        <f ca="1">A930+M930</f>
        <v>972</v>
      </c>
      <c r="B931" s="2" t="str">
        <f t="shared" ca="1" si="268"/>
        <v>stack+900</v>
      </c>
      <c r="C931" s="3" t="str">
        <f ca="1">_xlfn.TEXTJOIN(" ",FALSE,OFFSET(program!$A$1,0,A931,1,M931))</f>
        <v/>
      </c>
      <c r="D931" s="4" t="str">
        <f ca="1">IF($H931="data",".dat "&amp;X931,
IF($H931="str",".str " &amp; _xlfn.TEXTJOIN("",FALSE,OFFSET(program!$A$2,0,A931+1,1,M931-1)),
$L931&amp;" "&amp;_xlfn.TEXTJOIN(", ",TRUE,$X931:$Z931)
))</f>
        <v>.dat 0</v>
      </c>
      <c r="E931" s="19" t="b">
        <f t="shared" ca="1" si="269"/>
        <v>1</v>
      </c>
      <c r="F931" s="5" t="str">
        <f t="shared" ca="1" si="270"/>
        <v>stack</v>
      </c>
      <c r="G931" s="5">
        <f t="shared" ca="1" si="271"/>
        <v>72</v>
      </c>
      <c r="H931" s="5" t="str">
        <f t="shared" si="272"/>
        <v>data</v>
      </c>
      <c r="I931" s="13" t="b">
        <f t="shared" si="273"/>
        <v>1</v>
      </c>
      <c r="J931" s="6">
        <f ca="1">OFFSET(program!$A$1,0,disasm!A931)</f>
        <v>0</v>
      </c>
      <c r="K931" s="7">
        <f t="shared" ca="1" si="274"/>
        <v>0</v>
      </c>
      <c r="L931" s="7" t="e">
        <f t="shared" ca="1" si="275"/>
        <v>#VALUE!</v>
      </c>
      <c r="M931" s="7">
        <f t="shared" si="276"/>
        <v>1</v>
      </c>
      <c r="N931" s="7">
        <f t="shared" si="277"/>
        <v>1</v>
      </c>
      <c r="O931" s="8">
        <f t="shared" si="278"/>
        <v>1</v>
      </c>
      <c r="P931" s="8" t="str">
        <f t="shared" si="279"/>
        <v/>
      </c>
      <c r="Q931" s="8" t="str">
        <f t="shared" si="280"/>
        <v/>
      </c>
      <c r="R931" s="8" t="str">
        <f t="shared" ca="1" si="281"/>
        <v>num</v>
      </c>
      <c r="S931" s="8" t="str">
        <f t="shared" si="282"/>
        <v/>
      </c>
      <c r="T931" s="8" t="str">
        <f t="shared" si="283"/>
        <v/>
      </c>
      <c r="U931" s="7">
        <f ca="1">IF(O931="","",OFFSET(program!$A$1,0,disasm!$A931+COLUMN()-COLUMN($U931)+IF($I931,0,1)))</f>
        <v>0</v>
      </c>
      <c r="V931" s="7" t="str">
        <f ca="1">IF(P931="","",OFFSET(program!$A$1,0,disasm!$A931+COLUMN()-COLUMN($U931)+IF($I931,0,1)))</f>
        <v/>
      </c>
      <c r="W931" s="7" t="str">
        <f ca="1">IF(Q931="","",OFFSET(program!$A$1,0,disasm!$A931+COLUMN()-COLUMN($U931)+IF($I931,0,1)))</f>
        <v/>
      </c>
      <c r="X931" s="3" t="str">
        <f t="shared" ca="1" si="284"/>
        <v>0</v>
      </c>
      <c r="Y931" s="3" t="str">
        <f t="shared" si="285"/>
        <v/>
      </c>
      <c r="Z931" s="3" t="str">
        <f t="shared" si="286"/>
        <v/>
      </c>
      <c r="AA931" s="3" t="str">
        <f ca="1">" "
&amp;AE931
&amp;IF(AND(OR(K931=5,K931=6),MOD(INT(J931/1000),10)=1)," A2","")
&amp;IF(AND(NOT(I931),J931=109,OFFSET(program!$A$1,0,disasm!$A931+1)&gt;0,NOT(ISNUMBER(FIND(" A1 "," "&amp;AE931&amp;" "))))," AUTOLABEL","")
&amp;" "</f>
        <v xml:space="preserve">  </v>
      </c>
    </row>
    <row r="932" spans="1:27" x14ac:dyDescent="0.2">
      <c r="A932" s="1">
        <f ca="1">A931+M931</f>
        <v>973</v>
      </c>
      <c r="B932" s="2" t="str">
        <f t="shared" ca="1" si="268"/>
        <v>stack+901</v>
      </c>
      <c r="C932" s="3" t="str">
        <f ca="1">_xlfn.TEXTJOIN(" ",FALSE,OFFSET(program!$A$1,0,A932,1,M932))</f>
        <v/>
      </c>
      <c r="D932" s="4" t="str">
        <f ca="1">IF($H932="data",".dat "&amp;X932,
IF($H932="str",".str " &amp; _xlfn.TEXTJOIN("",FALSE,OFFSET(program!$A$2,0,A932+1,1,M932-1)),
$L932&amp;" "&amp;_xlfn.TEXTJOIN(", ",TRUE,$X932:$Z932)
))</f>
        <v>.dat 0</v>
      </c>
      <c r="E932" s="19" t="b">
        <f t="shared" ca="1" si="269"/>
        <v>1</v>
      </c>
      <c r="F932" s="5" t="str">
        <f t="shared" ca="1" si="270"/>
        <v>stack</v>
      </c>
      <c r="G932" s="5">
        <f t="shared" ca="1" si="271"/>
        <v>72</v>
      </c>
      <c r="H932" s="5" t="str">
        <f t="shared" si="272"/>
        <v>data</v>
      </c>
      <c r="I932" s="13" t="b">
        <f t="shared" si="273"/>
        <v>1</v>
      </c>
      <c r="J932" s="6">
        <f ca="1">OFFSET(program!$A$1,0,disasm!A932)</f>
        <v>0</v>
      </c>
      <c r="K932" s="7">
        <f t="shared" ca="1" si="274"/>
        <v>0</v>
      </c>
      <c r="L932" s="7" t="e">
        <f t="shared" ca="1" si="275"/>
        <v>#VALUE!</v>
      </c>
      <c r="M932" s="7">
        <f t="shared" si="276"/>
        <v>1</v>
      </c>
      <c r="N932" s="7">
        <f t="shared" si="277"/>
        <v>1</v>
      </c>
      <c r="O932" s="8">
        <f t="shared" si="278"/>
        <v>1</v>
      </c>
      <c r="P932" s="8" t="str">
        <f t="shared" si="279"/>
        <v/>
      </c>
      <c r="Q932" s="8" t="str">
        <f t="shared" si="280"/>
        <v/>
      </c>
      <c r="R932" s="8" t="str">
        <f t="shared" ca="1" si="281"/>
        <v>num</v>
      </c>
      <c r="S932" s="8" t="str">
        <f t="shared" si="282"/>
        <v/>
      </c>
      <c r="T932" s="8" t="str">
        <f t="shared" si="283"/>
        <v/>
      </c>
      <c r="U932" s="7">
        <f ca="1">IF(O932="","",OFFSET(program!$A$1,0,disasm!$A932+COLUMN()-COLUMN($U932)+IF($I932,0,1)))</f>
        <v>0</v>
      </c>
      <c r="V932" s="7" t="str">
        <f ca="1">IF(P932="","",OFFSET(program!$A$1,0,disasm!$A932+COLUMN()-COLUMN($U932)+IF($I932,0,1)))</f>
        <v/>
      </c>
      <c r="W932" s="7" t="str">
        <f ca="1">IF(Q932="","",OFFSET(program!$A$1,0,disasm!$A932+COLUMN()-COLUMN($U932)+IF($I932,0,1)))</f>
        <v/>
      </c>
      <c r="X932" s="3" t="str">
        <f t="shared" ca="1" si="284"/>
        <v>0</v>
      </c>
      <c r="Y932" s="3" t="str">
        <f t="shared" si="285"/>
        <v/>
      </c>
      <c r="Z932" s="3" t="str">
        <f t="shared" si="286"/>
        <v/>
      </c>
      <c r="AA932" s="3" t="str">
        <f ca="1">" "
&amp;AE932
&amp;IF(AND(OR(K932=5,K932=6),MOD(INT(J932/1000),10)=1)," A2","")
&amp;IF(AND(NOT(I932),J932=109,OFFSET(program!$A$1,0,disasm!$A932+1)&gt;0,NOT(ISNUMBER(FIND(" A1 "," "&amp;AE932&amp;" "))))," AUTOLABEL","")
&amp;" "</f>
        <v xml:space="preserve">  </v>
      </c>
    </row>
    <row r="933" spans="1:27" x14ac:dyDescent="0.2">
      <c r="A933" s="1">
        <f ca="1">A932+M932</f>
        <v>974</v>
      </c>
      <c r="B933" s="2" t="str">
        <f t="shared" ca="1" si="268"/>
        <v>stack+902</v>
      </c>
      <c r="C933" s="3" t="str">
        <f ca="1">_xlfn.TEXTJOIN(" ",FALSE,OFFSET(program!$A$1,0,A933,1,M933))</f>
        <v/>
      </c>
      <c r="D933" s="4" t="str">
        <f ca="1">IF($H933="data",".dat "&amp;X933,
IF($H933="str",".str " &amp; _xlfn.TEXTJOIN("",FALSE,OFFSET(program!$A$2,0,A933+1,1,M933-1)),
$L933&amp;" "&amp;_xlfn.TEXTJOIN(", ",TRUE,$X933:$Z933)
))</f>
        <v>.dat 0</v>
      </c>
      <c r="E933" s="19" t="b">
        <f t="shared" ca="1" si="269"/>
        <v>1</v>
      </c>
      <c r="F933" s="5" t="str">
        <f t="shared" ca="1" si="270"/>
        <v>stack</v>
      </c>
      <c r="G933" s="5">
        <f t="shared" ca="1" si="271"/>
        <v>72</v>
      </c>
      <c r="H933" s="5" t="str">
        <f t="shared" si="272"/>
        <v>data</v>
      </c>
      <c r="I933" s="13" t="b">
        <f t="shared" si="273"/>
        <v>1</v>
      </c>
      <c r="J933" s="6">
        <f ca="1">OFFSET(program!$A$1,0,disasm!A933)</f>
        <v>0</v>
      </c>
      <c r="K933" s="7">
        <f t="shared" ca="1" si="274"/>
        <v>0</v>
      </c>
      <c r="L933" s="7" t="e">
        <f t="shared" ca="1" si="275"/>
        <v>#VALUE!</v>
      </c>
      <c r="M933" s="7">
        <f t="shared" si="276"/>
        <v>1</v>
      </c>
      <c r="N933" s="7">
        <f t="shared" si="277"/>
        <v>1</v>
      </c>
      <c r="O933" s="8">
        <f t="shared" si="278"/>
        <v>1</v>
      </c>
      <c r="P933" s="8" t="str">
        <f t="shared" si="279"/>
        <v/>
      </c>
      <c r="Q933" s="8" t="str">
        <f t="shared" si="280"/>
        <v/>
      </c>
      <c r="R933" s="8" t="str">
        <f t="shared" ca="1" si="281"/>
        <v>num</v>
      </c>
      <c r="S933" s="8" t="str">
        <f t="shared" si="282"/>
        <v/>
      </c>
      <c r="T933" s="8" t="str">
        <f t="shared" si="283"/>
        <v/>
      </c>
      <c r="U933" s="7">
        <f ca="1">IF(O933="","",OFFSET(program!$A$1,0,disasm!$A933+COLUMN()-COLUMN($U933)+IF($I933,0,1)))</f>
        <v>0</v>
      </c>
      <c r="V933" s="7" t="str">
        <f ca="1">IF(P933="","",OFFSET(program!$A$1,0,disasm!$A933+COLUMN()-COLUMN($U933)+IF($I933,0,1)))</f>
        <v/>
      </c>
      <c r="W933" s="7" t="str">
        <f ca="1">IF(Q933="","",OFFSET(program!$A$1,0,disasm!$A933+COLUMN()-COLUMN($U933)+IF($I933,0,1)))</f>
        <v/>
      </c>
      <c r="X933" s="3" t="str">
        <f t="shared" ca="1" si="284"/>
        <v>0</v>
      </c>
      <c r="Y933" s="3" t="str">
        <f t="shared" si="285"/>
        <v/>
      </c>
      <c r="Z933" s="3" t="str">
        <f t="shared" si="286"/>
        <v/>
      </c>
      <c r="AA933" s="3" t="str">
        <f ca="1">" "
&amp;AE933
&amp;IF(AND(OR(K933=5,K933=6),MOD(INT(J933/1000),10)=1)," A2","")
&amp;IF(AND(NOT(I933),J933=109,OFFSET(program!$A$1,0,disasm!$A933+1)&gt;0,NOT(ISNUMBER(FIND(" A1 "," "&amp;AE933&amp;" "))))," AUTOLABEL","")
&amp;" "</f>
        <v xml:space="preserve">  </v>
      </c>
    </row>
    <row r="934" spans="1:27" x14ac:dyDescent="0.2">
      <c r="A934" s="1">
        <f ca="1">A933+M933</f>
        <v>975</v>
      </c>
      <c r="B934" s="2" t="str">
        <f t="shared" ca="1" si="268"/>
        <v>stack+903</v>
      </c>
      <c r="C934" s="3" t="str">
        <f ca="1">_xlfn.TEXTJOIN(" ",FALSE,OFFSET(program!$A$1,0,A934,1,M934))</f>
        <v/>
      </c>
      <c r="D934" s="4" t="str">
        <f ca="1">IF($H934="data",".dat "&amp;X934,
IF($H934="str",".str " &amp; _xlfn.TEXTJOIN("",FALSE,OFFSET(program!$A$2,0,A934+1,1,M934-1)),
$L934&amp;" "&amp;_xlfn.TEXTJOIN(", ",TRUE,$X934:$Z934)
))</f>
        <v>.dat 0</v>
      </c>
      <c r="E934" s="19" t="b">
        <f t="shared" ca="1" si="269"/>
        <v>1</v>
      </c>
      <c r="F934" s="5" t="str">
        <f t="shared" ca="1" si="270"/>
        <v>stack</v>
      </c>
      <c r="G934" s="5">
        <f t="shared" ca="1" si="271"/>
        <v>72</v>
      </c>
      <c r="H934" s="5" t="str">
        <f t="shared" si="272"/>
        <v>data</v>
      </c>
      <c r="I934" s="13" t="b">
        <f t="shared" si="273"/>
        <v>1</v>
      </c>
      <c r="J934" s="6">
        <f ca="1">OFFSET(program!$A$1,0,disasm!A934)</f>
        <v>0</v>
      </c>
      <c r="K934" s="7">
        <f t="shared" ca="1" si="274"/>
        <v>0</v>
      </c>
      <c r="L934" s="7" t="e">
        <f t="shared" ca="1" si="275"/>
        <v>#VALUE!</v>
      </c>
      <c r="M934" s="7">
        <f t="shared" si="276"/>
        <v>1</v>
      </c>
      <c r="N934" s="7">
        <f t="shared" si="277"/>
        <v>1</v>
      </c>
      <c r="O934" s="8">
        <f t="shared" si="278"/>
        <v>1</v>
      </c>
      <c r="P934" s="8" t="str">
        <f t="shared" si="279"/>
        <v/>
      </c>
      <c r="Q934" s="8" t="str">
        <f t="shared" si="280"/>
        <v/>
      </c>
      <c r="R934" s="8" t="str">
        <f t="shared" ca="1" si="281"/>
        <v>num</v>
      </c>
      <c r="S934" s="8" t="str">
        <f t="shared" si="282"/>
        <v/>
      </c>
      <c r="T934" s="8" t="str">
        <f t="shared" si="283"/>
        <v/>
      </c>
      <c r="U934" s="7">
        <f ca="1">IF(O934="","",OFFSET(program!$A$1,0,disasm!$A934+COLUMN()-COLUMN($U934)+IF($I934,0,1)))</f>
        <v>0</v>
      </c>
      <c r="V934" s="7" t="str">
        <f ca="1">IF(P934="","",OFFSET(program!$A$1,0,disasm!$A934+COLUMN()-COLUMN($U934)+IF($I934,0,1)))</f>
        <v/>
      </c>
      <c r="W934" s="7" t="str">
        <f ca="1">IF(Q934="","",OFFSET(program!$A$1,0,disasm!$A934+COLUMN()-COLUMN($U934)+IF($I934,0,1)))</f>
        <v/>
      </c>
      <c r="X934" s="3" t="str">
        <f t="shared" ca="1" si="284"/>
        <v>0</v>
      </c>
      <c r="Y934" s="3" t="str">
        <f t="shared" si="285"/>
        <v/>
      </c>
      <c r="Z934" s="3" t="str">
        <f t="shared" si="286"/>
        <v/>
      </c>
      <c r="AA934" s="3" t="str">
        <f ca="1">" "
&amp;AE934
&amp;IF(AND(OR(K934=5,K934=6),MOD(INT(J934/1000),10)=1)," A2","")
&amp;IF(AND(NOT(I934),J934=109,OFFSET(program!$A$1,0,disasm!$A934+1)&gt;0,NOT(ISNUMBER(FIND(" A1 "," "&amp;AE934&amp;" "))))," AUTOLABEL","")
&amp;" "</f>
        <v xml:space="preserve">  </v>
      </c>
    </row>
    <row r="935" spans="1:27" x14ac:dyDescent="0.2">
      <c r="A935" s="1">
        <f ca="1">A934+M934</f>
        <v>976</v>
      </c>
      <c r="B935" s="2" t="str">
        <f t="shared" ca="1" si="268"/>
        <v>stack+904</v>
      </c>
      <c r="C935" s="3" t="str">
        <f ca="1">_xlfn.TEXTJOIN(" ",FALSE,OFFSET(program!$A$1,0,A935,1,M935))</f>
        <v/>
      </c>
      <c r="D935" s="4" t="str">
        <f ca="1">IF($H935="data",".dat "&amp;X935,
IF($H935="str",".str " &amp; _xlfn.TEXTJOIN("",FALSE,OFFSET(program!$A$2,0,A935+1,1,M935-1)),
$L935&amp;" "&amp;_xlfn.TEXTJOIN(", ",TRUE,$X935:$Z935)
))</f>
        <v>.dat 0</v>
      </c>
      <c r="E935" s="19" t="b">
        <f t="shared" ca="1" si="269"/>
        <v>1</v>
      </c>
      <c r="F935" s="5" t="str">
        <f t="shared" ca="1" si="270"/>
        <v>stack</v>
      </c>
      <c r="G935" s="5">
        <f t="shared" ca="1" si="271"/>
        <v>72</v>
      </c>
      <c r="H935" s="5" t="str">
        <f t="shared" si="272"/>
        <v>data</v>
      </c>
      <c r="I935" s="13" t="b">
        <f t="shared" si="273"/>
        <v>1</v>
      </c>
      <c r="J935" s="6">
        <f ca="1">OFFSET(program!$A$1,0,disasm!A935)</f>
        <v>0</v>
      </c>
      <c r="K935" s="7">
        <f t="shared" ca="1" si="274"/>
        <v>0</v>
      </c>
      <c r="L935" s="7" t="e">
        <f t="shared" ca="1" si="275"/>
        <v>#VALUE!</v>
      </c>
      <c r="M935" s="7">
        <f t="shared" si="276"/>
        <v>1</v>
      </c>
      <c r="N935" s="7">
        <f t="shared" si="277"/>
        <v>1</v>
      </c>
      <c r="O935" s="8">
        <f t="shared" si="278"/>
        <v>1</v>
      </c>
      <c r="P935" s="8" t="str">
        <f t="shared" si="279"/>
        <v/>
      </c>
      <c r="Q935" s="8" t="str">
        <f t="shared" si="280"/>
        <v/>
      </c>
      <c r="R935" s="8" t="str">
        <f t="shared" ca="1" si="281"/>
        <v>num</v>
      </c>
      <c r="S935" s="8" t="str">
        <f t="shared" si="282"/>
        <v/>
      </c>
      <c r="T935" s="8" t="str">
        <f t="shared" si="283"/>
        <v/>
      </c>
      <c r="U935" s="7">
        <f ca="1">IF(O935="","",OFFSET(program!$A$1,0,disasm!$A935+COLUMN()-COLUMN($U935)+IF($I935,0,1)))</f>
        <v>0</v>
      </c>
      <c r="V935" s="7" t="str">
        <f ca="1">IF(P935="","",OFFSET(program!$A$1,0,disasm!$A935+COLUMN()-COLUMN($U935)+IF($I935,0,1)))</f>
        <v/>
      </c>
      <c r="W935" s="7" t="str">
        <f ca="1">IF(Q935="","",OFFSET(program!$A$1,0,disasm!$A935+COLUMN()-COLUMN($U935)+IF($I935,0,1)))</f>
        <v/>
      </c>
      <c r="X935" s="3" t="str">
        <f t="shared" ca="1" si="284"/>
        <v>0</v>
      </c>
      <c r="Y935" s="3" t="str">
        <f t="shared" si="285"/>
        <v/>
      </c>
      <c r="Z935" s="3" t="str">
        <f t="shared" si="286"/>
        <v/>
      </c>
      <c r="AA935" s="3" t="str">
        <f ca="1">" "
&amp;AE935
&amp;IF(AND(OR(K935=5,K935=6),MOD(INT(J935/1000),10)=1)," A2","")
&amp;IF(AND(NOT(I935),J935=109,OFFSET(program!$A$1,0,disasm!$A935+1)&gt;0,NOT(ISNUMBER(FIND(" A1 "," "&amp;AE935&amp;" "))))," AUTOLABEL","")
&amp;" "</f>
        <v xml:space="preserve">  </v>
      </c>
    </row>
    <row r="936" spans="1:27" x14ac:dyDescent="0.2">
      <c r="A936" s="1">
        <f ca="1">A935+M935</f>
        <v>977</v>
      </c>
      <c r="B936" s="2" t="str">
        <f t="shared" ca="1" si="268"/>
        <v>stack+905</v>
      </c>
      <c r="C936" s="3" t="str">
        <f ca="1">_xlfn.TEXTJOIN(" ",FALSE,OFFSET(program!$A$1,0,A936,1,M936))</f>
        <v/>
      </c>
      <c r="D936" s="4" t="str">
        <f ca="1">IF($H936="data",".dat "&amp;X936,
IF($H936="str",".str " &amp; _xlfn.TEXTJOIN("",FALSE,OFFSET(program!$A$2,0,A936+1,1,M936-1)),
$L936&amp;" "&amp;_xlfn.TEXTJOIN(", ",TRUE,$X936:$Z936)
))</f>
        <v>.dat 0</v>
      </c>
      <c r="E936" s="19" t="b">
        <f t="shared" ca="1" si="269"/>
        <v>1</v>
      </c>
      <c r="F936" s="5" t="str">
        <f t="shared" ca="1" si="270"/>
        <v>stack</v>
      </c>
      <c r="G936" s="5">
        <f t="shared" ca="1" si="271"/>
        <v>72</v>
      </c>
      <c r="H936" s="5" t="str">
        <f t="shared" si="272"/>
        <v>data</v>
      </c>
      <c r="I936" s="13" t="b">
        <f t="shared" si="273"/>
        <v>1</v>
      </c>
      <c r="J936" s="6">
        <f ca="1">OFFSET(program!$A$1,0,disasm!A936)</f>
        <v>0</v>
      </c>
      <c r="K936" s="7">
        <f t="shared" ca="1" si="274"/>
        <v>0</v>
      </c>
      <c r="L936" s="7" t="e">
        <f t="shared" ca="1" si="275"/>
        <v>#VALUE!</v>
      </c>
      <c r="M936" s="7">
        <f t="shared" si="276"/>
        <v>1</v>
      </c>
      <c r="N936" s="7">
        <f t="shared" si="277"/>
        <v>1</v>
      </c>
      <c r="O936" s="8">
        <f t="shared" si="278"/>
        <v>1</v>
      </c>
      <c r="P936" s="8" t="str">
        <f t="shared" si="279"/>
        <v/>
      </c>
      <c r="Q936" s="8" t="str">
        <f t="shared" si="280"/>
        <v/>
      </c>
      <c r="R936" s="8" t="str">
        <f t="shared" ca="1" si="281"/>
        <v>num</v>
      </c>
      <c r="S936" s="8" t="str">
        <f t="shared" si="282"/>
        <v/>
      </c>
      <c r="T936" s="8" t="str">
        <f t="shared" si="283"/>
        <v/>
      </c>
      <c r="U936" s="7">
        <f ca="1">IF(O936="","",OFFSET(program!$A$1,0,disasm!$A936+COLUMN()-COLUMN($U936)+IF($I936,0,1)))</f>
        <v>0</v>
      </c>
      <c r="V936" s="7" t="str">
        <f ca="1">IF(P936="","",OFFSET(program!$A$1,0,disasm!$A936+COLUMN()-COLUMN($U936)+IF($I936,0,1)))</f>
        <v/>
      </c>
      <c r="W936" s="7" t="str">
        <f ca="1">IF(Q936="","",OFFSET(program!$A$1,0,disasm!$A936+COLUMN()-COLUMN($U936)+IF($I936,0,1)))</f>
        <v/>
      </c>
      <c r="X936" s="3" t="str">
        <f t="shared" ca="1" si="284"/>
        <v>0</v>
      </c>
      <c r="Y936" s="3" t="str">
        <f t="shared" si="285"/>
        <v/>
      </c>
      <c r="Z936" s="3" t="str">
        <f t="shared" si="286"/>
        <v/>
      </c>
      <c r="AA936" s="3" t="str">
        <f ca="1">" "
&amp;AE936
&amp;IF(AND(OR(K936=5,K936=6),MOD(INT(J936/1000),10)=1)," A2","")
&amp;IF(AND(NOT(I936),J936=109,OFFSET(program!$A$1,0,disasm!$A936+1)&gt;0,NOT(ISNUMBER(FIND(" A1 "," "&amp;AE936&amp;" "))))," AUTOLABEL","")
&amp;" "</f>
        <v xml:space="preserve">  </v>
      </c>
    </row>
    <row r="937" spans="1:27" x14ac:dyDescent="0.2">
      <c r="A937" s="1">
        <f ca="1">A936+M936</f>
        <v>978</v>
      </c>
      <c r="B937" s="2" t="str">
        <f t="shared" ca="1" si="268"/>
        <v>stack+906</v>
      </c>
      <c r="C937" s="3" t="str">
        <f ca="1">_xlfn.TEXTJOIN(" ",FALSE,OFFSET(program!$A$1,0,A937,1,M937))</f>
        <v/>
      </c>
      <c r="D937" s="4" t="str">
        <f ca="1">IF($H937="data",".dat "&amp;X937,
IF($H937="str",".str " &amp; _xlfn.TEXTJOIN("",FALSE,OFFSET(program!$A$2,0,A937+1,1,M937-1)),
$L937&amp;" "&amp;_xlfn.TEXTJOIN(", ",TRUE,$X937:$Z937)
))</f>
        <v>.dat 0</v>
      </c>
      <c r="E937" s="19" t="b">
        <f t="shared" ca="1" si="269"/>
        <v>1</v>
      </c>
      <c r="F937" s="5" t="str">
        <f t="shared" ca="1" si="270"/>
        <v>stack</v>
      </c>
      <c r="G937" s="5">
        <f t="shared" ca="1" si="271"/>
        <v>72</v>
      </c>
      <c r="H937" s="5" t="str">
        <f t="shared" si="272"/>
        <v>data</v>
      </c>
      <c r="I937" s="13" t="b">
        <f t="shared" si="273"/>
        <v>1</v>
      </c>
      <c r="J937" s="6">
        <f ca="1">OFFSET(program!$A$1,0,disasm!A937)</f>
        <v>0</v>
      </c>
      <c r="K937" s="7">
        <f t="shared" ca="1" si="274"/>
        <v>0</v>
      </c>
      <c r="L937" s="7" t="e">
        <f t="shared" ca="1" si="275"/>
        <v>#VALUE!</v>
      </c>
      <c r="M937" s="7">
        <f t="shared" si="276"/>
        <v>1</v>
      </c>
      <c r="N937" s="7">
        <f t="shared" si="277"/>
        <v>1</v>
      </c>
      <c r="O937" s="8">
        <f t="shared" si="278"/>
        <v>1</v>
      </c>
      <c r="P937" s="8" t="str">
        <f t="shared" si="279"/>
        <v/>
      </c>
      <c r="Q937" s="8" t="str">
        <f t="shared" si="280"/>
        <v/>
      </c>
      <c r="R937" s="8" t="str">
        <f t="shared" ca="1" si="281"/>
        <v>num</v>
      </c>
      <c r="S937" s="8" t="str">
        <f t="shared" si="282"/>
        <v/>
      </c>
      <c r="T937" s="8" t="str">
        <f t="shared" si="283"/>
        <v/>
      </c>
      <c r="U937" s="7">
        <f ca="1">IF(O937="","",OFFSET(program!$A$1,0,disasm!$A937+COLUMN()-COLUMN($U937)+IF($I937,0,1)))</f>
        <v>0</v>
      </c>
      <c r="V937" s="7" t="str">
        <f ca="1">IF(P937="","",OFFSET(program!$A$1,0,disasm!$A937+COLUMN()-COLUMN($U937)+IF($I937,0,1)))</f>
        <v/>
      </c>
      <c r="W937" s="7" t="str">
        <f ca="1">IF(Q937="","",OFFSET(program!$A$1,0,disasm!$A937+COLUMN()-COLUMN($U937)+IF($I937,0,1)))</f>
        <v/>
      </c>
      <c r="X937" s="3" t="str">
        <f t="shared" ca="1" si="284"/>
        <v>0</v>
      </c>
      <c r="Y937" s="3" t="str">
        <f t="shared" si="285"/>
        <v/>
      </c>
      <c r="Z937" s="3" t="str">
        <f t="shared" si="286"/>
        <v/>
      </c>
      <c r="AA937" s="3" t="str">
        <f ca="1">" "
&amp;AE937
&amp;IF(AND(OR(K937=5,K937=6),MOD(INT(J937/1000),10)=1)," A2","")
&amp;IF(AND(NOT(I937),J937=109,OFFSET(program!$A$1,0,disasm!$A937+1)&gt;0,NOT(ISNUMBER(FIND(" A1 "," "&amp;AE937&amp;" "))))," AUTOLABEL","")
&amp;" "</f>
        <v xml:space="preserve">  </v>
      </c>
    </row>
    <row r="938" spans="1:27" x14ac:dyDescent="0.2">
      <c r="A938" s="1">
        <f ca="1">A937+M937</f>
        <v>979</v>
      </c>
      <c r="B938" s="2" t="str">
        <f t="shared" ca="1" si="268"/>
        <v>stack+907</v>
      </c>
      <c r="C938" s="3" t="str">
        <f ca="1">_xlfn.TEXTJOIN(" ",FALSE,OFFSET(program!$A$1,0,A938,1,M938))</f>
        <v/>
      </c>
      <c r="D938" s="4" t="str">
        <f ca="1">IF($H938="data",".dat "&amp;X938,
IF($H938="str",".str " &amp; _xlfn.TEXTJOIN("",FALSE,OFFSET(program!$A$2,0,A938+1,1,M938-1)),
$L938&amp;" "&amp;_xlfn.TEXTJOIN(", ",TRUE,$X938:$Z938)
))</f>
        <v>.dat 0</v>
      </c>
      <c r="E938" s="19" t="b">
        <f t="shared" ca="1" si="269"/>
        <v>1</v>
      </c>
      <c r="F938" s="5" t="str">
        <f t="shared" ca="1" si="270"/>
        <v>stack</v>
      </c>
      <c r="G938" s="5">
        <f t="shared" ca="1" si="271"/>
        <v>72</v>
      </c>
      <c r="H938" s="5" t="str">
        <f t="shared" si="272"/>
        <v>data</v>
      </c>
      <c r="I938" s="13" t="b">
        <f t="shared" si="273"/>
        <v>1</v>
      </c>
      <c r="J938" s="6">
        <f ca="1">OFFSET(program!$A$1,0,disasm!A938)</f>
        <v>0</v>
      </c>
      <c r="K938" s="7">
        <f t="shared" ca="1" si="274"/>
        <v>0</v>
      </c>
      <c r="L938" s="7" t="e">
        <f t="shared" ca="1" si="275"/>
        <v>#VALUE!</v>
      </c>
      <c r="M938" s="7">
        <f t="shared" si="276"/>
        <v>1</v>
      </c>
      <c r="N938" s="7">
        <f t="shared" si="277"/>
        <v>1</v>
      </c>
      <c r="O938" s="8">
        <f t="shared" si="278"/>
        <v>1</v>
      </c>
      <c r="P938" s="8" t="str">
        <f t="shared" si="279"/>
        <v/>
      </c>
      <c r="Q938" s="8" t="str">
        <f t="shared" si="280"/>
        <v/>
      </c>
      <c r="R938" s="8" t="str">
        <f t="shared" ca="1" si="281"/>
        <v>num</v>
      </c>
      <c r="S938" s="8" t="str">
        <f t="shared" si="282"/>
        <v/>
      </c>
      <c r="T938" s="8" t="str">
        <f t="shared" si="283"/>
        <v/>
      </c>
      <c r="U938" s="7">
        <f ca="1">IF(O938="","",OFFSET(program!$A$1,0,disasm!$A938+COLUMN()-COLUMN($U938)+IF($I938,0,1)))</f>
        <v>0</v>
      </c>
      <c r="V938" s="7" t="str">
        <f ca="1">IF(P938="","",OFFSET(program!$A$1,0,disasm!$A938+COLUMN()-COLUMN($U938)+IF($I938,0,1)))</f>
        <v/>
      </c>
      <c r="W938" s="7" t="str">
        <f ca="1">IF(Q938="","",OFFSET(program!$A$1,0,disasm!$A938+COLUMN()-COLUMN($U938)+IF($I938,0,1)))</f>
        <v/>
      </c>
      <c r="X938" s="3" t="str">
        <f t="shared" ca="1" si="284"/>
        <v>0</v>
      </c>
      <c r="Y938" s="3" t="str">
        <f t="shared" si="285"/>
        <v/>
      </c>
      <c r="Z938" s="3" t="str">
        <f t="shared" si="286"/>
        <v/>
      </c>
      <c r="AA938" s="3" t="str">
        <f ca="1">" "
&amp;AE938
&amp;IF(AND(OR(K938=5,K938=6),MOD(INT(J938/1000),10)=1)," A2","")
&amp;IF(AND(NOT(I938),J938=109,OFFSET(program!$A$1,0,disasm!$A938+1)&gt;0,NOT(ISNUMBER(FIND(" A1 "," "&amp;AE938&amp;" "))))," AUTOLABEL","")
&amp;" "</f>
        <v xml:space="preserve">  </v>
      </c>
    </row>
    <row r="939" spans="1:27" x14ac:dyDescent="0.2">
      <c r="A939" s="1">
        <f ca="1">A938+M938</f>
        <v>980</v>
      </c>
      <c r="B939" s="2" t="str">
        <f t="shared" ca="1" si="268"/>
        <v>stack+908</v>
      </c>
      <c r="C939" s="3" t="str">
        <f ca="1">_xlfn.TEXTJOIN(" ",FALSE,OFFSET(program!$A$1,0,A939,1,M939))</f>
        <v/>
      </c>
      <c r="D939" s="4" t="str">
        <f ca="1">IF($H939="data",".dat "&amp;X939,
IF($H939="str",".str " &amp; _xlfn.TEXTJOIN("",FALSE,OFFSET(program!$A$2,0,A939+1,1,M939-1)),
$L939&amp;" "&amp;_xlfn.TEXTJOIN(", ",TRUE,$X939:$Z939)
))</f>
        <v>.dat 0</v>
      </c>
      <c r="E939" s="19" t="b">
        <f t="shared" ca="1" si="269"/>
        <v>1</v>
      </c>
      <c r="F939" s="5" t="str">
        <f t="shared" ca="1" si="270"/>
        <v>stack</v>
      </c>
      <c r="G939" s="5">
        <f t="shared" ca="1" si="271"/>
        <v>72</v>
      </c>
      <c r="H939" s="5" t="str">
        <f t="shared" si="272"/>
        <v>data</v>
      </c>
      <c r="I939" s="13" t="b">
        <f t="shared" si="273"/>
        <v>1</v>
      </c>
      <c r="J939" s="6">
        <f ca="1">OFFSET(program!$A$1,0,disasm!A939)</f>
        <v>0</v>
      </c>
      <c r="K939" s="7">
        <f t="shared" ca="1" si="274"/>
        <v>0</v>
      </c>
      <c r="L939" s="7" t="e">
        <f t="shared" ca="1" si="275"/>
        <v>#VALUE!</v>
      </c>
      <c r="M939" s="7">
        <f t="shared" si="276"/>
        <v>1</v>
      </c>
      <c r="N939" s="7">
        <f t="shared" si="277"/>
        <v>1</v>
      </c>
      <c r="O939" s="8">
        <f t="shared" si="278"/>
        <v>1</v>
      </c>
      <c r="P939" s="8" t="str">
        <f t="shared" si="279"/>
        <v/>
      </c>
      <c r="Q939" s="8" t="str">
        <f t="shared" si="280"/>
        <v/>
      </c>
      <c r="R939" s="8" t="str">
        <f t="shared" ca="1" si="281"/>
        <v>num</v>
      </c>
      <c r="S939" s="8" t="str">
        <f t="shared" si="282"/>
        <v/>
      </c>
      <c r="T939" s="8" t="str">
        <f t="shared" si="283"/>
        <v/>
      </c>
      <c r="U939" s="7">
        <f ca="1">IF(O939="","",OFFSET(program!$A$1,0,disasm!$A939+COLUMN()-COLUMN($U939)+IF($I939,0,1)))</f>
        <v>0</v>
      </c>
      <c r="V939" s="7" t="str">
        <f ca="1">IF(P939="","",OFFSET(program!$A$1,0,disasm!$A939+COLUMN()-COLUMN($U939)+IF($I939,0,1)))</f>
        <v/>
      </c>
      <c r="W939" s="7" t="str">
        <f ca="1">IF(Q939="","",OFFSET(program!$A$1,0,disasm!$A939+COLUMN()-COLUMN($U939)+IF($I939,0,1)))</f>
        <v/>
      </c>
      <c r="X939" s="3" t="str">
        <f t="shared" ca="1" si="284"/>
        <v>0</v>
      </c>
      <c r="Y939" s="3" t="str">
        <f t="shared" si="285"/>
        <v/>
      </c>
      <c r="Z939" s="3" t="str">
        <f t="shared" si="286"/>
        <v/>
      </c>
      <c r="AA939" s="3" t="str">
        <f ca="1">" "
&amp;AE939
&amp;IF(AND(OR(K939=5,K939=6),MOD(INT(J939/1000),10)=1)," A2","")
&amp;IF(AND(NOT(I939),J939=109,OFFSET(program!$A$1,0,disasm!$A939+1)&gt;0,NOT(ISNUMBER(FIND(" A1 "," "&amp;AE939&amp;" "))))," AUTOLABEL","")
&amp;" "</f>
        <v xml:space="preserve">  </v>
      </c>
    </row>
    <row r="940" spans="1:27" x14ac:dyDescent="0.2">
      <c r="A940" s="1">
        <f ca="1">A939+M939</f>
        <v>981</v>
      </c>
      <c r="B940" s="2" t="str">
        <f t="shared" ca="1" si="268"/>
        <v>stack+909</v>
      </c>
      <c r="C940" s="3" t="str">
        <f ca="1">_xlfn.TEXTJOIN(" ",FALSE,OFFSET(program!$A$1,0,A940,1,M940))</f>
        <v/>
      </c>
      <c r="D940" s="4" t="str">
        <f ca="1">IF($H940="data",".dat "&amp;X940,
IF($H940="str",".str " &amp; _xlfn.TEXTJOIN("",FALSE,OFFSET(program!$A$2,0,A940+1,1,M940-1)),
$L940&amp;" "&amp;_xlfn.TEXTJOIN(", ",TRUE,$X940:$Z940)
))</f>
        <v>.dat 0</v>
      </c>
      <c r="E940" s="19" t="b">
        <f t="shared" ca="1" si="269"/>
        <v>1</v>
      </c>
      <c r="F940" s="5" t="str">
        <f t="shared" ca="1" si="270"/>
        <v>stack</v>
      </c>
      <c r="G940" s="5">
        <f t="shared" ca="1" si="271"/>
        <v>72</v>
      </c>
      <c r="H940" s="5" t="str">
        <f t="shared" si="272"/>
        <v>data</v>
      </c>
      <c r="I940" s="13" t="b">
        <f t="shared" si="273"/>
        <v>1</v>
      </c>
      <c r="J940" s="6">
        <f ca="1">OFFSET(program!$A$1,0,disasm!A940)</f>
        <v>0</v>
      </c>
      <c r="K940" s="7">
        <f t="shared" ca="1" si="274"/>
        <v>0</v>
      </c>
      <c r="L940" s="7" t="e">
        <f t="shared" ca="1" si="275"/>
        <v>#VALUE!</v>
      </c>
      <c r="M940" s="7">
        <f t="shared" si="276"/>
        <v>1</v>
      </c>
      <c r="N940" s="7">
        <f t="shared" si="277"/>
        <v>1</v>
      </c>
      <c r="O940" s="8">
        <f t="shared" si="278"/>
        <v>1</v>
      </c>
      <c r="P940" s="8" t="str">
        <f t="shared" si="279"/>
        <v/>
      </c>
      <c r="Q940" s="8" t="str">
        <f t="shared" si="280"/>
        <v/>
      </c>
      <c r="R940" s="8" t="str">
        <f t="shared" ca="1" si="281"/>
        <v>num</v>
      </c>
      <c r="S940" s="8" t="str">
        <f t="shared" si="282"/>
        <v/>
      </c>
      <c r="T940" s="8" t="str">
        <f t="shared" si="283"/>
        <v/>
      </c>
      <c r="U940" s="7">
        <f ca="1">IF(O940="","",OFFSET(program!$A$1,0,disasm!$A940+COLUMN()-COLUMN($U940)+IF($I940,0,1)))</f>
        <v>0</v>
      </c>
      <c r="V940" s="7" t="str">
        <f ca="1">IF(P940="","",OFFSET(program!$A$1,0,disasm!$A940+COLUMN()-COLUMN($U940)+IF($I940,0,1)))</f>
        <v/>
      </c>
      <c r="W940" s="7" t="str">
        <f ca="1">IF(Q940="","",OFFSET(program!$A$1,0,disasm!$A940+COLUMN()-COLUMN($U940)+IF($I940,0,1)))</f>
        <v/>
      </c>
      <c r="X940" s="3" t="str">
        <f t="shared" ca="1" si="284"/>
        <v>0</v>
      </c>
      <c r="Y940" s="3" t="str">
        <f t="shared" si="285"/>
        <v/>
      </c>
      <c r="Z940" s="3" t="str">
        <f t="shared" si="286"/>
        <v/>
      </c>
      <c r="AA940" s="3" t="str">
        <f ca="1">" "
&amp;AE940
&amp;IF(AND(OR(K940=5,K940=6),MOD(INT(J940/1000),10)=1)," A2","")
&amp;IF(AND(NOT(I940),J940=109,OFFSET(program!$A$1,0,disasm!$A940+1)&gt;0,NOT(ISNUMBER(FIND(" A1 "," "&amp;AE940&amp;" "))))," AUTOLABEL","")
&amp;" "</f>
        <v xml:space="preserve">  </v>
      </c>
    </row>
    <row r="941" spans="1:27" x14ac:dyDescent="0.2">
      <c r="A941" s="1">
        <f ca="1">A940+M940</f>
        <v>982</v>
      </c>
      <c r="B941" s="2" t="str">
        <f t="shared" ca="1" si="268"/>
        <v>stack+910</v>
      </c>
      <c r="C941" s="3" t="str">
        <f ca="1">_xlfn.TEXTJOIN(" ",FALSE,OFFSET(program!$A$1,0,A941,1,M941))</f>
        <v/>
      </c>
      <c r="D941" s="4" t="str">
        <f ca="1">IF($H941="data",".dat "&amp;X941,
IF($H941="str",".str " &amp; _xlfn.TEXTJOIN("",FALSE,OFFSET(program!$A$2,0,A941+1,1,M941-1)),
$L941&amp;" "&amp;_xlfn.TEXTJOIN(", ",TRUE,$X941:$Z941)
))</f>
        <v>.dat 0</v>
      </c>
      <c r="E941" s="19" t="b">
        <f t="shared" ca="1" si="269"/>
        <v>1</v>
      </c>
      <c r="F941" s="5" t="str">
        <f t="shared" ca="1" si="270"/>
        <v>stack</v>
      </c>
      <c r="G941" s="5">
        <f t="shared" ca="1" si="271"/>
        <v>72</v>
      </c>
      <c r="H941" s="5" t="str">
        <f t="shared" si="272"/>
        <v>data</v>
      </c>
      <c r="I941" s="13" t="b">
        <f t="shared" si="273"/>
        <v>1</v>
      </c>
      <c r="J941" s="6">
        <f ca="1">OFFSET(program!$A$1,0,disasm!A941)</f>
        <v>0</v>
      </c>
      <c r="K941" s="7">
        <f t="shared" ca="1" si="274"/>
        <v>0</v>
      </c>
      <c r="L941" s="7" t="e">
        <f t="shared" ca="1" si="275"/>
        <v>#VALUE!</v>
      </c>
      <c r="M941" s="7">
        <f t="shared" si="276"/>
        <v>1</v>
      </c>
      <c r="N941" s="7">
        <f t="shared" si="277"/>
        <v>1</v>
      </c>
      <c r="O941" s="8">
        <f t="shared" si="278"/>
        <v>1</v>
      </c>
      <c r="P941" s="8" t="str">
        <f t="shared" si="279"/>
        <v/>
      </c>
      <c r="Q941" s="8" t="str">
        <f t="shared" si="280"/>
        <v/>
      </c>
      <c r="R941" s="8" t="str">
        <f t="shared" ca="1" si="281"/>
        <v>num</v>
      </c>
      <c r="S941" s="8" t="str">
        <f t="shared" si="282"/>
        <v/>
      </c>
      <c r="T941" s="8" t="str">
        <f t="shared" si="283"/>
        <v/>
      </c>
      <c r="U941" s="7">
        <f ca="1">IF(O941="","",OFFSET(program!$A$1,0,disasm!$A941+COLUMN()-COLUMN($U941)+IF($I941,0,1)))</f>
        <v>0</v>
      </c>
      <c r="V941" s="7" t="str">
        <f ca="1">IF(P941="","",OFFSET(program!$A$1,0,disasm!$A941+COLUMN()-COLUMN($U941)+IF($I941,0,1)))</f>
        <v/>
      </c>
      <c r="W941" s="7" t="str">
        <f ca="1">IF(Q941="","",OFFSET(program!$A$1,0,disasm!$A941+COLUMN()-COLUMN($U941)+IF($I941,0,1)))</f>
        <v/>
      </c>
      <c r="X941" s="3" t="str">
        <f t="shared" ca="1" si="284"/>
        <v>0</v>
      </c>
      <c r="Y941" s="3" t="str">
        <f t="shared" si="285"/>
        <v/>
      </c>
      <c r="Z941" s="3" t="str">
        <f t="shared" si="286"/>
        <v/>
      </c>
      <c r="AA941" s="3" t="str">
        <f ca="1">" "
&amp;AE941
&amp;IF(AND(OR(K941=5,K941=6),MOD(INT(J941/1000),10)=1)," A2","")
&amp;IF(AND(NOT(I941),J941=109,OFFSET(program!$A$1,0,disasm!$A941+1)&gt;0,NOT(ISNUMBER(FIND(" A1 "," "&amp;AE941&amp;" "))))," AUTOLABEL","")
&amp;" "</f>
        <v xml:space="preserve">  </v>
      </c>
    </row>
    <row r="942" spans="1:27" x14ac:dyDescent="0.2">
      <c r="A942" s="1">
        <f ca="1">A941+M941</f>
        <v>983</v>
      </c>
      <c r="B942" s="2" t="str">
        <f t="shared" ca="1" si="268"/>
        <v>stack+911</v>
      </c>
      <c r="C942" s="3" t="str">
        <f ca="1">_xlfn.TEXTJOIN(" ",FALSE,OFFSET(program!$A$1,0,A942,1,M942))</f>
        <v/>
      </c>
      <c r="D942" s="4" t="str">
        <f ca="1">IF($H942="data",".dat "&amp;X942,
IF($H942="str",".str " &amp; _xlfn.TEXTJOIN("",FALSE,OFFSET(program!$A$2,0,A942+1,1,M942-1)),
$L942&amp;" "&amp;_xlfn.TEXTJOIN(", ",TRUE,$X942:$Z942)
))</f>
        <v>.dat 0</v>
      </c>
      <c r="E942" s="19" t="b">
        <f t="shared" ca="1" si="269"/>
        <v>1</v>
      </c>
      <c r="F942" s="5" t="str">
        <f t="shared" ca="1" si="270"/>
        <v>stack</v>
      </c>
      <c r="G942" s="5">
        <f t="shared" ca="1" si="271"/>
        <v>72</v>
      </c>
      <c r="H942" s="5" t="str">
        <f t="shared" si="272"/>
        <v>data</v>
      </c>
      <c r="I942" s="13" t="b">
        <f t="shared" si="273"/>
        <v>1</v>
      </c>
      <c r="J942" s="6">
        <f ca="1">OFFSET(program!$A$1,0,disasm!A942)</f>
        <v>0</v>
      </c>
      <c r="K942" s="7">
        <f t="shared" ca="1" si="274"/>
        <v>0</v>
      </c>
      <c r="L942" s="7" t="e">
        <f t="shared" ca="1" si="275"/>
        <v>#VALUE!</v>
      </c>
      <c r="M942" s="7">
        <f t="shared" si="276"/>
        <v>1</v>
      </c>
      <c r="N942" s="7">
        <f t="shared" si="277"/>
        <v>1</v>
      </c>
      <c r="O942" s="8">
        <f t="shared" si="278"/>
        <v>1</v>
      </c>
      <c r="P942" s="8" t="str">
        <f t="shared" si="279"/>
        <v/>
      </c>
      <c r="Q942" s="8" t="str">
        <f t="shared" si="280"/>
        <v/>
      </c>
      <c r="R942" s="8" t="str">
        <f t="shared" ca="1" si="281"/>
        <v>num</v>
      </c>
      <c r="S942" s="8" t="str">
        <f t="shared" si="282"/>
        <v/>
      </c>
      <c r="T942" s="8" t="str">
        <f t="shared" si="283"/>
        <v/>
      </c>
      <c r="U942" s="7">
        <f ca="1">IF(O942="","",OFFSET(program!$A$1,0,disasm!$A942+COLUMN()-COLUMN($U942)+IF($I942,0,1)))</f>
        <v>0</v>
      </c>
      <c r="V942" s="7" t="str">
        <f ca="1">IF(P942="","",OFFSET(program!$A$1,0,disasm!$A942+COLUMN()-COLUMN($U942)+IF($I942,0,1)))</f>
        <v/>
      </c>
      <c r="W942" s="7" t="str">
        <f ca="1">IF(Q942="","",OFFSET(program!$A$1,0,disasm!$A942+COLUMN()-COLUMN($U942)+IF($I942,0,1)))</f>
        <v/>
      </c>
      <c r="X942" s="3" t="str">
        <f t="shared" ca="1" si="284"/>
        <v>0</v>
      </c>
      <c r="Y942" s="3" t="str">
        <f t="shared" si="285"/>
        <v/>
      </c>
      <c r="Z942" s="3" t="str">
        <f t="shared" si="286"/>
        <v/>
      </c>
      <c r="AA942" s="3" t="str">
        <f ca="1">" "
&amp;AE942
&amp;IF(AND(OR(K942=5,K942=6),MOD(INT(J942/1000),10)=1)," A2","")
&amp;IF(AND(NOT(I942),J942=109,OFFSET(program!$A$1,0,disasm!$A942+1)&gt;0,NOT(ISNUMBER(FIND(" A1 "," "&amp;AE942&amp;" "))))," AUTOLABEL","")
&amp;" "</f>
        <v xml:space="preserve">  </v>
      </c>
    </row>
    <row r="943" spans="1:27" x14ac:dyDescent="0.2">
      <c r="A943" s="1">
        <f ca="1">A942+M942</f>
        <v>984</v>
      </c>
      <c r="B943" s="2" t="str">
        <f t="shared" ca="1" si="268"/>
        <v>stack+912</v>
      </c>
      <c r="C943" s="3" t="str">
        <f ca="1">_xlfn.TEXTJOIN(" ",FALSE,OFFSET(program!$A$1,0,A943,1,M943))</f>
        <v/>
      </c>
      <c r="D943" s="4" t="str">
        <f ca="1">IF($H943="data",".dat "&amp;X943,
IF($H943="str",".str " &amp; _xlfn.TEXTJOIN("",FALSE,OFFSET(program!$A$2,0,A943+1,1,M943-1)),
$L943&amp;" "&amp;_xlfn.TEXTJOIN(", ",TRUE,$X943:$Z943)
))</f>
        <v>.dat 0</v>
      </c>
      <c r="E943" s="19" t="b">
        <f t="shared" ca="1" si="269"/>
        <v>1</v>
      </c>
      <c r="F943" s="5" t="str">
        <f t="shared" ca="1" si="270"/>
        <v>stack</v>
      </c>
      <c r="G943" s="5">
        <f t="shared" ca="1" si="271"/>
        <v>72</v>
      </c>
      <c r="H943" s="5" t="str">
        <f t="shared" si="272"/>
        <v>data</v>
      </c>
      <c r="I943" s="13" t="b">
        <f t="shared" si="273"/>
        <v>1</v>
      </c>
      <c r="J943" s="6">
        <f ca="1">OFFSET(program!$A$1,0,disasm!A943)</f>
        <v>0</v>
      </c>
      <c r="K943" s="7">
        <f t="shared" ca="1" si="274"/>
        <v>0</v>
      </c>
      <c r="L943" s="7" t="e">
        <f t="shared" ca="1" si="275"/>
        <v>#VALUE!</v>
      </c>
      <c r="M943" s="7">
        <f t="shared" si="276"/>
        <v>1</v>
      </c>
      <c r="N943" s="7">
        <f t="shared" si="277"/>
        <v>1</v>
      </c>
      <c r="O943" s="8">
        <f t="shared" si="278"/>
        <v>1</v>
      </c>
      <c r="P943" s="8" t="str">
        <f t="shared" si="279"/>
        <v/>
      </c>
      <c r="Q943" s="8" t="str">
        <f t="shared" si="280"/>
        <v/>
      </c>
      <c r="R943" s="8" t="str">
        <f t="shared" ca="1" si="281"/>
        <v>num</v>
      </c>
      <c r="S943" s="8" t="str">
        <f t="shared" si="282"/>
        <v/>
      </c>
      <c r="T943" s="8" t="str">
        <f t="shared" si="283"/>
        <v/>
      </c>
      <c r="U943" s="7">
        <f ca="1">IF(O943="","",OFFSET(program!$A$1,0,disasm!$A943+COLUMN()-COLUMN($U943)+IF($I943,0,1)))</f>
        <v>0</v>
      </c>
      <c r="V943" s="7" t="str">
        <f ca="1">IF(P943="","",OFFSET(program!$A$1,0,disasm!$A943+COLUMN()-COLUMN($U943)+IF($I943,0,1)))</f>
        <v/>
      </c>
      <c r="W943" s="7" t="str">
        <f ca="1">IF(Q943="","",OFFSET(program!$A$1,0,disasm!$A943+COLUMN()-COLUMN($U943)+IF($I943,0,1)))</f>
        <v/>
      </c>
      <c r="X943" s="3" t="str">
        <f t="shared" ca="1" si="284"/>
        <v>0</v>
      </c>
      <c r="Y943" s="3" t="str">
        <f t="shared" si="285"/>
        <v/>
      </c>
      <c r="Z943" s="3" t="str">
        <f t="shared" si="286"/>
        <v/>
      </c>
      <c r="AA943" s="3" t="str">
        <f ca="1">" "
&amp;AE943
&amp;IF(AND(OR(K943=5,K943=6),MOD(INT(J943/1000),10)=1)," A2","")
&amp;IF(AND(NOT(I943),J943=109,OFFSET(program!$A$1,0,disasm!$A943+1)&gt;0,NOT(ISNUMBER(FIND(" A1 "," "&amp;AE943&amp;" "))))," AUTOLABEL","")
&amp;" "</f>
        <v xml:space="preserve">  </v>
      </c>
    </row>
    <row r="944" spans="1:27" x14ac:dyDescent="0.2">
      <c r="A944" s="1">
        <f ca="1">A943+M943</f>
        <v>985</v>
      </c>
      <c r="B944" s="2" t="str">
        <f t="shared" ca="1" si="268"/>
        <v>stack+913</v>
      </c>
      <c r="C944" s="3" t="str">
        <f ca="1">_xlfn.TEXTJOIN(" ",FALSE,OFFSET(program!$A$1,0,A944,1,M944))</f>
        <v/>
      </c>
      <c r="D944" s="4" t="str">
        <f ca="1">IF($H944="data",".dat "&amp;X944,
IF($H944="str",".str " &amp; _xlfn.TEXTJOIN("",FALSE,OFFSET(program!$A$2,0,A944+1,1,M944-1)),
$L944&amp;" "&amp;_xlfn.TEXTJOIN(", ",TRUE,$X944:$Z944)
))</f>
        <v>.dat 0</v>
      </c>
      <c r="E944" s="19" t="b">
        <f t="shared" ca="1" si="269"/>
        <v>1</v>
      </c>
      <c r="F944" s="5" t="str">
        <f t="shared" ca="1" si="270"/>
        <v>stack</v>
      </c>
      <c r="G944" s="5">
        <f t="shared" ca="1" si="271"/>
        <v>72</v>
      </c>
      <c r="H944" s="5" t="str">
        <f t="shared" si="272"/>
        <v>data</v>
      </c>
      <c r="I944" s="13" t="b">
        <f t="shared" si="273"/>
        <v>1</v>
      </c>
      <c r="J944" s="6">
        <f ca="1">OFFSET(program!$A$1,0,disasm!A944)</f>
        <v>0</v>
      </c>
      <c r="K944" s="7">
        <f t="shared" ca="1" si="274"/>
        <v>0</v>
      </c>
      <c r="L944" s="7" t="e">
        <f t="shared" ca="1" si="275"/>
        <v>#VALUE!</v>
      </c>
      <c r="M944" s="7">
        <f t="shared" si="276"/>
        <v>1</v>
      </c>
      <c r="N944" s="7">
        <f t="shared" si="277"/>
        <v>1</v>
      </c>
      <c r="O944" s="8">
        <f t="shared" si="278"/>
        <v>1</v>
      </c>
      <c r="P944" s="8" t="str">
        <f t="shared" si="279"/>
        <v/>
      </c>
      <c r="Q944" s="8" t="str">
        <f t="shared" si="280"/>
        <v/>
      </c>
      <c r="R944" s="8" t="str">
        <f t="shared" ca="1" si="281"/>
        <v>num</v>
      </c>
      <c r="S944" s="8" t="str">
        <f t="shared" si="282"/>
        <v/>
      </c>
      <c r="T944" s="8" t="str">
        <f t="shared" si="283"/>
        <v/>
      </c>
      <c r="U944" s="7">
        <f ca="1">IF(O944="","",OFFSET(program!$A$1,0,disasm!$A944+COLUMN()-COLUMN($U944)+IF($I944,0,1)))</f>
        <v>0</v>
      </c>
      <c r="V944" s="7" t="str">
        <f ca="1">IF(P944="","",OFFSET(program!$A$1,0,disasm!$A944+COLUMN()-COLUMN($U944)+IF($I944,0,1)))</f>
        <v/>
      </c>
      <c r="W944" s="7" t="str">
        <f ca="1">IF(Q944="","",OFFSET(program!$A$1,0,disasm!$A944+COLUMN()-COLUMN($U944)+IF($I944,0,1)))</f>
        <v/>
      </c>
      <c r="X944" s="3" t="str">
        <f t="shared" ca="1" si="284"/>
        <v>0</v>
      </c>
      <c r="Y944" s="3" t="str">
        <f t="shared" si="285"/>
        <v/>
      </c>
      <c r="Z944" s="3" t="str">
        <f t="shared" si="286"/>
        <v/>
      </c>
      <c r="AA944" s="3" t="str">
        <f ca="1">" "
&amp;AE944
&amp;IF(AND(OR(K944=5,K944=6),MOD(INT(J944/1000),10)=1)," A2","")
&amp;IF(AND(NOT(I944),J944=109,OFFSET(program!$A$1,0,disasm!$A944+1)&gt;0,NOT(ISNUMBER(FIND(" A1 "," "&amp;AE944&amp;" "))))," AUTOLABEL","")
&amp;" "</f>
        <v xml:space="preserve">  </v>
      </c>
    </row>
    <row r="945" spans="1:27" x14ac:dyDescent="0.2">
      <c r="A945" s="1">
        <f ca="1">A944+M944</f>
        <v>986</v>
      </c>
      <c r="B945" s="2" t="str">
        <f t="shared" ca="1" si="268"/>
        <v>stack+914</v>
      </c>
      <c r="C945" s="3" t="str">
        <f ca="1">_xlfn.TEXTJOIN(" ",FALSE,OFFSET(program!$A$1,0,A945,1,M945))</f>
        <v/>
      </c>
      <c r="D945" s="4" t="str">
        <f ca="1">IF($H945="data",".dat "&amp;X945,
IF($H945="str",".str " &amp; _xlfn.TEXTJOIN("",FALSE,OFFSET(program!$A$2,0,A945+1,1,M945-1)),
$L945&amp;" "&amp;_xlfn.TEXTJOIN(", ",TRUE,$X945:$Z945)
))</f>
        <v>.dat 0</v>
      </c>
      <c r="E945" s="19" t="b">
        <f t="shared" ca="1" si="269"/>
        <v>1</v>
      </c>
      <c r="F945" s="5" t="str">
        <f t="shared" ca="1" si="270"/>
        <v>stack</v>
      </c>
      <c r="G945" s="5">
        <f t="shared" ca="1" si="271"/>
        <v>72</v>
      </c>
      <c r="H945" s="5" t="str">
        <f t="shared" si="272"/>
        <v>data</v>
      </c>
      <c r="I945" s="13" t="b">
        <f t="shared" si="273"/>
        <v>1</v>
      </c>
      <c r="J945" s="6">
        <f ca="1">OFFSET(program!$A$1,0,disasm!A945)</f>
        <v>0</v>
      </c>
      <c r="K945" s="7">
        <f t="shared" ca="1" si="274"/>
        <v>0</v>
      </c>
      <c r="L945" s="7" t="e">
        <f t="shared" ca="1" si="275"/>
        <v>#VALUE!</v>
      </c>
      <c r="M945" s="7">
        <f t="shared" si="276"/>
        <v>1</v>
      </c>
      <c r="N945" s="7">
        <f t="shared" si="277"/>
        <v>1</v>
      </c>
      <c r="O945" s="8">
        <f t="shared" si="278"/>
        <v>1</v>
      </c>
      <c r="P945" s="8" t="str">
        <f t="shared" si="279"/>
        <v/>
      </c>
      <c r="Q945" s="8" t="str">
        <f t="shared" si="280"/>
        <v/>
      </c>
      <c r="R945" s="8" t="str">
        <f t="shared" ca="1" si="281"/>
        <v>num</v>
      </c>
      <c r="S945" s="8" t="str">
        <f t="shared" si="282"/>
        <v/>
      </c>
      <c r="T945" s="8" t="str">
        <f t="shared" si="283"/>
        <v/>
      </c>
      <c r="U945" s="7">
        <f ca="1">IF(O945="","",OFFSET(program!$A$1,0,disasm!$A945+COLUMN()-COLUMN($U945)+IF($I945,0,1)))</f>
        <v>0</v>
      </c>
      <c r="V945" s="7" t="str">
        <f ca="1">IF(P945="","",OFFSET(program!$A$1,0,disasm!$A945+COLUMN()-COLUMN($U945)+IF($I945,0,1)))</f>
        <v/>
      </c>
      <c r="W945" s="7" t="str">
        <f ca="1">IF(Q945="","",OFFSET(program!$A$1,0,disasm!$A945+COLUMN()-COLUMN($U945)+IF($I945,0,1)))</f>
        <v/>
      </c>
      <c r="X945" s="3" t="str">
        <f t="shared" ca="1" si="284"/>
        <v>0</v>
      </c>
      <c r="Y945" s="3" t="str">
        <f t="shared" si="285"/>
        <v/>
      </c>
      <c r="Z945" s="3" t="str">
        <f t="shared" si="286"/>
        <v/>
      </c>
      <c r="AA945" s="3" t="str">
        <f ca="1">" "
&amp;AE945
&amp;IF(AND(OR(K945=5,K945=6),MOD(INT(J945/1000),10)=1)," A2","")
&amp;IF(AND(NOT(I945),J945=109,OFFSET(program!$A$1,0,disasm!$A945+1)&gt;0,NOT(ISNUMBER(FIND(" A1 "," "&amp;AE945&amp;" "))))," AUTOLABEL","")
&amp;" "</f>
        <v xml:space="preserve">  </v>
      </c>
    </row>
    <row r="946" spans="1:27" x14ac:dyDescent="0.2">
      <c r="A946" s="1">
        <f ca="1">A945+M945</f>
        <v>987</v>
      </c>
      <c r="B946" s="2" t="str">
        <f t="shared" ca="1" si="268"/>
        <v>stack+915</v>
      </c>
      <c r="C946" s="3" t="str">
        <f ca="1">_xlfn.TEXTJOIN(" ",FALSE,OFFSET(program!$A$1,0,A946,1,M946))</f>
        <v/>
      </c>
      <c r="D946" s="4" t="str">
        <f ca="1">IF($H946="data",".dat "&amp;X946,
IF($H946="str",".str " &amp; _xlfn.TEXTJOIN("",FALSE,OFFSET(program!$A$2,0,A946+1,1,M946-1)),
$L946&amp;" "&amp;_xlfn.TEXTJOIN(", ",TRUE,$X946:$Z946)
))</f>
        <v>.dat 0</v>
      </c>
      <c r="E946" s="19" t="b">
        <f t="shared" ca="1" si="269"/>
        <v>1</v>
      </c>
      <c r="F946" s="5" t="str">
        <f t="shared" ca="1" si="270"/>
        <v>stack</v>
      </c>
      <c r="G946" s="5">
        <f t="shared" ca="1" si="271"/>
        <v>72</v>
      </c>
      <c r="H946" s="5" t="str">
        <f t="shared" si="272"/>
        <v>data</v>
      </c>
      <c r="I946" s="13" t="b">
        <f t="shared" si="273"/>
        <v>1</v>
      </c>
      <c r="J946" s="6">
        <f ca="1">OFFSET(program!$A$1,0,disasm!A946)</f>
        <v>0</v>
      </c>
      <c r="K946" s="7">
        <f t="shared" ca="1" si="274"/>
        <v>0</v>
      </c>
      <c r="L946" s="7" t="e">
        <f t="shared" ca="1" si="275"/>
        <v>#VALUE!</v>
      </c>
      <c r="M946" s="7">
        <f t="shared" si="276"/>
        <v>1</v>
      </c>
      <c r="N946" s="7">
        <f t="shared" si="277"/>
        <v>1</v>
      </c>
      <c r="O946" s="8">
        <f t="shared" si="278"/>
        <v>1</v>
      </c>
      <c r="P946" s="8" t="str">
        <f t="shared" si="279"/>
        <v/>
      </c>
      <c r="Q946" s="8" t="str">
        <f t="shared" si="280"/>
        <v/>
      </c>
      <c r="R946" s="8" t="str">
        <f t="shared" ca="1" si="281"/>
        <v>num</v>
      </c>
      <c r="S946" s="8" t="str">
        <f t="shared" si="282"/>
        <v/>
      </c>
      <c r="T946" s="8" t="str">
        <f t="shared" si="283"/>
        <v/>
      </c>
      <c r="U946" s="7">
        <f ca="1">IF(O946="","",OFFSET(program!$A$1,0,disasm!$A946+COLUMN()-COLUMN($U946)+IF($I946,0,1)))</f>
        <v>0</v>
      </c>
      <c r="V946" s="7" t="str">
        <f ca="1">IF(P946="","",OFFSET(program!$A$1,0,disasm!$A946+COLUMN()-COLUMN($U946)+IF($I946,0,1)))</f>
        <v/>
      </c>
      <c r="W946" s="7" t="str">
        <f ca="1">IF(Q946="","",OFFSET(program!$A$1,0,disasm!$A946+COLUMN()-COLUMN($U946)+IF($I946,0,1)))</f>
        <v/>
      </c>
      <c r="X946" s="3" t="str">
        <f t="shared" ca="1" si="284"/>
        <v>0</v>
      </c>
      <c r="Y946" s="3" t="str">
        <f t="shared" si="285"/>
        <v/>
      </c>
      <c r="Z946" s="3" t="str">
        <f t="shared" si="286"/>
        <v/>
      </c>
      <c r="AA946" s="3" t="str">
        <f ca="1">" "
&amp;AE946
&amp;IF(AND(OR(K946=5,K946=6),MOD(INT(J946/1000),10)=1)," A2","")
&amp;IF(AND(NOT(I946),J946=109,OFFSET(program!$A$1,0,disasm!$A946+1)&gt;0,NOT(ISNUMBER(FIND(" A1 "," "&amp;AE946&amp;" "))))," AUTOLABEL","")
&amp;" "</f>
        <v xml:space="preserve">  </v>
      </c>
    </row>
    <row r="947" spans="1:27" x14ac:dyDescent="0.2">
      <c r="A947" s="1">
        <f ca="1">A946+M946</f>
        <v>988</v>
      </c>
      <c r="B947" s="2" t="str">
        <f t="shared" ca="1" si="268"/>
        <v>stack+916</v>
      </c>
      <c r="C947" s="3" t="str">
        <f ca="1">_xlfn.TEXTJOIN(" ",FALSE,OFFSET(program!$A$1,0,A947,1,M947))</f>
        <v/>
      </c>
      <c r="D947" s="4" t="str">
        <f ca="1">IF($H947="data",".dat "&amp;X947,
IF($H947="str",".str " &amp; _xlfn.TEXTJOIN("",FALSE,OFFSET(program!$A$2,0,A947+1,1,M947-1)),
$L947&amp;" "&amp;_xlfn.TEXTJOIN(", ",TRUE,$X947:$Z947)
))</f>
        <v>.dat 0</v>
      </c>
      <c r="E947" s="19" t="b">
        <f t="shared" ca="1" si="269"/>
        <v>1</v>
      </c>
      <c r="F947" s="5" t="str">
        <f t="shared" ca="1" si="270"/>
        <v>stack</v>
      </c>
      <c r="G947" s="5">
        <f t="shared" ca="1" si="271"/>
        <v>72</v>
      </c>
      <c r="H947" s="5" t="str">
        <f t="shared" si="272"/>
        <v>data</v>
      </c>
      <c r="I947" s="13" t="b">
        <f t="shared" si="273"/>
        <v>1</v>
      </c>
      <c r="J947" s="6">
        <f ca="1">OFFSET(program!$A$1,0,disasm!A947)</f>
        <v>0</v>
      </c>
      <c r="K947" s="7">
        <f t="shared" ca="1" si="274"/>
        <v>0</v>
      </c>
      <c r="L947" s="7" t="e">
        <f t="shared" ca="1" si="275"/>
        <v>#VALUE!</v>
      </c>
      <c r="M947" s="7">
        <f t="shared" si="276"/>
        <v>1</v>
      </c>
      <c r="N947" s="7">
        <f t="shared" si="277"/>
        <v>1</v>
      </c>
      <c r="O947" s="8">
        <f t="shared" si="278"/>
        <v>1</v>
      </c>
      <c r="P947" s="8" t="str">
        <f t="shared" si="279"/>
        <v/>
      </c>
      <c r="Q947" s="8" t="str">
        <f t="shared" si="280"/>
        <v/>
      </c>
      <c r="R947" s="8" t="str">
        <f t="shared" ca="1" si="281"/>
        <v>num</v>
      </c>
      <c r="S947" s="8" t="str">
        <f t="shared" si="282"/>
        <v/>
      </c>
      <c r="T947" s="8" t="str">
        <f t="shared" si="283"/>
        <v/>
      </c>
      <c r="U947" s="7">
        <f ca="1">IF(O947="","",OFFSET(program!$A$1,0,disasm!$A947+COLUMN()-COLUMN($U947)+IF($I947,0,1)))</f>
        <v>0</v>
      </c>
      <c r="V947" s="7" t="str">
        <f ca="1">IF(P947="","",OFFSET(program!$A$1,0,disasm!$A947+COLUMN()-COLUMN($U947)+IF($I947,0,1)))</f>
        <v/>
      </c>
      <c r="W947" s="7" t="str">
        <f ca="1">IF(Q947="","",OFFSET(program!$A$1,0,disasm!$A947+COLUMN()-COLUMN($U947)+IF($I947,0,1)))</f>
        <v/>
      </c>
      <c r="X947" s="3" t="str">
        <f t="shared" ca="1" si="284"/>
        <v>0</v>
      </c>
      <c r="Y947" s="3" t="str">
        <f t="shared" si="285"/>
        <v/>
      </c>
      <c r="Z947" s="3" t="str">
        <f t="shared" si="286"/>
        <v/>
      </c>
      <c r="AA947" s="3" t="str">
        <f ca="1">" "
&amp;AE947
&amp;IF(AND(OR(K947=5,K947=6),MOD(INT(J947/1000),10)=1)," A2","")
&amp;IF(AND(NOT(I947),J947=109,OFFSET(program!$A$1,0,disasm!$A947+1)&gt;0,NOT(ISNUMBER(FIND(" A1 "," "&amp;AE947&amp;" "))))," AUTOLABEL","")
&amp;" "</f>
        <v xml:space="preserve">  </v>
      </c>
    </row>
    <row r="948" spans="1:27" x14ac:dyDescent="0.2">
      <c r="A948" s="1">
        <f ca="1">A947+M947</f>
        <v>989</v>
      </c>
      <c r="B948" s="2" t="str">
        <f t="shared" ca="1" si="268"/>
        <v>stack+917</v>
      </c>
      <c r="C948" s="3" t="str">
        <f ca="1">_xlfn.TEXTJOIN(" ",FALSE,OFFSET(program!$A$1,0,A948,1,M948))</f>
        <v/>
      </c>
      <c r="D948" s="4" t="str">
        <f ca="1">IF($H948="data",".dat "&amp;X948,
IF($H948="str",".str " &amp; _xlfn.TEXTJOIN("",FALSE,OFFSET(program!$A$2,0,A948+1,1,M948-1)),
$L948&amp;" "&amp;_xlfn.TEXTJOIN(", ",TRUE,$X948:$Z948)
))</f>
        <v>.dat 0</v>
      </c>
      <c r="E948" s="19" t="b">
        <f t="shared" ca="1" si="269"/>
        <v>1</v>
      </c>
      <c r="F948" s="5" t="str">
        <f t="shared" ca="1" si="270"/>
        <v>stack</v>
      </c>
      <c r="G948" s="5">
        <f t="shared" ca="1" si="271"/>
        <v>72</v>
      </c>
      <c r="H948" s="5" t="str">
        <f t="shared" si="272"/>
        <v>data</v>
      </c>
      <c r="I948" s="13" t="b">
        <f t="shared" si="273"/>
        <v>1</v>
      </c>
      <c r="J948" s="6">
        <f ca="1">OFFSET(program!$A$1,0,disasm!A948)</f>
        <v>0</v>
      </c>
      <c r="K948" s="7">
        <f t="shared" ca="1" si="274"/>
        <v>0</v>
      </c>
      <c r="L948" s="7" t="e">
        <f t="shared" ca="1" si="275"/>
        <v>#VALUE!</v>
      </c>
      <c r="M948" s="7">
        <f t="shared" si="276"/>
        <v>1</v>
      </c>
      <c r="N948" s="7">
        <f t="shared" si="277"/>
        <v>1</v>
      </c>
      <c r="O948" s="8">
        <f t="shared" si="278"/>
        <v>1</v>
      </c>
      <c r="P948" s="8" t="str">
        <f t="shared" si="279"/>
        <v/>
      </c>
      <c r="Q948" s="8" t="str">
        <f t="shared" si="280"/>
        <v/>
      </c>
      <c r="R948" s="8" t="str">
        <f t="shared" ca="1" si="281"/>
        <v>num</v>
      </c>
      <c r="S948" s="8" t="str">
        <f t="shared" si="282"/>
        <v/>
      </c>
      <c r="T948" s="8" t="str">
        <f t="shared" si="283"/>
        <v/>
      </c>
      <c r="U948" s="7">
        <f ca="1">IF(O948="","",OFFSET(program!$A$1,0,disasm!$A948+COLUMN()-COLUMN($U948)+IF($I948,0,1)))</f>
        <v>0</v>
      </c>
      <c r="V948" s="7" t="str">
        <f ca="1">IF(P948="","",OFFSET(program!$A$1,0,disasm!$A948+COLUMN()-COLUMN($U948)+IF($I948,0,1)))</f>
        <v/>
      </c>
      <c r="W948" s="7" t="str">
        <f ca="1">IF(Q948="","",OFFSET(program!$A$1,0,disasm!$A948+COLUMN()-COLUMN($U948)+IF($I948,0,1)))</f>
        <v/>
      </c>
      <c r="X948" s="3" t="str">
        <f t="shared" ca="1" si="284"/>
        <v>0</v>
      </c>
      <c r="Y948" s="3" t="str">
        <f t="shared" si="285"/>
        <v/>
      </c>
      <c r="Z948" s="3" t="str">
        <f t="shared" si="286"/>
        <v/>
      </c>
      <c r="AA948" s="3" t="str">
        <f ca="1">" "
&amp;AE948
&amp;IF(AND(OR(K948=5,K948=6),MOD(INT(J948/1000),10)=1)," A2","")
&amp;IF(AND(NOT(I948),J948=109,OFFSET(program!$A$1,0,disasm!$A948+1)&gt;0,NOT(ISNUMBER(FIND(" A1 "," "&amp;AE948&amp;" "))))," AUTOLABEL","")
&amp;" "</f>
        <v xml:space="preserve">  </v>
      </c>
    </row>
    <row r="949" spans="1:27" x14ac:dyDescent="0.2">
      <c r="A949" s="1">
        <f ca="1">A948+M948</f>
        <v>990</v>
      </c>
      <c r="B949" s="2" t="str">
        <f t="shared" ca="1" si="268"/>
        <v>stack+918</v>
      </c>
      <c r="C949" s="3" t="str">
        <f ca="1">_xlfn.TEXTJOIN(" ",FALSE,OFFSET(program!$A$1,0,A949,1,M949))</f>
        <v/>
      </c>
      <c r="D949" s="4" t="str">
        <f ca="1">IF($H949="data",".dat "&amp;X949,
IF($H949="str",".str " &amp; _xlfn.TEXTJOIN("",FALSE,OFFSET(program!$A$2,0,A949+1,1,M949-1)),
$L949&amp;" "&amp;_xlfn.TEXTJOIN(", ",TRUE,$X949:$Z949)
))</f>
        <v>.dat 0</v>
      </c>
      <c r="E949" s="19" t="b">
        <f t="shared" ca="1" si="269"/>
        <v>1</v>
      </c>
      <c r="F949" s="5" t="str">
        <f t="shared" ca="1" si="270"/>
        <v>stack</v>
      </c>
      <c r="G949" s="5">
        <f t="shared" ca="1" si="271"/>
        <v>72</v>
      </c>
      <c r="H949" s="5" t="str">
        <f t="shared" si="272"/>
        <v>data</v>
      </c>
      <c r="I949" s="13" t="b">
        <f t="shared" si="273"/>
        <v>1</v>
      </c>
      <c r="J949" s="6">
        <f ca="1">OFFSET(program!$A$1,0,disasm!A949)</f>
        <v>0</v>
      </c>
      <c r="K949" s="7">
        <f t="shared" ca="1" si="274"/>
        <v>0</v>
      </c>
      <c r="L949" s="7" t="e">
        <f t="shared" ca="1" si="275"/>
        <v>#VALUE!</v>
      </c>
      <c r="M949" s="7">
        <f t="shared" si="276"/>
        <v>1</v>
      </c>
      <c r="N949" s="7">
        <f t="shared" si="277"/>
        <v>1</v>
      </c>
      <c r="O949" s="8">
        <f t="shared" si="278"/>
        <v>1</v>
      </c>
      <c r="P949" s="8" t="str">
        <f t="shared" si="279"/>
        <v/>
      </c>
      <c r="Q949" s="8" t="str">
        <f t="shared" si="280"/>
        <v/>
      </c>
      <c r="R949" s="8" t="str">
        <f t="shared" ca="1" si="281"/>
        <v>num</v>
      </c>
      <c r="S949" s="8" t="str">
        <f t="shared" si="282"/>
        <v/>
      </c>
      <c r="T949" s="8" t="str">
        <f t="shared" si="283"/>
        <v/>
      </c>
      <c r="U949" s="7">
        <f ca="1">IF(O949="","",OFFSET(program!$A$1,0,disasm!$A949+COLUMN()-COLUMN($U949)+IF($I949,0,1)))</f>
        <v>0</v>
      </c>
      <c r="V949" s="7" t="str">
        <f ca="1">IF(P949="","",OFFSET(program!$A$1,0,disasm!$A949+COLUMN()-COLUMN($U949)+IF($I949,0,1)))</f>
        <v/>
      </c>
      <c r="W949" s="7" t="str">
        <f ca="1">IF(Q949="","",OFFSET(program!$A$1,0,disasm!$A949+COLUMN()-COLUMN($U949)+IF($I949,0,1)))</f>
        <v/>
      </c>
      <c r="X949" s="3" t="str">
        <f t="shared" ca="1" si="284"/>
        <v>0</v>
      </c>
      <c r="Y949" s="3" t="str">
        <f t="shared" si="285"/>
        <v/>
      </c>
      <c r="Z949" s="3" t="str">
        <f t="shared" si="286"/>
        <v/>
      </c>
      <c r="AA949" s="3" t="str">
        <f ca="1">" "
&amp;AE949
&amp;IF(AND(OR(K949=5,K949=6),MOD(INT(J949/1000),10)=1)," A2","")
&amp;IF(AND(NOT(I949),J949=109,OFFSET(program!$A$1,0,disasm!$A949+1)&gt;0,NOT(ISNUMBER(FIND(" A1 "," "&amp;AE949&amp;" "))))," AUTOLABEL","")
&amp;" "</f>
        <v xml:space="preserve">  </v>
      </c>
    </row>
    <row r="950" spans="1:27" x14ac:dyDescent="0.2">
      <c r="A950" s="1">
        <f ca="1">A949+M949</f>
        <v>991</v>
      </c>
      <c r="B950" s="2" t="str">
        <f t="shared" ca="1" si="268"/>
        <v>stack+919</v>
      </c>
      <c r="C950" s="3" t="str">
        <f ca="1">_xlfn.TEXTJOIN(" ",FALSE,OFFSET(program!$A$1,0,A950,1,M950))</f>
        <v/>
      </c>
      <c r="D950" s="4" t="str">
        <f ca="1">IF($H950="data",".dat "&amp;X950,
IF($H950="str",".str " &amp; _xlfn.TEXTJOIN("",FALSE,OFFSET(program!$A$2,0,A950+1,1,M950-1)),
$L950&amp;" "&amp;_xlfn.TEXTJOIN(", ",TRUE,$X950:$Z950)
))</f>
        <v>.dat 0</v>
      </c>
      <c r="E950" s="19" t="b">
        <f t="shared" ca="1" si="269"/>
        <v>1</v>
      </c>
      <c r="F950" s="5" t="str">
        <f t="shared" ca="1" si="270"/>
        <v>stack</v>
      </c>
      <c r="G950" s="5">
        <f t="shared" ca="1" si="271"/>
        <v>72</v>
      </c>
      <c r="H950" s="5" t="str">
        <f t="shared" si="272"/>
        <v>data</v>
      </c>
      <c r="I950" s="13" t="b">
        <f t="shared" si="273"/>
        <v>1</v>
      </c>
      <c r="J950" s="6">
        <f ca="1">OFFSET(program!$A$1,0,disasm!A950)</f>
        <v>0</v>
      </c>
      <c r="K950" s="7">
        <f t="shared" ca="1" si="274"/>
        <v>0</v>
      </c>
      <c r="L950" s="7" t="e">
        <f t="shared" ca="1" si="275"/>
        <v>#VALUE!</v>
      </c>
      <c r="M950" s="7">
        <f t="shared" si="276"/>
        <v>1</v>
      </c>
      <c r="N950" s="7">
        <f t="shared" si="277"/>
        <v>1</v>
      </c>
      <c r="O950" s="8">
        <f t="shared" si="278"/>
        <v>1</v>
      </c>
      <c r="P950" s="8" t="str">
        <f t="shared" si="279"/>
        <v/>
      </c>
      <c r="Q950" s="8" t="str">
        <f t="shared" si="280"/>
        <v/>
      </c>
      <c r="R950" s="8" t="str">
        <f t="shared" ca="1" si="281"/>
        <v>num</v>
      </c>
      <c r="S950" s="8" t="str">
        <f t="shared" si="282"/>
        <v/>
      </c>
      <c r="T950" s="8" t="str">
        <f t="shared" si="283"/>
        <v/>
      </c>
      <c r="U950" s="7">
        <f ca="1">IF(O950="","",OFFSET(program!$A$1,0,disasm!$A950+COLUMN()-COLUMN($U950)+IF($I950,0,1)))</f>
        <v>0</v>
      </c>
      <c r="V950" s="7" t="str">
        <f ca="1">IF(P950="","",OFFSET(program!$A$1,0,disasm!$A950+COLUMN()-COLUMN($U950)+IF($I950,0,1)))</f>
        <v/>
      </c>
      <c r="W950" s="7" t="str">
        <f ca="1">IF(Q950="","",OFFSET(program!$A$1,0,disasm!$A950+COLUMN()-COLUMN($U950)+IF($I950,0,1)))</f>
        <v/>
      </c>
      <c r="X950" s="3" t="str">
        <f t="shared" ca="1" si="284"/>
        <v>0</v>
      </c>
      <c r="Y950" s="3" t="str">
        <f t="shared" si="285"/>
        <v/>
      </c>
      <c r="Z950" s="3" t="str">
        <f t="shared" si="286"/>
        <v/>
      </c>
      <c r="AA950" s="3" t="str">
        <f ca="1">" "
&amp;AE950
&amp;IF(AND(OR(K950=5,K950=6),MOD(INT(J950/1000),10)=1)," A2","")
&amp;IF(AND(NOT(I950),J950=109,OFFSET(program!$A$1,0,disasm!$A950+1)&gt;0,NOT(ISNUMBER(FIND(" A1 "," "&amp;AE950&amp;" "))))," AUTOLABEL","")
&amp;" "</f>
        <v xml:space="preserve">  </v>
      </c>
    </row>
    <row r="951" spans="1:27" x14ac:dyDescent="0.2">
      <c r="A951" s="1">
        <f ca="1">A950+M950</f>
        <v>992</v>
      </c>
      <c r="B951" s="2" t="str">
        <f t="shared" ca="1" si="268"/>
        <v>stack+920</v>
      </c>
      <c r="C951" s="3" t="str">
        <f ca="1">_xlfn.TEXTJOIN(" ",FALSE,OFFSET(program!$A$1,0,A951,1,M951))</f>
        <v/>
      </c>
      <c r="D951" s="4" t="str">
        <f ca="1">IF($H951="data",".dat "&amp;X951,
IF($H951="str",".str " &amp; _xlfn.TEXTJOIN("",FALSE,OFFSET(program!$A$2,0,A951+1,1,M951-1)),
$L951&amp;" "&amp;_xlfn.TEXTJOIN(", ",TRUE,$X951:$Z951)
))</f>
        <v>.dat 0</v>
      </c>
      <c r="E951" s="19" t="b">
        <f t="shared" ca="1" si="269"/>
        <v>1</v>
      </c>
      <c r="F951" s="5" t="str">
        <f t="shared" ca="1" si="270"/>
        <v>stack</v>
      </c>
      <c r="G951" s="5">
        <f t="shared" ca="1" si="271"/>
        <v>72</v>
      </c>
      <c r="H951" s="5" t="str">
        <f t="shared" si="272"/>
        <v>data</v>
      </c>
      <c r="I951" s="13" t="b">
        <f t="shared" si="273"/>
        <v>1</v>
      </c>
      <c r="J951" s="6">
        <f ca="1">OFFSET(program!$A$1,0,disasm!A951)</f>
        <v>0</v>
      </c>
      <c r="K951" s="7">
        <f t="shared" ca="1" si="274"/>
        <v>0</v>
      </c>
      <c r="L951" s="7" t="e">
        <f t="shared" ca="1" si="275"/>
        <v>#VALUE!</v>
      </c>
      <c r="M951" s="7">
        <f t="shared" si="276"/>
        <v>1</v>
      </c>
      <c r="N951" s="7">
        <f t="shared" si="277"/>
        <v>1</v>
      </c>
      <c r="O951" s="8">
        <f t="shared" si="278"/>
        <v>1</v>
      </c>
      <c r="P951" s="8" t="str">
        <f t="shared" si="279"/>
        <v/>
      </c>
      <c r="Q951" s="8" t="str">
        <f t="shared" si="280"/>
        <v/>
      </c>
      <c r="R951" s="8" t="str">
        <f t="shared" ca="1" si="281"/>
        <v>num</v>
      </c>
      <c r="S951" s="8" t="str">
        <f t="shared" si="282"/>
        <v/>
      </c>
      <c r="T951" s="8" t="str">
        <f t="shared" si="283"/>
        <v/>
      </c>
      <c r="U951" s="7">
        <f ca="1">IF(O951="","",OFFSET(program!$A$1,0,disasm!$A951+COLUMN()-COLUMN($U951)+IF($I951,0,1)))</f>
        <v>0</v>
      </c>
      <c r="V951" s="7" t="str">
        <f ca="1">IF(P951="","",OFFSET(program!$A$1,0,disasm!$A951+COLUMN()-COLUMN($U951)+IF($I951,0,1)))</f>
        <v/>
      </c>
      <c r="W951" s="7" t="str">
        <f ca="1">IF(Q951="","",OFFSET(program!$A$1,0,disasm!$A951+COLUMN()-COLUMN($U951)+IF($I951,0,1)))</f>
        <v/>
      </c>
      <c r="X951" s="3" t="str">
        <f t="shared" ca="1" si="284"/>
        <v>0</v>
      </c>
      <c r="Y951" s="3" t="str">
        <f t="shared" si="285"/>
        <v/>
      </c>
      <c r="Z951" s="3" t="str">
        <f t="shared" si="286"/>
        <v/>
      </c>
      <c r="AA951" s="3" t="str">
        <f ca="1">" "
&amp;AE951
&amp;IF(AND(OR(K951=5,K951=6),MOD(INT(J951/1000),10)=1)," A2","")
&amp;IF(AND(NOT(I951),J951=109,OFFSET(program!$A$1,0,disasm!$A951+1)&gt;0,NOT(ISNUMBER(FIND(" A1 "," "&amp;AE951&amp;" "))))," AUTOLABEL","")
&amp;" "</f>
        <v xml:space="preserve">  </v>
      </c>
    </row>
    <row r="952" spans="1:27" x14ac:dyDescent="0.2">
      <c r="A952" s="1">
        <f ca="1">A951+M951</f>
        <v>993</v>
      </c>
      <c r="B952" s="2" t="str">
        <f t="shared" ca="1" si="268"/>
        <v>stack+921</v>
      </c>
      <c r="C952" s="3" t="str">
        <f ca="1">_xlfn.TEXTJOIN(" ",FALSE,OFFSET(program!$A$1,0,A952,1,M952))</f>
        <v/>
      </c>
      <c r="D952" s="4" t="str">
        <f ca="1">IF($H952="data",".dat "&amp;X952,
IF($H952="str",".str " &amp; _xlfn.TEXTJOIN("",FALSE,OFFSET(program!$A$2,0,A952+1,1,M952-1)),
$L952&amp;" "&amp;_xlfn.TEXTJOIN(", ",TRUE,$X952:$Z952)
))</f>
        <v>.dat 0</v>
      </c>
      <c r="E952" s="19" t="b">
        <f t="shared" ca="1" si="269"/>
        <v>1</v>
      </c>
      <c r="F952" s="5" t="str">
        <f t="shared" ca="1" si="270"/>
        <v>stack</v>
      </c>
      <c r="G952" s="5">
        <f t="shared" ca="1" si="271"/>
        <v>72</v>
      </c>
      <c r="H952" s="5" t="str">
        <f t="shared" si="272"/>
        <v>data</v>
      </c>
      <c r="I952" s="13" t="b">
        <f t="shared" si="273"/>
        <v>1</v>
      </c>
      <c r="J952" s="6">
        <f ca="1">OFFSET(program!$A$1,0,disasm!A952)</f>
        <v>0</v>
      </c>
      <c r="K952" s="7">
        <f t="shared" ca="1" si="274"/>
        <v>0</v>
      </c>
      <c r="L952" s="7" t="e">
        <f t="shared" ca="1" si="275"/>
        <v>#VALUE!</v>
      </c>
      <c r="M952" s="7">
        <f t="shared" si="276"/>
        <v>1</v>
      </c>
      <c r="N952" s="7">
        <f t="shared" si="277"/>
        <v>1</v>
      </c>
      <c r="O952" s="8">
        <f t="shared" si="278"/>
        <v>1</v>
      </c>
      <c r="P952" s="8" t="str">
        <f t="shared" si="279"/>
        <v/>
      </c>
      <c r="Q952" s="8" t="str">
        <f t="shared" si="280"/>
        <v/>
      </c>
      <c r="R952" s="8" t="str">
        <f t="shared" ca="1" si="281"/>
        <v>num</v>
      </c>
      <c r="S952" s="8" t="str">
        <f t="shared" si="282"/>
        <v/>
      </c>
      <c r="T952" s="8" t="str">
        <f t="shared" si="283"/>
        <v/>
      </c>
      <c r="U952" s="7">
        <f ca="1">IF(O952="","",OFFSET(program!$A$1,0,disasm!$A952+COLUMN()-COLUMN($U952)+IF($I952,0,1)))</f>
        <v>0</v>
      </c>
      <c r="V952" s="7" t="str">
        <f ca="1">IF(P952="","",OFFSET(program!$A$1,0,disasm!$A952+COLUMN()-COLUMN($U952)+IF($I952,0,1)))</f>
        <v/>
      </c>
      <c r="W952" s="7" t="str">
        <f ca="1">IF(Q952="","",OFFSET(program!$A$1,0,disasm!$A952+COLUMN()-COLUMN($U952)+IF($I952,0,1)))</f>
        <v/>
      </c>
      <c r="X952" s="3" t="str">
        <f t="shared" ca="1" si="284"/>
        <v>0</v>
      </c>
      <c r="Y952" s="3" t="str">
        <f t="shared" si="285"/>
        <v/>
      </c>
      <c r="Z952" s="3" t="str">
        <f t="shared" si="286"/>
        <v/>
      </c>
      <c r="AA952" s="3" t="str">
        <f ca="1">" "
&amp;AE952
&amp;IF(AND(OR(K952=5,K952=6),MOD(INT(J952/1000),10)=1)," A2","")
&amp;IF(AND(NOT(I952),J952=109,OFFSET(program!$A$1,0,disasm!$A952+1)&gt;0,NOT(ISNUMBER(FIND(" A1 "," "&amp;AE952&amp;" "))))," AUTOLABEL","")
&amp;" "</f>
        <v xml:space="preserve">  </v>
      </c>
    </row>
    <row r="953" spans="1:27" x14ac:dyDescent="0.2">
      <c r="A953" s="1">
        <f ca="1">A952+M952</f>
        <v>994</v>
      </c>
      <c r="B953" s="2" t="str">
        <f t="shared" ca="1" si="268"/>
        <v>stack+922</v>
      </c>
      <c r="C953" s="3" t="str">
        <f ca="1">_xlfn.TEXTJOIN(" ",FALSE,OFFSET(program!$A$1,0,A953,1,M953))</f>
        <v/>
      </c>
      <c r="D953" s="4" t="str">
        <f ca="1">IF($H953="data",".dat "&amp;X953,
IF($H953="str",".str " &amp; _xlfn.TEXTJOIN("",FALSE,OFFSET(program!$A$2,0,A953+1,1,M953-1)),
$L953&amp;" "&amp;_xlfn.TEXTJOIN(", ",TRUE,$X953:$Z953)
))</f>
        <v>.dat 0</v>
      </c>
      <c r="E953" s="19" t="b">
        <f t="shared" ca="1" si="269"/>
        <v>1</v>
      </c>
      <c r="F953" s="5" t="str">
        <f t="shared" ca="1" si="270"/>
        <v>stack</v>
      </c>
      <c r="G953" s="5">
        <f t="shared" ca="1" si="271"/>
        <v>72</v>
      </c>
      <c r="H953" s="5" t="str">
        <f t="shared" si="272"/>
        <v>data</v>
      </c>
      <c r="I953" s="13" t="b">
        <f t="shared" si="273"/>
        <v>1</v>
      </c>
      <c r="J953" s="6">
        <f ca="1">OFFSET(program!$A$1,0,disasm!A953)</f>
        <v>0</v>
      </c>
      <c r="K953" s="7">
        <f t="shared" ca="1" si="274"/>
        <v>0</v>
      </c>
      <c r="L953" s="7" t="e">
        <f t="shared" ca="1" si="275"/>
        <v>#VALUE!</v>
      </c>
      <c r="M953" s="7">
        <f t="shared" si="276"/>
        <v>1</v>
      </c>
      <c r="N953" s="7">
        <f t="shared" si="277"/>
        <v>1</v>
      </c>
      <c r="O953" s="8">
        <f t="shared" si="278"/>
        <v>1</v>
      </c>
      <c r="P953" s="8" t="str">
        <f t="shared" si="279"/>
        <v/>
      </c>
      <c r="Q953" s="8" t="str">
        <f t="shared" si="280"/>
        <v/>
      </c>
      <c r="R953" s="8" t="str">
        <f t="shared" ca="1" si="281"/>
        <v>num</v>
      </c>
      <c r="S953" s="8" t="str">
        <f t="shared" si="282"/>
        <v/>
      </c>
      <c r="T953" s="8" t="str">
        <f t="shared" si="283"/>
        <v/>
      </c>
      <c r="U953" s="7">
        <f ca="1">IF(O953="","",OFFSET(program!$A$1,0,disasm!$A953+COLUMN()-COLUMN($U953)+IF($I953,0,1)))</f>
        <v>0</v>
      </c>
      <c r="V953" s="7" t="str">
        <f ca="1">IF(P953="","",OFFSET(program!$A$1,0,disasm!$A953+COLUMN()-COLUMN($U953)+IF($I953,0,1)))</f>
        <v/>
      </c>
      <c r="W953" s="7" t="str">
        <f ca="1">IF(Q953="","",OFFSET(program!$A$1,0,disasm!$A953+COLUMN()-COLUMN($U953)+IF($I953,0,1)))</f>
        <v/>
      </c>
      <c r="X953" s="3" t="str">
        <f t="shared" ca="1" si="284"/>
        <v>0</v>
      </c>
      <c r="Y953" s="3" t="str">
        <f t="shared" si="285"/>
        <v/>
      </c>
      <c r="Z953" s="3" t="str">
        <f t="shared" si="286"/>
        <v/>
      </c>
      <c r="AA953" s="3" t="str">
        <f ca="1">" "
&amp;AE953
&amp;IF(AND(OR(K953=5,K953=6),MOD(INT(J953/1000),10)=1)," A2","")
&amp;IF(AND(NOT(I953),J953=109,OFFSET(program!$A$1,0,disasm!$A953+1)&gt;0,NOT(ISNUMBER(FIND(" A1 "," "&amp;AE953&amp;" "))))," AUTOLABEL","")
&amp;" "</f>
        <v xml:space="preserve">  </v>
      </c>
    </row>
    <row r="954" spans="1:27" x14ac:dyDescent="0.2">
      <c r="A954" s="1">
        <f ca="1">A953+M953</f>
        <v>995</v>
      </c>
      <c r="B954" s="2" t="str">
        <f t="shared" ca="1" si="268"/>
        <v>stack+923</v>
      </c>
      <c r="C954" s="3" t="str">
        <f ca="1">_xlfn.TEXTJOIN(" ",FALSE,OFFSET(program!$A$1,0,A954,1,M954))</f>
        <v/>
      </c>
      <c r="D954" s="4" t="str">
        <f ca="1">IF($H954="data",".dat "&amp;X954,
IF($H954="str",".str " &amp; _xlfn.TEXTJOIN("",FALSE,OFFSET(program!$A$2,0,A954+1,1,M954-1)),
$L954&amp;" "&amp;_xlfn.TEXTJOIN(", ",TRUE,$X954:$Z954)
))</f>
        <v>.dat 0</v>
      </c>
      <c r="E954" s="19" t="b">
        <f t="shared" ca="1" si="269"/>
        <v>1</v>
      </c>
      <c r="F954" s="5" t="str">
        <f t="shared" ca="1" si="270"/>
        <v>stack</v>
      </c>
      <c r="G954" s="5">
        <f t="shared" ca="1" si="271"/>
        <v>72</v>
      </c>
      <c r="H954" s="5" t="str">
        <f t="shared" si="272"/>
        <v>data</v>
      </c>
      <c r="I954" s="13" t="b">
        <f t="shared" si="273"/>
        <v>1</v>
      </c>
      <c r="J954" s="6">
        <f ca="1">OFFSET(program!$A$1,0,disasm!A954)</f>
        <v>0</v>
      </c>
      <c r="K954" s="7">
        <f t="shared" ca="1" si="274"/>
        <v>0</v>
      </c>
      <c r="L954" s="7" t="e">
        <f t="shared" ca="1" si="275"/>
        <v>#VALUE!</v>
      </c>
      <c r="M954" s="7">
        <f t="shared" si="276"/>
        <v>1</v>
      </c>
      <c r="N954" s="7">
        <f t="shared" si="277"/>
        <v>1</v>
      </c>
      <c r="O954" s="8">
        <f t="shared" si="278"/>
        <v>1</v>
      </c>
      <c r="P954" s="8" t="str">
        <f t="shared" si="279"/>
        <v/>
      </c>
      <c r="Q954" s="8" t="str">
        <f t="shared" si="280"/>
        <v/>
      </c>
      <c r="R954" s="8" t="str">
        <f t="shared" ca="1" si="281"/>
        <v>num</v>
      </c>
      <c r="S954" s="8" t="str">
        <f t="shared" si="282"/>
        <v/>
      </c>
      <c r="T954" s="8" t="str">
        <f t="shared" si="283"/>
        <v/>
      </c>
      <c r="U954" s="7">
        <f ca="1">IF(O954="","",OFFSET(program!$A$1,0,disasm!$A954+COLUMN()-COLUMN($U954)+IF($I954,0,1)))</f>
        <v>0</v>
      </c>
      <c r="V954" s="7" t="str">
        <f ca="1">IF(P954="","",OFFSET(program!$A$1,0,disasm!$A954+COLUMN()-COLUMN($U954)+IF($I954,0,1)))</f>
        <v/>
      </c>
      <c r="W954" s="7" t="str">
        <f ca="1">IF(Q954="","",OFFSET(program!$A$1,0,disasm!$A954+COLUMN()-COLUMN($U954)+IF($I954,0,1)))</f>
        <v/>
      </c>
      <c r="X954" s="3" t="str">
        <f t="shared" ca="1" si="284"/>
        <v>0</v>
      </c>
      <c r="Y954" s="3" t="str">
        <f t="shared" si="285"/>
        <v/>
      </c>
      <c r="Z954" s="3" t="str">
        <f t="shared" si="286"/>
        <v/>
      </c>
      <c r="AA954" s="3" t="str">
        <f ca="1">" "
&amp;AE954
&amp;IF(AND(OR(K954=5,K954=6),MOD(INT(J954/1000),10)=1)," A2","")
&amp;IF(AND(NOT(I954),J954=109,OFFSET(program!$A$1,0,disasm!$A954+1)&gt;0,NOT(ISNUMBER(FIND(" A1 "," "&amp;AE954&amp;" "))))," AUTOLABEL","")
&amp;" "</f>
        <v xml:space="preserve">  </v>
      </c>
    </row>
    <row r="955" spans="1:27" x14ac:dyDescent="0.2">
      <c r="A955" s="1">
        <f ca="1">A954+M954</f>
        <v>996</v>
      </c>
      <c r="B955" s="2" t="str">
        <f t="shared" ca="1" si="268"/>
        <v>stack+924</v>
      </c>
      <c r="C955" s="3" t="str">
        <f ca="1">_xlfn.TEXTJOIN(" ",FALSE,OFFSET(program!$A$1,0,A955,1,M955))</f>
        <v/>
      </c>
      <c r="D955" s="4" t="str">
        <f ca="1">IF($H955="data",".dat "&amp;X955,
IF($H955="str",".str " &amp; _xlfn.TEXTJOIN("",FALSE,OFFSET(program!$A$2,0,A955+1,1,M955-1)),
$L955&amp;" "&amp;_xlfn.TEXTJOIN(", ",TRUE,$X955:$Z955)
))</f>
        <v>.dat 0</v>
      </c>
      <c r="E955" s="19" t="b">
        <f t="shared" ca="1" si="269"/>
        <v>1</v>
      </c>
      <c r="F955" s="5" t="str">
        <f t="shared" ca="1" si="270"/>
        <v>stack</v>
      </c>
      <c r="G955" s="5">
        <f t="shared" ca="1" si="271"/>
        <v>72</v>
      </c>
      <c r="H955" s="5" t="str">
        <f t="shared" si="272"/>
        <v>data</v>
      </c>
      <c r="I955" s="13" t="b">
        <f t="shared" si="273"/>
        <v>1</v>
      </c>
      <c r="J955" s="6">
        <f ca="1">OFFSET(program!$A$1,0,disasm!A955)</f>
        <v>0</v>
      </c>
      <c r="K955" s="7">
        <f t="shared" ca="1" si="274"/>
        <v>0</v>
      </c>
      <c r="L955" s="7" t="e">
        <f t="shared" ca="1" si="275"/>
        <v>#VALUE!</v>
      </c>
      <c r="M955" s="7">
        <f t="shared" si="276"/>
        <v>1</v>
      </c>
      <c r="N955" s="7">
        <f t="shared" si="277"/>
        <v>1</v>
      </c>
      <c r="O955" s="8">
        <f t="shared" si="278"/>
        <v>1</v>
      </c>
      <c r="P955" s="8" t="str">
        <f t="shared" si="279"/>
        <v/>
      </c>
      <c r="Q955" s="8" t="str">
        <f t="shared" si="280"/>
        <v/>
      </c>
      <c r="R955" s="8" t="str">
        <f t="shared" ca="1" si="281"/>
        <v>num</v>
      </c>
      <c r="S955" s="8" t="str">
        <f t="shared" si="282"/>
        <v/>
      </c>
      <c r="T955" s="8" t="str">
        <f t="shared" si="283"/>
        <v/>
      </c>
      <c r="U955" s="7">
        <f ca="1">IF(O955="","",OFFSET(program!$A$1,0,disasm!$A955+COLUMN()-COLUMN($U955)+IF($I955,0,1)))</f>
        <v>0</v>
      </c>
      <c r="V955" s="7" t="str">
        <f ca="1">IF(P955="","",OFFSET(program!$A$1,0,disasm!$A955+COLUMN()-COLUMN($U955)+IF($I955,0,1)))</f>
        <v/>
      </c>
      <c r="W955" s="7" t="str">
        <f ca="1">IF(Q955="","",OFFSET(program!$A$1,0,disasm!$A955+COLUMN()-COLUMN($U955)+IF($I955,0,1)))</f>
        <v/>
      </c>
      <c r="X955" s="3" t="str">
        <f t="shared" ca="1" si="284"/>
        <v>0</v>
      </c>
      <c r="Y955" s="3" t="str">
        <f t="shared" si="285"/>
        <v/>
      </c>
      <c r="Z955" s="3" t="str">
        <f t="shared" si="286"/>
        <v/>
      </c>
      <c r="AA955" s="3" t="str">
        <f ca="1">" "
&amp;AE955
&amp;IF(AND(OR(K955=5,K955=6),MOD(INT(J955/1000),10)=1)," A2","")
&amp;IF(AND(NOT(I955),J955=109,OFFSET(program!$A$1,0,disasm!$A955+1)&gt;0,NOT(ISNUMBER(FIND(" A1 "," "&amp;AE955&amp;" "))))," AUTOLABEL","")
&amp;" "</f>
        <v xml:space="preserve">  </v>
      </c>
    </row>
    <row r="956" spans="1:27" x14ac:dyDescent="0.2">
      <c r="A956" s="1">
        <f ca="1">A955+M955</f>
        <v>997</v>
      </c>
      <c r="B956" s="2" t="str">
        <f t="shared" ca="1" si="268"/>
        <v>stack+925</v>
      </c>
      <c r="C956" s="3" t="str">
        <f ca="1">_xlfn.TEXTJOIN(" ",FALSE,OFFSET(program!$A$1,0,A956,1,M956))</f>
        <v/>
      </c>
      <c r="D956" s="4" t="str">
        <f ca="1">IF($H956="data",".dat "&amp;X956,
IF($H956="str",".str " &amp; _xlfn.TEXTJOIN("",FALSE,OFFSET(program!$A$2,0,A956+1,1,M956-1)),
$L956&amp;" "&amp;_xlfn.TEXTJOIN(", ",TRUE,$X956:$Z956)
))</f>
        <v>.dat 0</v>
      </c>
      <c r="E956" s="19" t="b">
        <f t="shared" ca="1" si="269"/>
        <v>1</v>
      </c>
      <c r="F956" s="5" t="str">
        <f t="shared" ca="1" si="270"/>
        <v>stack</v>
      </c>
      <c r="G956" s="5">
        <f t="shared" ca="1" si="271"/>
        <v>72</v>
      </c>
      <c r="H956" s="5" t="str">
        <f t="shared" si="272"/>
        <v>data</v>
      </c>
      <c r="I956" s="13" t="b">
        <f t="shared" si="273"/>
        <v>1</v>
      </c>
      <c r="J956" s="6">
        <f ca="1">OFFSET(program!$A$1,0,disasm!A956)</f>
        <v>0</v>
      </c>
      <c r="K956" s="7">
        <f t="shared" ca="1" si="274"/>
        <v>0</v>
      </c>
      <c r="L956" s="7" t="e">
        <f t="shared" ca="1" si="275"/>
        <v>#VALUE!</v>
      </c>
      <c r="M956" s="7">
        <f t="shared" si="276"/>
        <v>1</v>
      </c>
      <c r="N956" s="7">
        <f t="shared" si="277"/>
        <v>1</v>
      </c>
      <c r="O956" s="8">
        <f t="shared" si="278"/>
        <v>1</v>
      </c>
      <c r="P956" s="8" t="str">
        <f t="shared" si="279"/>
        <v/>
      </c>
      <c r="Q956" s="8" t="str">
        <f t="shared" si="280"/>
        <v/>
      </c>
      <c r="R956" s="8" t="str">
        <f t="shared" ca="1" si="281"/>
        <v>num</v>
      </c>
      <c r="S956" s="8" t="str">
        <f t="shared" si="282"/>
        <v/>
      </c>
      <c r="T956" s="8" t="str">
        <f t="shared" si="283"/>
        <v/>
      </c>
      <c r="U956" s="7">
        <f ca="1">IF(O956="","",OFFSET(program!$A$1,0,disasm!$A956+COLUMN()-COLUMN($U956)+IF($I956,0,1)))</f>
        <v>0</v>
      </c>
      <c r="V956" s="7" t="str">
        <f ca="1">IF(P956="","",OFFSET(program!$A$1,0,disasm!$A956+COLUMN()-COLUMN($U956)+IF($I956,0,1)))</f>
        <v/>
      </c>
      <c r="W956" s="7" t="str">
        <f ca="1">IF(Q956="","",OFFSET(program!$A$1,0,disasm!$A956+COLUMN()-COLUMN($U956)+IF($I956,0,1)))</f>
        <v/>
      </c>
      <c r="X956" s="3" t="str">
        <f t="shared" ca="1" si="284"/>
        <v>0</v>
      </c>
      <c r="Y956" s="3" t="str">
        <f t="shared" si="285"/>
        <v/>
      </c>
      <c r="Z956" s="3" t="str">
        <f t="shared" si="286"/>
        <v/>
      </c>
      <c r="AA956" s="3" t="str">
        <f ca="1">" "
&amp;AE956
&amp;IF(AND(OR(K956=5,K956=6),MOD(INT(J956/1000),10)=1)," A2","")
&amp;IF(AND(NOT(I956),J956=109,OFFSET(program!$A$1,0,disasm!$A956+1)&gt;0,NOT(ISNUMBER(FIND(" A1 "," "&amp;AE956&amp;" "))))," AUTOLABEL","")
&amp;" "</f>
        <v xml:space="preserve">  </v>
      </c>
    </row>
    <row r="957" spans="1:27" x14ac:dyDescent="0.2">
      <c r="A957" s="1">
        <f ca="1">A956+M956</f>
        <v>998</v>
      </c>
      <c r="B957" s="2" t="str">
        <f t="shared" ca="1" si="268"/>
        <v>stack+926</v>
      </c>
      <c r="C957" s="3" t="str">
        <f ca="1">_xlfn.TEXTJOIN(" ",FALSE,OFFSET(program!$A$1,0,A957,1,M957))</f>
        <v/>
      </c>
      <c r="D957" s="4" t="str">
        <f ca="1">IF($H957="data",".dat "&amp;X957,
IF($H957="str",".str " &amp; _xlfn.TEXTJOIN("",FALSE,OFFSET(program!$A$2,0,A957+1,1,M957-1)),
$L957&amp;" "&amp;_xlfn.TEXTJOIN(", ",TRUE,$X957:$Z957)
))</f>
        <v>.dat 0</v>
      </c>
      <c r="E957" s="19" t="b">
        <f t="shared" ca="1" si="269"/>
        <v>1</v>
      </c>
      <c r="F957" s="5" t="str">
        <f t="shared" ca="1" si="270"/>
        <v>stack</v>
      </c>
      <c r="G957" s="5">
        <f t="shared" ca="1" si="271"/>
        <v>72</v>
      </c>
      <c r="H957" s="5" t="str">
        <f t="shared" si="272"/>
        <v>data</v>
      </c>
      <c r="I957" s="13" t="b">
        <f t="shared" si="273"/>
        <v>1</v>
      </c>
      <c r="J957" s="6">
        <f ca="1">OFFSET(program!$A$1,0,disasm!A957)</f>
        <v>0</v>
      </c>
      <c r="K957" s="7">
        <f t="shared" ca="1" si="274"/>
        <v>0</v>
      </c>
      <c r="L957" s="7" t="e">
        <f t="shared" ca="1" si="275"/>
        <v>#VALUE!</v>
      </c>
      <c r="M957" s="7">
        <f t="shared" si="276"/>
        <v>1</v>
      </c>
      <c r="N957" s="7">
        <f t="shared" si="277"/>
        <v>1</v>
      </c>
      <c r="O957" s="8">
        <f t="shared" si="278"/>
        <v>1</v>
      </c>
      <c r="P957" s="8" t="str">
        <f t="shared" si="279"/>
        <v/>
      </c>
      <c r="Q957" s="8" t="str">
        <f t="shared" si="280"/>
        <v/>
      </c>
      <c r="R957" s="8" t="str">
        <f t="shared" ca="1" si="281"/>
        <v>num</v>
      </c>
      <c r="S957" s="8" t="str">
        <f t="shared" si="282"/>
        <v/>
      </c>
      <c r="T957" s="8" t="str">
        <f t="shared" si="283"/>
        <v/>
      </c>
      <c r="U957" s="7">
        <f ca="1">IF(O957="","",OFFSET(program!$A$1,0,disasm!$A957+COLUMN()-COLUMN($U957)+IF($I957,0,1)))</f>
        <v>0</v>
      </c>
      <c r="V957" s="7" t="str">
        <f ca="1">IF(P957="","",OFFSET(program!$A$1,0,disasm!$A957+COLUMN()-COLUMN($U957)+IF($I957,0,1)))</f>
        <v/>
      </c>
      <c r="W957" s="7" t="str">
        <f ca="1">IF(Q957="","",OFFSET(program!$A$1,0,disasm!$A957+COLUMN()-COLUMN($U957)+IF($I957,0,1)))</f>
        <v/>
      </c>
      <c r="X957" s="3" t="str">
        <f t="shared" ca="1" si="284"/>
        <v>0</v>
      </c>
      <c r="Y957" s="3" t="str">
        <f t="shared" si="285"/>
        <v/>
      </c>
      <c r="Z957" s="3" t="str">
        <f t="shared" si="286"/>
        <v/>
      </c>
      <c r="AA957" s="3" t="str">
        <f ca="1">" "
&amp;AE957
&amp;IF(AND(OR(K957=5,K957=6),MOD(INT(J957/1000),10)=1)," A2","")
&amp;IF(AND(NOT(I957),J957=109,OFFSET(program!$A$1,0,disasm!$A957+1)&gt;0,NOT(ISNUMBER(FIND(" A1 "," "&amp;AE957&amp;" "))))," AUTOLABEL","")
&amp;" "</f>
        <v xml:space="preserve">  </v>
      </c>
    </row>
    <row r="958" spans="1:27" x14ac:dyDescent="0.2">
      <c r="A958" s="1">
        <f ca="1">A957+M957</f>
        <v>999</v>
      </c>
      <c r="B958" s="2" t="str">
        <f t="shared" ca="1" si="268"/>
        <v>stack+927</v>
      </c>
      <c r="C958" s="3" t="str">
        <f ca="1">_xlfn.TEXTJOIN(" ",FALSE,OFFSET(program!$A$1,0,A958,1,M958))</f>
        <v/>
      </c>
      <c r="D958" s="4" t="str">
        <f ca="1">IF($H958="data",".dat "&amp;X958,
IF($H958="str",".str " &amp; _xlfn.TEXTJOIN("",FALSE,OFFSET(program!$A$2,0,A958+1,1,M958-1)),
$L958&amp;" "&amp;_xlfn.TEXTJOIN(", ",TRUE,$X958:$Z958)
))</f>
        <v>.dat 0</v>
      </c>
      <c r="E958" s="19" t="b">
        <f t="shared" ca="1" si="269"/>
        <v>1</v>
      </c>
      <c r="F958" s="5" t="str">
        <f t="shared" ca="1" si="270"/>
        <v>stack</v>
      </c>
      <c r="G958" s="5">
        <f t="shared" ca="1" si="271"/>
        <v>72</v>
      </c>
      <c r="H958" s="5" t="str">
        <f t="shared" si="272"/>
        <v>data</v>
      </c>
      <c r="I958" s="13" t="b">
        <f t="shared" si="273"/>
        <v>1</v>
      </c>
      <c r="J958" s="6">
        <f ca="1">OFFSET(program!$A$1,0,disasm!A958)</f>
        <v>0</v>
      </c>
      <c r="K958" s="7">
        <f t="shared" ca="1" si="274"/>
        <v>0</v>
      </c>
      <c r="L958" s="7" t="e">
        <f t="shared" ca="1" si="275"/>
        <v>#VALUE!</v>
      </c>
      <c r="M958" s="7">
        <f t="shared" si="276"/>
        <v>1</v>
      </c>
      <c r="N958" s="7">
        <f t="shared" si="277"/>
        <v>1</v>
      </c>
      <c r="O958" s="8">
        <f t="shared" si="278"/>
        <v>1</v>
      </c>
      <c r="P958" s="8" t="str">
        <f t="shared" si="279"/>
        <v/>
      </c>
      <c r="Q958" s="8" t="str">
        <f t="shared" si="280"/>
        <v/>
      </c>
      <c r="R958" s="8" t="str">
        <f t="shared" ca="1" si="281"/>
        <v>num</v>
      </c>
      <c r="S958" s="8" t="str">
        <f t="shared" si="282"/>
        <v/>
      </c>
      <c r="T958" s="8" t="str">
        <f t="shared" si="283"/>
        <v/>
      </c>
      <c r="U958" s="7">
        <f ca="1">IF(O958="","",OFFSET(program!$A$1,0,disasm!$A958+COLUMN()-COLUMN($U958)+IF($I958,0,1)))</f>
        <v>0</v>
      </c>
      <c r="V958" s="7" t="str">
        <f ca="1">IF(P958="","",OFFSET(program!$A$1,0,disasm!$A958+COLUMN()-COLUMN($U958)+IF($I958,0,1)))</f>
        <v/>
      </c>
      <c r="W958" s="7" t="str">
        <f ca="1">IF(Q958="","",OFFSET(program!$A$1,0,disasm!$A958+COLUMN()-COLUMN($U958)+IF($I958,0,1)))</f>
        <v/>
      </c>
      <c r="X958" s="3" t="str">
        <f t="shared" ca="1" si="284"/>
        <v>0</v>
      </c>
      <c r="Y958" s="3" t="str">
        <f t="shared" si="285"/>
        <v/>
      </c>
      <c r="Z958" s="3" t="str">
        <f t="shared" si="286"/>
        <v/>
      </c>
      <c r="AA958" s="3" t="str">
        <f ca="1">" "
&amp;AE958
&amp;IF(AND(OR(K958=5,K958=6),MOD(INT(J958/1000),10)=1)," A2","")
&amp;IF(AND(NOT(I958),J958=109,OFFSET(program!$A$1,0,disasm!$A958+1)&gt;0,NOT(ISNUMBER(FIND(" A1 "," "&amp;AE958&amp;" "))))," AUTOLABEL","")
&amp;" "</f>
        <v xml:space="preserve">  </v>
      </c>
    </row>
    <row r="959" spans="1:27" x14ac:dyDescent="0.2">
      <c r="A959" s="1">
        <f ca="1">A958+M958</f>
        <v>1000</v>
      </c>
      <c r="B959" s="2" t="str">
        <f t="shared" ca="1" si="268"/>
        <v>stack+928</v>
      </c>
      <c r="C959" s="3" t="str">
        <f ca="1">_xlfn.TEXTJOIN(" ",FALSE,OFFSET(program!$A$1,0,A959,1,M959))</f>
        <v/>
      </c>
      <c r="D959" s="4" t="str">
        <f ca="1">IF($H959="data",".dat "&amp;X959,
IF($H959="str",".str " &amp; _xlfn.TEXTJOIN("",FALSE,OFFSET(program!$A$2,0,A959+1,1,M959-1)),
$L959&amp;" "&amp;_xlfn.TEXTJOIN(", ",TRUE,$X959:$Z959)
))</f>
        <v>.dat 0</v>
      </c>
      <c r="E959" s="19" t="b">
        <f t="shared" ca="1" si="269"/>
        <v>1</v>
      </c>
      <c r="F959" s="5" t="str">
        <f t="shared" ca="1" si="270"/>
        <v>stack</v>
      </c>
      <c r="G959" s="5">
        <f t="shared" ca="1" si="271"/>
        <v>72</v>
      </c>
      <c r="H959" s="5" t="str">
        <f t="shared" si="272"/>
        <v>data</v>
      </c>
      <c r="I959" s="13" t="b">
        <f t="shared" si="273"/>
        <v>1</v>
      </c>
      <c r="J959" s="6">
        <f ca="1">OFFSET(program!$A$1,0,disasm!A959)</f>
        <v>0</v>
      </c>
      <c r="K959" s="7">
        <f t="shared" ca="1" si="274"/>
        <v>0</v>
      </c>
      <c r="L959" s="7" t="e">
        <f t="shared" ca="1" si="275"/>
        <v>#VALUE!</v>
      </c>
      <c r="M959" s="7">
        <f t="shared" si="276"/>
        <v>1</v>
      </c>
      <c r="N959" s="7">
        <f t="shared" si="277"/>
        <v>1</v>
      </c>
      <c r="O959" s="8">
        <f t="shared" si="278"/>
        <v>1</v>
      </c>
      <c r="P959" s="8" t="str">
        <f t="shared" si="279"/>
        <v/>
      </c>
      <c r="Q959" s="8" t="str">
        <f t="shared" si="280"/>
        <v/>
      </c>
      <c r="R959" s="8" t="str">
        <f t="shared" ca="1" si="281"/>
        <v>num</v>
      </c>
      <c r="S959" s="8" t="str">
        <f t="shared" si="282"/>
        <v/>
      </c>
      <c r="T959" s="8" t="str">
        <f t="shared" si="283"/>
        <v/>
      </c>
      <c r="U959" s="7">
        <f ca="1">IF(O959="","",OFFSET(program!$A$1,0,disasm!$A959+COLUMN()-COLUMN($U959)+IF($I959,0,1)))</f>
        <v>0</v>
      </c>
      <c r="V959" s="7" t="str">
        <f ca="1">IF(P959="","",OFFSET(program!$A$1,0,disasm!$A959+COLUMN()-COLUMN($U959)+IF($I959,0,1)))</f>
        <v/>
      </c>
      <c r="W959" s="7" t="str">
        <f ca="1">IF(Q959="","",OFFSET(program!$A$1,0,disasm!$A959+COLUMN()-COLUMN($U959)+IF($I959,0,1)))</f>
        <v/>
      </c>
      <c r="X959" s="3" t="str">
        <f t="shared" ca="1" si="284"/>
        <v>0</v>
      </c>
      <c r="Y959" s="3" t="str">
        <f t="shared" si="285"/>
        <v/>
      </c>
      <c r="Z959" s="3" t="str">
        <f t="shared" si="286"/>
        <v/>
      </c>
      <c r="AA959" s="3" t="str">
        <f ca="1">" "
&amp;AE959
&amp;IF(AND(OR(K959=5,K959=6),MOD(INT(J959/1000),10)=1)," A2","")
&amp;IF(AND(NOT(I959),J959=109,OFFSET(program!$A$1,0,disasm!$A959+1)&gt;0,NOT(ISNUMBER(FIND(" A1 "," "&amp;AE959&amp;" "))))," AUTOLABEL","")
&amp;" "</f>
        <v xml:space="preserve">  </v>
      </c>
    </row>
    <row r="960" spans="1:27" x14ac:dyDescent="0.2">
      <c r="A960" s="1">
        <f ca="1">A959+M959</f>
        <v>1001</v>
      </c>
      <c r="B960" s="2" t="str">
        <f t="shared" ca="1" si="268"/>
        <v>stack+929</v>
      </c>
      <c r="C960" s="3" t="str">
        <f ca="1">_xlfn.TEXTJOIN(" ",FALSE,OFFSET(program!$A$1,0,A960,1,M960))</f>
        <v/>
      </c>
      <c r="D960" s="4" t="str">
        <f ca="1">IF($H960="data",".dat "&amp;X960,
IF($H960="str",".str " &amp; _xlfn.TEXTJOIN("",FALSE,OFFSET(program!$A$2,0,A960+1,1,M960-1)),
$L960&amp;" "&amp;_xlfn.TEXTJOIN(", ",TRUE,$X960:$Z960)
))</f>
        <v>.dat 0</v>
      </c>
      <c r="E960" s="19" t="b">
        <f t="shared" ca="1" si="269"/>
        <v>1</v>
      </c>
      <c r="F960" s="5" t="str">
        <f t="shared" ca="1" si="270"/>
        <v>stack</v>
      </c>
      <c r="G960" s="5">
        <f t="shared" ca="1" si="271"/>
        <v>72</v>
      </c>
      <c r="H960" s="5" t="str">
        <f t="shared" si="272"/>
        <v>data</v>
      </c>
      <c r="I960" s="13" t="b">
        <f t="shared" si="273"/>
        <v>1</v>
      </c>
      <c r="J960" s="6">
        <f ca="1">OFFSET(program!$A$1,0,disasm!A960)</f>
        <v>0</v>
      </c>
      <c r="K960" s="7">
        <f t="shared" ca="1" si="274"/>
        <v>0</v>
      </c>
      <c r="L960" s="7" t="e">
        <f t="shared" ca="1" si="275"/>
        <v>#VALUE!</v>
      </c>
      <c r="M960" s="7">
        <f t="shared" si="276"/>
        <v>1</v>
      </c>
      <c r="N960" s="7">
        <f t="shared" si="277"/>
        <v>1</v>
      </c>
      <c r="O960" s="8">
        <f t="shared" si="278"/>
        <v>1</v>
      </c>
      <c r="P960" s="8" t="str">
        <f t="shared" si="279"/>
        <v/>
      </c>
      <c r="Q960" s="8" t="str">
        <f t="shared" si="280"/>
        <v/>
      </c>
      <c r="R960" s="8" t="str">
        <f t="shared" ca="1" si="281"/>
        <v>num</v>
      </c>
      <c r="S960" s="8" t="str">
        <f t="shared" si="282"/>
        <v/>
      </c>
      <c r="T960" s="8" t="str">
        <f t="shared" si="283"/>
        <v/>
      </c>
      <c r="U960" s="7">
        <f ca="1">IF(O960="","",OFFSET(program!$A$1,0,disasm!$A960+COLUMN()-COLUMN($U960)+IF($I960,0,1)))</f>
        <v>0</v>
      </c>
      <c r="V960" s="7" t="str">
        <f ca="1">IF(P960="","",OFFSET(program!$A$1,0,disasm!$A960+COLUMN()-COLUMN($U960)+IF($I960,0,1)))</f>
        <v/>
      </c>
      <c r="W960" s="7" t="str">
        <f ca="1">IF(Q960="","",OFFSET(program!$A$1,0,disasm!$A960+COLUMN()-COLUMN($U960)+IF($I960,0,1)))</f>
        <v/>
      </c>
      <c r="X960" s="3" t="str">
        <f t="shared" ca="1" si="284"/>
        <v>0</v>
      </c>
      <c r="Y960" s="3" t="str">
        <f t="shared" si="285"/>
        <v/>
      </c>
      <c r="Z960" s="3" t="str">
        <f t="shared" si="286"/>
        <v/>
      </c>
      <c r="AA960" s="3" t="str">
        <f ca="1">" "
&amp;AE960
&amp;IF(AND(OR(K960=5,K960=6),MOD(INT(J960/1000),10)=1)," A2","")
&amp;IF(AND(NOT(I960),J960=109,OFFSET(program!$A$1,0,disasm!$A960+1)&gt;0,NOT(ISNUMBER(FIND(" A1 "," "&amp;AE960&amp;" "))))," AUTOLABEL","")
&amp;" "</f>
        <v xml:space="preserve">  </v>
      </c>
    </row>
    <row r="961" spans="1:27" x14ac:dyDescent="0.2">
      <c r="A961" s="1">
        <f ca="1">A960+M960</f>
        <v>1002</v>
      </c>
      <c r="B961" s="2" t="str">
        <f t="shared" ca="1" si="268"/>
        <v>stack+930</v>
      </c>
      <c r="C961" s="3" t="str">
        <f ca="1">_xlfn.TEXTJOIN(" ",FALSE,OFFSET(program!$A$1,0,A961,1,M961))</f>
        <v/>
      </c>
      <c r="D961" s="4" t="str">
        <f ca="1">IF($H961="data",".dat "&amp;X961,
IF($H961="str",".str " &amp; _xlfn.TEXTJOIN("",FALSE,OFFSET(program!$A$2,0,A961+1,1,M961-1)),
$L961&amp;" "&amp;_xlfn.TEXTJOIN(", ",TRUE,$X961:$Z961)
))</f>
        <v>.dat 0</v>
      </c>
      <c r="E961" s="19" t="b">
        <f t="shared" ca="1" si="269"/>
        <v>1</v>
      </c>
      <c r="F961" s="5" t="str">
        <f t="shared" ca="1" si="270"/>
        <v>stack</v>
      </c>
      <c r="G961" s="5">
        <f t="shared" ca="1" si="271"/>
        <v>72</v>
      </c>
      <c r="H961" s="5" t="str">
        <f t="shared" si="272"/>
        <v>data</v>
      </c>
      <c r="I961" s="13" t="b">
        <f t="shared" si="273"/>
        <v>1</v>
      </c>
      <c r="J961" s="6">
        <f ca="1">OFFSET(program!$A$1,0,disasm!A961)</f>
        <v>0</v>
      </c>
      <c r="K961" s="7">
        <f t="shared" ca="1" si="274"/>
        <v>0</v>
      </c>
      <c r="L961" s="7" t="e">
        <f t="shared" ca="1" si="275"/>
        <v>#VALUE!</v>
      </c>
      <c r="M961" s="7">
        <f t="shared" si="276"/>
        <v>1</v>
      </c>
      <c r="N961" s="7">
        <f t="shared" si="277"/>
        <v>1</v>
      </c>
      <c r="O961" s="8">
        <f t="shared" si="278"/>
        <v>1</v>
      </c>
      <c r="P961" s="8" t="str">
        <f t="shared" si="279"/>
        <v/>
      </c>
      <c r="Q961" s="8" t="str">
        <f t="shared" si="280"/>
        <v/>
      </c>
      <c r="R961" s="8" t="str">
        <f t="shared" ca="1" si="281"/>
        <v>num</v>
      </c>
      <c r="S961" s="8" t="str">
        <f t="shared" si="282"/>
        <v/>
      </c>
      <c r="T961" s="8" t="str">
        <f t="shared" si="283"/>
        <v/>
      </c>
      <c r="U961" s="7">
        <f ca="1">IF(O961="","",OFFSET(program!$A$1,0,disasm!$A961+COLUMN()-COLUMN($U961)+IF($I961,0,1)))</f>
        <v>0</v>
      </c>
      <c r="V961" s="7" t="str">
        <f ca="1">IF(P961="","",OFFSET(program!$A$1,0,disasm!$A961+COLUMN()-COLUMN($U961)+IF($I961,0,1)))</f>
        <v/>
      </c>
      <c r="W961" s="7" t="str">
        <f ca="1">IF(Q961="","",OFFSET(program!$A$1,0,disasm!$A961+COLUMN()-COLUMN($U961)+IF($I961,0,1)))</f>
        <v/>
      </c>
      <c r="X961" s="3" t="str">
        <f t="shared" ca="1" si="284"/>
        <v>0</v>
      </c>
      <c r="Y961" s="3" t="str">
        <f t="shared" si="285"/>
        <v/>
      </c>
      <c r="Z961" s="3" t="str">
        <f t="shared" si="286"/>
        <v/>
      </c>
      <c r="AA961" s="3" t="str">
        <f ca="1">" "
&amp;AE961
&amp;IF(AND(OR(K961=5,K961=6),MOD(INT(J961/1000),10)=1)," A2","")
&amp;IF(AND(NOT(I961),J961=109,OFFSET(program!$A$1,0,disasm!$A961+1)&gt;0,NOT(ISNUMBER(FIND(" A1 "," "&amp;AE961&amp;" "))))," AUTOLABEL","")
&amp;" "</f>
        <v xml:space="preserve">  </v>
      </c>
    </row>
    <row r="962" spans="1:27" x14ac:dyDescent="0.2">
      <c r="A962" s="1">
        <f ca="1">A961+M961</f>
        <v>1003</v>
      </c>
      <c r="B962" s="2" t="str">
        <f t="shared" ca="1" si="268"/>
        <v>stack+931</v>
      </c>
      <c r="C962" s="3" t="str">
        <f ca="1">_xlfn.TEXTJOIN(" ",FALSE,OFFSET(program!$A$1,0,A962,1,M962))</f>
        <v/>
      </c>
      <c r="D962" s="4" t="str">
        <f ca="1">IF($H962="data",".dat "&amp;X962,
IF($H962="str",".str " &amp; _xlfn.TEXTJOIN("",FALSE,OFFSET(program!$A$2,0,A962+1,1,M962-1)),
$L962&amp;" "&amp;_xlfn.TEXTJOIN(", ",TRUE,$X962:$Z962)
))</f>
        <v>.dat 0</v>
      </c>
      <c r="E962" s="19" t="b">
        <f t="shared" ca="1" si="269"/>
        <v>1</v>
      </c>
      <c r="F962" s="5" t="str">
        <f t="shared" ca="1" si="270"/>
        <v>stack</v>
      </c>
      <c r="G962" s="5">
        <f t="shared" ca="1" si="271"/>
        <v>72</v>
      </c>
      <c r="H962" s="5" t="str">
        <f t="shared" si="272"/>
        <v>data</v>
      </c>
      <c r="I962" s="13" t="b">
        <f t="shared" si="273"/>
        <v>1</v>
      </c>
      <c r="J962" s="6">
        <f ca="1">OFFSET(program!$A$1,0,disasm!A962)</f>
        <v>0</v>
      </c>
      <c r="K962" s="7">
        <f t="shared" ca="1" si="274"/>
        <v>0</v>
      </c>
      <c r="L962" s="7" t="e">
        <f t="shared" ca="1" si="275"/>
        <v>#VALUE!</v>
      </c>
      <c r="M962" s="7">
        <f t="shared" si="276"/>
        <v>1</v>
      </c>
      <c r="N962" s="7">
        <f t="shared" si="277"/>
        <v>1</v>
      </c>
      <c r="O962" s="8">
        <f t="shared" si="278"/>
        <v>1</v>
      </c>
      <c r="P962" s="8" t="str">
        <f t="shared" si="279"/>
        <v/>
      </c>
      <c r="Q962" s="8" t="str">
        <f t="shared" si="280"/>
        <v/>
      </c>
      <c r="R962" s="8" t="str">
        <f t="shared" ca="1" si="281"/>
        <v>num</v>
      </c>
      <c r="S962" s="8" t="str">
        <f t="shared" si="282"/>
        <v/>
      </c>
      <c r="T962" s="8" t="str">
        <f t="shared" si="283"/>
        <v/>
      </c>
      <c r="U962" s="7">
        <f ca="1">IF(O962="","",OFFSET(program!$A$1,0,disasm!$A962+COLUMN()-COLUMN($U962)+IF($I962,0,1)))</f>
        <v>0</v>
      </c>
      <c r="V962" s="7" t="str">
        <f ca="1">IF(P962="","",OFFSET(program!$A$1,0,disasm!$A962+COLUMN()-COLUMN($U962)+IF($I962,0,1)))</f>
        <v/>
      </c>
      <c r="W962" s="7" t="str">
        <f ca="1">IF(Q962="","",OFFSET(program!$A$1,0,disasm!$A962+COLUMN()-COLUMN($U962)+IF($I962,0,1)))</f>
        <v/>
      </c>
      <c r="X962" s="3" t="str">
        <f t="shared" ca="1" si="284"/>
        <v>0</v>
      </c>
      <c r="Y962" s="3" t="str">
        <f t="shared" si="285"/>
        <v/>
      </c>
      <c r="Z962" s="3" t="str">
        <f t="shared" si="286"/>
        <v/>
      </c>
      <c r="AA962" s="3" t="str">
        <f ca="1">" "
&amp;AE962
&amp;IF(AND(OR(K962=5,K962=6),MOD(INT(J962/1000),10)=1)," A2","")
&amp;IF(AND(NOT(I962),J962=109,OFFSET(program!$A$1,0,disasm!$A962+1)&gt;0,NOT(ISNUMBER(FIND(" A1 "," "&amp;AE962&amp;" "))))," AUTOLABEL","")
&amp;" "</f>
        <v xml:space="preserve">  </v>
      </c>
    </row>
    <row r="963" spans="1:27" x14ac:dyDescent="0.2">
      <c r="A963" s="1">
        <f ca="1">A962+M962</f>
        <v>1004</v>
      </c>
      <c r="B963" s="2" t="str">
        <f t="shared" ref="B963:B1000" ca="1" si="287">$F963
&amp;IF(ISBLANK(AB963),
    IF($A963=$G963,
        "",
        "+"&amp;$A963-$G963
    ),
    "."&amp;AB963
)</f>
        <v>stack+932</v>
      </c>
      <c r="C963" s="3" t="str">
        <f ca="1">_xlfn.TEXTJOIN(" ",FALSE,OFFSET(program!$A$1,0,A963,1,M963))</f>
        <v/>
      </c>
      <c r="D963" s="4" t="str">
        <f ca="1">IF($H963="data",".dat "&amp;X963,
IF($H963="str",".str " &amp; _xlfn.TEXTJOIN("",FALSE,OFFSET(program!$A$2,0,A963+1,1,M963-1)),
$L963&amp;" "&amp;_xlfn.TEXTJOIN(", ",TRUE,$X963:$Z963)
))</f>
        <v>.dat 0</v>
      </c>
      <c r="E963" s="19" t="b">
        <f t="shared" ref="E963:E1000" ca="1" si="288">IF(G963&lt;&gt;G962,NOT(E962),E962)</f>
        <v>1</v>
      </c>
      <c r="F963" s="5" t="str">
        <f t="shared" ref="F963:F1000" ca="1" si="289">IF(ISBLANK($AD963),
    IF(ISNUMBER(FIND(" AUTOLABEL ",AA963)),IF(I963,"data","fun")&amp;A963,F962),
    $AD963
)</f>
        <v>stack</v>
      </c>
      <c r="G963" s="5">
        <f t="shared" ref="G963:G1000" ca="1" si="290">IF(AND(ISBLANK($AD963),NOT(ISNUMBER(FIND(" AUTOLABEL ",AA963)))),G962,$A963)</f>
        <v>72</v>
      </c>
      <c r="H963" s="5" t="str">
        <f t="shared" ref="H963:H1000" si="291">IF(ISNUMBER(FIND(" STR "," "&amp;AE963&amp;" ")),"str",
IF(ISNUMBER(FIND(" CODE "," "&amp;AE963&amp;" ")),"code",
IF(ISNUMBER(FIND(" DATA "," "&amp;AE963&amp;" ")),"data",
$H962
)))</f>
        <v>data</v>
      </c>
      <c r="I963" s="13" t="b">
        <f t="shared" ref="I963:I1000" si="292">H963&lt;&gt;"code"</f>
        <v>1</v>
      </c>
      <c r="J963" s="6">
        <f ca="1">OFFSET(program!$A$1,0,disasm!A963)</f>
        <v>0</v>
      </c>
      <c r="K963" s="7">
        <f t="shared" ref="K963:K1000" ca="1" si="293">MOD($J963,100)</f>
        <v>0</v>
      </c>
      <c r="L963" s="7" t="e">
        <f t="shared" ref="L963:L1000" ca="1" si="294">IF(K963=99,"END",CHOOSE(K963,"ADD ","MUL ","IN  ","OUT ","J!=0","J=0 ","CMP&lt;","CMP=","SP+ "))</f>
        <v>#VALUE!</v>
      </c>
      <c r="M963" s="7">
        <f t="shared" ref="M963:M1000" si="295">IF($H963="data",1,IF($H963="str",$J963+1,N963+1))</f>
        <v>1</v>
      </c>
      <c r="N963" s="7">
        <f t="shared" ref="N963:N1000" si="296">IF($I963,1,IFERROR(CHOOSE($K963,3,3,1,1,2,2,3,3,1),0))</f>
        <v>1</v>
      </c>
      <c r="O963" s="8">
        <f t="shared" ref="O963:O1000" si="297">IF(I963,1,IF($N963&gt;=1,MOD(INT($J963/100),10),""))</f>
        <v>1</v>
      </c>
      <c r="P963" s="8" t="str">
        <f t="shared" ref="P963:P1000" si="298">IF($N963&gt;=2,MOD(INT($J963/1000),10),"")</f>
        <v/>
      </c>
      <c r="Q963" s="8" t="str">
        <f t="shared" ref="Q963:Q1000" si="299">IF($N963&gt;=3,MOD(INT($J963/10000),10),"")</f>
        <v/>
      </c>
      <c r="R963" s="8" t="str">
        <f t="shared" ref="R963:R1000" ca="1" si="300">IF(O963="","",
    IF(ISNUMBER(FIND(" A"&amp;R$1&amp;" ",$AA963)),"addr",
        IF(ISNUMBER(FIND(" C"&amp;R$1&amp;" ",$AA963)),"char",
            CHOOSE(O963+1,"addr","num","num")
        )
    )
)</f>
        <v>num</v>
      </c>
      <c r="S963" s="8" t="str">
        <f t="shared" ref="S963:S1000" si="301">IF(P963="","",
    IF(ISNUMBER(FIND(" A"&amp;S$1&amp;" ",$AA963)),"addr",
        IF(ISNUMBER(FIND(" C"&amp;S$1&amp;" ",$AA963)),"char",
            CHOOSE(P963+1,"addr","num","num")
        )
    )
)</f>
        <v/>
      </c>
      <c r="T963" s="8" t="str">
        <f t="shared" ref="T963:T1000" si="302">IF(Q963="","",
    IF(ISNUMBER(FIND(" A"&amp;T$1&amp;" ",$AA963)),"addr",
        IF(ISNUMBER(FIND(" C"&amp;T$1&amp;" ",$AA963)),"char",
            CHOOSE(Q963+1,"addr","num","num")
        )
    )
)</f>
        <v/>
      </c>
      <c r="U963" s="7">
        <f ca="1">IF(O963="","",OFFSET(program!$A$1,0,disasm!$A963+COLUMN()-COLUMN($U963)+IF($I963,0,1)))</f>
        <v>0</v>
      </c>
      <c r="V963" s="7" t="str">
        <f ca="1">IF(P963="","",OFFSET(program!$A$1,0,disasm!$A963+COLUMN()-COLUMN($U963)+IF($I963,0,1)))</f>
        <v/>
      </c>
      <c r="W963" s="7" t="str">
        <f ca="1">IF(Q963="","",OFFSET(program!$A$1,0,disasm!$A963+COLUMN()-COLUMN($U963)+IF($I963,0,1)))</f>
        <v/>
      </c>
      <c r="X963" s="3" t="str">
        <f t="shared" ref="X963:X1000" ca="1" si="303">IF(O963="","",
  SUBSTITUTE(SUBSTITUTE(
    CHOOSE(1+O963,"[val]","val","[SP+val]"),
    "val",
    IF(R963="char","'"&amp;CHAR(U963)&amp;"'",
      IF(R963="addr",
        INDEX($B:$B,MATCH(U963,$A:$A,1))
          &amp; IF(INDEX($A:$A,MATCH(U963,$A:$A,1)) &lt; U963, ".a"&amp;(U963 - INDEX($A:$A,MATCH(U963,$A:$A,1))),""),
        U963
       )
    )
  ),"+-","-")
)</f>
        <v>0</v>
      </c>
      <c r="Y963" s="3" t="str">
        <f t="shared" ref="Y963:Y1000" si="304">IF(P963="","",
  SUBSTITUTE(SUBSTITUTE(
    CHOOSE(1+P963,"[val]","val","[SP+val]"),
    "val",
    IF(S963="char","'"&amp;CHAR(V963)&amp;"'",
      IF(S963="addr",
        INDEX($B:$B,MATCH(V963,$A:$A,1))
          &amp; IF(INDEX($A:$A,MATCH(V963,$A:$A,1)) &lt; V963, ".a"&amp;(V963 - INDEX($A:$A,MATCH(V963,$A:$A,1))),""),
        V963
       )
    )
  ),"+-","-")
)</f>
        <v/>
      </c>
      <c r="Z963" s="3" t="str">
        <f t="shared" ref="Z963:Z1000" si="305">IF(Q963="","",
  SUBSTITUTE(SUBSTITUTE(
    CHOOSE(1+Q963,"[val]","val","[SP+val]"),
    "val",
    IF(T963="char","'"&amp;CHAR(W963)&amp;"'",
      IF(T963="addr",
        INDEX($B:$B,MATCH(W963,$A:$A,1))
          &amp; IF(INDEX($A:$A,MATCH(W963,$A:$A,1)) &lt; W963, ".a"&amp;(W963 - INDEX($A:$A,MATCH(W963,$A:$A,1))),""),
        W963
       )
    )
  ),"+-","-")
)</f>
        <v/>
      </c>
      <c r="AA963" s="3" t="str">
        <f ca="1">" "
&amp;AE963
&amp;IF(AND(OR(K963=5,K963=6),MOD(INT(J963/1000),10)=1)," A2","")
&amp;IF(AND(NOT(I963),J963=109,OFFSET(program!$A$1,0,disasm!$A963+1)&gt;0,NOT(ISNUMBER(FIND(" A1 "," "&amp;AE963&amp;" "))))," AUTOLABEL","")
&amp;" "</f>
        <v xml:space="preserve">  </v>
      </c>
    </row>
    <row r="964" spans="1:27" x14ac:dyDescent="0.2">
      <c r="A964" s="1">
        <f ca="1">A963+M963</f>
        <v>1005</v>
      </c>
      <c r="B964" s="2" t="str">
        <f t="shared" ca="1" si="287"/>
        <v>stack+933</v>
      </c>
      <c r="C964" s="3" t="str">
        <f ca="1">_xlfn.TEXTJOIN(" ",FALSE,OFFSET(program!$A$1,0,A964,1,M964))</f>
        <v/>
      </c>
      <c r="D964" s="4" t="str">
        <f ca="1">IF($H964="data",".dat "&amp;X964,
IF($H964="str",".str " &amp; _xlfn.TEXTJOIN("",FALSE,OFFSET(program!$A$2,0,A964+1,1,M964-1)),
$L964&amp;" "&amp;_xlfn.TEXTJOIN(", ",TRUE,$X964:$Z964)
))</f>
        <v>.dat 0</v>
      </c>
      <c r="E964" s="19" t="b">
        <f t="shared" ca="1" si="288"/>
        <v>1</v>
      </c>
      <c r="F964" s="5" t="str">
        <f t="shared" ca="1" si="289"/>
        <v>stack</v>
      </c>
      <c r="G964" s="5">
        <f t="shared" ca="1" si="290"/>
        <v>72</v>
      </c>
      <c r="H964" s="5" t="str">
        <f t="shared" si="291"/>
        <v>data</v>
      </c>
      <c r="I964" s="13" t="b">
        <f t="shared" si="292"/>
        <v>1</v>
      </c>
      <c r="J964" s="6">
        <f ca="1">OFFSET(program!$A$1,0,disasm!A964)</f>
        <v>0</v>
      </c>
      <c r="K964" s="7">
        <f t="shared" ca="1" si="293"/>
        <v>0</v>
      </c>
      <c r="L964" s="7" t="e">
        <f t="shared" ca="1" si="294"/>
        <v>#VALUE!</v>
      </c>
      <c r="M964" s="7">
        <f t="shared" si="295"/>
        <v>1</v>
      </c>
      <c r="N964" s="7">
        <f t="shared" si="296"/>
        <v>1</v>
      </c>
      <c r="O964" s="8">
        <f t="shared" si="297"/>
        <v>1</v>
      </c>
      <c r="P964" s="8" t="str">
        <f t="shared" si="298"/>
        <v/>
      </c>
      <c r="Q964" s="8" t="str">
        <f t="shared" si="299"/>
        <v/>
      </c>
      <c r="R964" s="8" t="str">
        <f t="shared" ca="1" si="300"/>
        <v>num</v>
      </c>
      <c r="S964" s="8" t="str">
        <f t="shared" si="301"/>
        <v/>
      </c>
      <c r="T964" s="8" t="str">
        <f t="shared" si="302"/>
        <v/>
      </c>
      <c r="U964" s="7">
        <f ca="1">IF(O964="","",OFFSET(program!$A$1,0,disasm!$A964+COLUMN()-COLUMN($U964)+IF($I964,0,1)))</f>
        <v>0</v>
      </c>
      <c r="V964" s="7" t="str">
        <f ca="1">IF(P964="","",OFFSET(program!$A$1,0,disasm!$A964+COLUMN()-COLUMN($U964)+IF($I964,0,1)))</f>
        <v/>
      </c>
      <c r="W964" s="7" t="str">
        <f ca="1">IF(Q964="","",OFFSET(program!$A$1,0,disasm!$A964+COLUMN()-COLUMN($U964)+IF($I964,0,1)))</f>
        <v/>
      </c>
      <c r="X964" s="3" t="str">
        <f t="shared" ca="1" si="303"/>
        <v>0</v>
      </c>
      <c r="Y964" s="3" t="str">
        <f t="shared" si="304"/>
        <v/>
      </c>
      <c r="Z964" s="3" t="str">
        <f t="shared" si="305"/>
        <v/>
      </c>
      <c r="AA964" s="3" t="str">
        <f ca="1">" "
&amp;AE964
&amp;IF(AND(OR(K964=5,K964=6),MOD(INT(J964/1000),10)=1)," A2","")
&amp;IF(AND(NOT(I964),J964=109,OFFSET(program!$A$1,0,disasm!$A964+1)&gt;0,NOT(ISNUMBER(FIND(" A1 "," "&amp;AE964&amp;" "))))," AUTOLABEL","")
&amp;" "</f>
        <v xml:space="preserve">  </v>
      </c>
    </row>
    <row r="965" spans="1:27" x14ac:dyDescent="0.2">
      <c r="A965" s="1">
        <f ca="1">A964+M964</f>
        <v>1006</v>
      </c>
      <c r="B965" s="2" t="str">
        <f t="shared" ca="1" si="287"/>
        <v>stack+934</v>
      </c>
      <c r="C965" s="3" t="str">
        <f ca="1">_xlfn.TEXTJOIN(" ",FALSE,OFFSET(program!$A$1,0,A965,1,M965))</f>
        <v/>
      </c>
      <c r="D965" s="4" t="str">
        <f ca="1">IF($H965="data",".dat "&amp;X965,
IF($H965="str",".str " &amp; _xlfn.TEXTJOIN("",FALSE,OFFSET(program!$A$2,0,A965+1,1,M965-1)),
$L965&amp;" "&amp;_xlfn.TEXTJOIN(", ",TRUE,$X965:$Z965)
))</f>
        <v>.dat 0</v>
      </c>
      <c r="E965" s="19" t="b">
        <f t="shared" ca="1" si="288"/>
        <v>1</v>
      </c>
      <c r="F965" s="5" t="str">
        <f t="shared" ca="1" si="289"/>
        <v>stack</v>
      </c>
      <c r="G965" s="5">
        <f t="shared" ca="1" si="290"/>
        <v>72</v>
      </c>
      <c r="H965" s="5" t="str">
        <f t="shared" si="291"/>
        <v>data</v>
      </c>
      <c r="I965" s="13" t="b">
        <f t="shared" si="292"/>
        <v>1</v>
      </c>
      <c r="J965" s="6">
        <f ca="1">OFFSET(program!$A$1,0,disasm!A965)</f>
        <v>0</v>
      </c>
      <c r="K965" s="7">
        <f t="shared" ca="1" si="293"/>
        <v>0</v>
      </c>
      <c r="L965" s="7" t="e">
        <f t="shared" ca="1" si="294"/>
        <v>#VALUE!</v>
      </c>
      <c r="M965" s="7">
        <f t="shared" si="295"/>
        <v>1</v>
      </c>
      <c r="N965" s="7">
        <f t="shared" si="296"/>
        <v>1</v>
      </c>
      <c r="O965" s="8">
        <f t="shared" si="297"/>
        <v>1</v>
      </c>
      <c r="P965" s="8" t="str">
        <f t="shared" si="298"/>
        <v/>
      </c>
      <c r="Q965" s="8" t="str">
        <f t="shared" si="299"/>
        <v/>
      </c>
      <c r="R965" s="8" t="str">
        <f t="shared" ca="1" si="300"/>
        <v>num</v>
      </c>
      <c r="S965" s="8" t="str">
        <f t="shared" si="301"/>
        <v/>
      </c>
      <c r="T965" s="8" t="str">
        <f t="shared" si="302"/>
        <v/>
      </c>
      <c r="U965" s="7">
        <f ca="1">IF(O965="","",OFFSET(program!$A$1,0,disasm!$A965+COLUMN()-COLUMN($U965)+IF($I965,0,1)))</f>
        <v>0</v>
      </c>
      <c r="V965" s="7" t="str">
        <f ca="1">IF(P965="","",OFFSET(program!$A$1,0,disasm!$A965+COLUMN()-COLUMN($U965)+IF($I965,0,1)))</f>
        <v/>
      </c>
      <c r="W965" s="7" t="str">
        <f ca="1">IF(Q965="","",OFFSET(program!$A$1,0,disasm!$A965+COLUMN()-COLUMN($U965)+IF($I965,0,1)))</f>
        <v/>
      </c>
      <c r="X965" s="3" t="str">
        <f t="shared" ca="1" si="303"/>
        <v>0</v>
      </c>
      <c r="Y965" s="3" t="str">
        <f t="shared" si="304"/>
        <v/>
      </c>
      <c r="Z965" s="3" t="str">
        <f t="shared" si="305"/>
        <v/>
      </c>
      <c r="AA965" s="3" t="str">
        <f ca="1">" "
&amp;AE965
&amp;IF(AND(OR(K965=5,K965=6),MOD(INT(J965/1000),10)=1)," A2","")
&amp;IF(AND(NOT(I965),J965=109,OFFSET(program!$A$1,0,disasm!$A965+1)&gt;0,NOT(ISNUMBER(FIND(" A1 "," "&amp;AE965&amp;" "))))," AUTOLABEL","")
&amp;" "</f>
        <v xml:space="preserve">  </v>
      </c>
    </row>
    <row r="966" spans="1:27" x14ac:dyDescent="0.2">
      <c r="A966" s="1">
        <f ca="1">A965+M965</f>
        <v>1007</v>
      </c>
      <c r="B966" s="2" t="str">
        <f t="shared" ca="1" si="287"/>
        <v>stack+935</v>
      </c>
      <c r="C966" s="3" t="str">
        <f ca="1">_xlfn.TEXTJOIN(" ",FALSE,OFFSET(program!$A$1,0,A966,1,M966))</f>
        <v/>
      </c>
      <c r="D966" s="4" t="str">
        <f ca="1">IF($H966="data",".dat "&amp;X966,
IF($H966="str",".str " &amp; _xlfn.TEXTJOIN("",FALSE,OFFSET(program!$A$2,0,A966+1,1,M966-1)),
$L966&amp;" "&amp;_xlfn.TEXTJOIN(", ",TRUE,$X966:$Z966)
))</f>
        <v>.dat 0</v>
      </c>
      <c r="E966" s="19" t="b">
        <f t="shared" ca="1" si="288"/>
        <v>1</v>
      </c>
      <c r="F966" s="5" t="str">
        <f t="shared" ca="1" si="289"/>
        <v>stack</v>
      </c>
      <c r="G966" s="5">
        <f t="shared" ca="1" si="290"/>
        <v>72</v>
      </c>
      <c r="H966" s="5" t="str">
        <f t="shared" si="291"/>
        <v>data</v>
      </c>
      <c r="I966" s="13" t="b">
        <f t="shared" si="292"/>
        <v>1</v>
      </c>
      <c r="J966" s="6">
        <f ca="1">OFFSET(program!$A$1,0,disasm!A966)</f>
        <v>0</v>
      </c>
      <c r="K966" s="7">
        <f t="shared" ca="1" si="293"/>
        <v>0</v>
      </c>
      <c r="L966" s="7" t="e">
        <f t="shared" ca="1" si="294"/>
        <v>#VALUE!</v>
      </c>
      <c r="M966" s="7">
        <f t="shared" si="295"/>
        <v>1</v>
      </c>
      <c r="N966" s="7">
        <f t="shared" si="296"/>
        <v>1</v>
      </c>
      <c r="O966" s="8">
        <f t="shared" si="297"/>
        <v>1</v>
      </c>
      <c r="P966" s="8" t="str">
        <f t="shared" si="298"/>
        <v/>
      </c>
      <c r="Q966" s="8" t="str">
        <f t="shared" si="299"/>
        <v/>
      </c>
      <c r="R966" s="8" t="str">
        <f t="shared" ca="1" si="300"/>
        <v>num</v>
      </c>
      <c r="S966" s="8" t="str">
        <f t="shared" si="301"/>
        <v/>
      </c>
      <c r="T966" s="8" t="str">
        <f t="shared" si="302"/>
        <v/>
      </c>
      <c r="U966" s="7">
        <f ca="1">IF(O966="","",OFFSET(program!$A$1,0,disasm!$A966+COLUMN()-COLUMN($U966)+IF($I966,0,1)))</f>
        <v>0</v>
      </c>
      <c r="V966" s="7" t="str">
        <f ca="1">IF(P966="","",OFFSET(program!$A$1,0,disasm!$A966+COLUMN()-COLUMN($U966)+IF($I966,0,1)))</f>
        <v/>
      </c>
      <c r="W966" s="7" t="str">
        <f ca="1">IF(Q966="","",OFFSET(program!$A$1,0,disasm!$A966+COLUMN()-COLUMN($U966)+IF($I966,0,1)))</f>
        <v/>
      </c>
      <c r="X966" s="3" t="str">
        <f t="shared" ca="1" si="303"/>
        <v>0</v>
      </c>
      <c r="Y966" s="3" t="str">
        <f t="shared" si="304"/>
        <v/>
      </c>
      <c r="Z966" s="3" t="str">
        <f t="shared" si="305"/>
        <v/>
      </c>
      <c r="AA966" s="3" t="str">
        <f ca="1">" "
&amp;AE966
&amp;IF(AND(OR(K966=5,K966=6),MOD(INT(J966/1000),10)=1)," A2","")
&amp;IF(AND(NOT(I966),J966=109,OFFSET(program!$A$1,0,disasm!$A966+1)&gt;0,NOT(ISNUMBER(FIND(" A1 "," "&amp;AE966&amp;" "))))," AUTOLABEL","")
&amp;" "</f>
        <v xml:space="preserve">  </v>
      </c>
    </row>
    <row r="967" spans="1:27" x14ac:dyDescent="0.2">
      <c r="A967" s="1">
        <f ca="1">A966+M966</f>
        <v>1008</v>
      </c>
      <c r="B967" s="2" t="str">
        <f t="shared" ca="1" si="287"/>
        <v>stack+936</v>
      </c>
      <c r="C967" s="3" t="str">
        <f ca="1">_xlfn.TEXTJOIN(" ",FALSE,OFFSET(program!$A$1,0,A967,1,M967))</f>
        <v/>
      </c>
      <c r="D967" s="4" t="str">
        <f ca="1">IF($H967="data",".dat "&amp;X967,
IF($H967="str",".str " &amp; _xlfn.TEXTJOIN("",FALSE,OFFSET(program!$A$2,0,A967+1,1,M967-1)),
$L967&amp;" "&amp;_xlfn.TEXTJOIN(", ",TRUE,$X967:$Z967)
))</f>
        <v>.dat 0</v>
      </c>
      <c r="E967" s="19" t="b">
        <f t="shared" ca="1" si="288"/>
        <v>1</v>
      </c>
      <c r="F967" s="5" t="str">
        <f t="shared" ca="1" si="289"/>
        <v>stack</v>
      </c>
      <c r="G967" s="5">
        <f t="shared" ca="1" si="290"/>
        <v>72</v>
      </c>
      <c r="H967" s="5" t="str">
        <f t="shared" si="291"/>
        <v>data</v>
      </c>
      <c r="I967" s="13" t="b">
        <f t="shared" si="292"/>
        <v>1</v>
      </c>
      <c r="J967" s="6">
        <f ca="1">OFFSET(program!$A$1,0,disasm!A967)</f>
        <v>0</v>
      </c>
      <c r="K967" s="7">
        <f t="shared" ca="1" si="293"/>
        <v>0</v>
      </c>
      <c r="L967" s="7" t="e">
        <f t="shared" ca="1" si="294"/>
        <v>#VALUE!</v>
      </c>
      <c r="M967" s="7">
        <f t="shared" si="295"/>
        <v>1</v>
      </c>
      <c r="N967" s="7">
        <f t="shared" si="296"/>
        <v>1</v>
      </c>
      <c r="O967" s="8">
        <f t="shared" si="297"/>
        <v>1</v>
      </c>
      <c r="P967" s="8" t="str">
        <f t="shared" si="298"/>
        <v/>
      </c>
      <c r="Q967" s="8" t="str">
        <f t="shared" si="299"/>
        <v/>
      </c>
      <c r="R967" s="8" t="str">
        <f t="shared" ca="1" si="300"/>
        <v>num</v>
      </c>
      <c r="S967" s="8" t="str">
        <f t="shared" si="301"/>
        <v/>
      </c>
      <c r="T967" s="8" t="str">
        <f t="shared" si="302"/>
        <v/>
      </c>
      <c r="U967" s="7">
        <f ca="1">IF(O967="","",OFFSET(program!$A$1,0,disasm!$A967+COLUMN()-COLUMN($U967)+IF($I967,0,1)))</f>
        <v>0</v>
      </c>
      <c r="V967" s="7" t="str">
        <f ca="1">IF(P967="","",OFFSET(program!$A$1,0,disasm!$A967+COLUMN()-COLUMN($U967)+IF($I967,0,1)))</f>
        <v/>
      </c>
      <c r="W967" s="7" t="str">
        <f ca="1">IF(Q967="","",OFFSET(program!$A$1,0,disasm!$A967+COLUMN()-COLUMN($U967)+IF($I967,0,1)))</f>
        <v/>
      </c>
      <c r="X967" s="3" t="str">
        <f t="shared" ca="1" si="303"/>
        <v>0</v>
      </c>
      <c r="Y967" s="3" t="str">
        <f t="shared" si="304"/>
        <v/>
      </c>
      <c r="Z967" s="3" t="str">
        <f t="shared" si="305"/>
        <v/>
      </c>
      <c r="AA967" s="3" t="str">
        <f ca="1">" "
&amp;AE967
&amp;IF(AND(OR(K967=5,K967=6),MOD(INT(J967/1000),10)=1)," A2","")
&amp;IF(AND(NOT(I967),J967=109,OFFSET(program!$A$1,0,disasm!$A967+1)&gt;0,NOT(ISNUMBER(FIND(" A1 "," "&amp;AE967&amp;" "))))," AUTOLABEL","")
&amp;" "</f>
        <v xml:space="preserve">  </v>
      </c>
    </row>
    <row r="968" spans="1:27" x14ac:dyDescent="0.2">
      <c r="A968" s="1">
        <f ca="1">A967+M967</f>
        <v>1009</v>
      </c>
      <c r="B968" s="2" t="str">
        <f t="shared" ca="1" si="287"/>
        <v>stack+937</v>
      </c>
      <c r="C968" s="3" t="str">
        <f ca="1">_xlfn.TEXTJOIN(" ",FALSE,OFFSET(program!$A$1,0,A968,1,M968))</f>
        <v/>
      </c>
      <c r="D968" s="4" t="str">
        <f ca="1">IF($H968="data",".dat "&amp;X968,
IF($H968="str",".str " &amp; _xlfn.TEXTJOIN("",FALSE,OFFSET(program!$A$2,0,A968+1,1,M968-1)),
$L968&amp;" "&amp;_xlfn.TEXTJOIN(", ",TRUE,$X968:$Z968)
))</f>
        <v>.dat 0</v>
      </c>
      <c r="E968" s="19" t="b">
        <f t="shared" ca="1" si="288"/>
        <v>1</v>
      </c>
      <c r="F968" s="5" t="str">
        <f t="shared" ca="1" si="289"/>
        <v>stack</v>
      </c>
      <c r="G968" s="5">
        <f t="shared" ca="1" si="290"/>
        <v>72</v>
      </c>
      <c r="H968" s="5" t="str">
        <f t="shared" si="291"/>
        <v>data</v>
      </c>
      <c r="I968" s="13" t="b">
        <f t="shared" si="292"/>
        <v>1</v>
      </c>
      <c r="J968" s="6">
        <f ca="1">OFFSET(program!$A$1,0,disasm!A968)</f>
        <v>0</v>
      </c>
      <c r="K968" s="7">
        <f t="shared" ca="1" si="293"/>
        <v>0</v>
      </c>
      <c r="L968" s="7" t="e">
        <f t="shared" ca="1" si="294"/>
        <v>#VALUE!</v>
      </c>
      <c r="M968" s="7">
        <f t="shared" si="295"/>
        <v>1</v>
      </c>
      <c r="N968" s="7">
        <f t="shared" si="296"/>
        <v>1</v>
      </c>
      <c r="O968" s="8">
        <f t="shared" si="297"/>
        <v>1</v>
      </c>
      <c r="P968" s="8" t="str">
        <f t="shared" si="298"/>
        <v/>
      </c>
      <c r="Q968" s="8" t="str">
        <f t="shared" si="299"/>
        <v/>
      </c>
      <c r="R968" s="8" t="str">
        <f t="shared" ca="1" si="300"/>
        <v>num</v>
      </c>
      <c r="S968" s="8" t="str">
        <f t="shared" si="301"/>
        <v/>
      </c>
      <c r="T968" s="8" t="str">
        <f t="shared" si="302"/>
        <v/>
      </c>
      <c r="U968" s="7">
        <f ca="1">IF(O968="","",OFFSET(program!$A$1,0,disasm!$A968+COLUMN()-COLUMN($U968)+IF($I968,0,1)))</f>
        <v>0</v>
      </c>
      <c r="V968" s="7" t="str">
        <f ca="1">IF(P968="","",OFFSET(program!$A$1,0,disasm!$A968+COLUMN()-COLUMN($U968)+IF($I968,0,1)))</f>
        <v/>
      </c>
      <c r="W968" s="7" t="str">
        <f ca="1">IF(Q968="","",OFFSET(program!$A$1,0,disasm!$A968+COLUMN()-COLUMN($U968)+IF($I968,0,1)))</f>
        <v/>
      </c>
      <c r="X968" s="3" t="str">
        <f t="shared" ca="1" si="303"/>
        <v>0</v>
      </c>
      <c r="Y968" s="3" t="str">
        <f t="shared" si="304"/>
        <v/>
      </c>
      <c r="Z968" s="3" t="str">
        <f t="shared" si="305"/>
        <v/>
      </c>
      <c r="AA968" s="3" t="str">
        <f ca="1">" "
&amp;AE968
&amp;IF(AND(OR(K968=5,K968=6),MOD(INT(J968/1000),10)=1)," A2","")
&amp;IF(AND(NOT(I968),J968=109,OFFSET(program!$A$1,0,disasm!$A968+1)&gt;0,NOT(ISNUMBER(FIND(" A1 "," "&amp;AE968&amp;" "))))," AUTOLABEL","")
&amp;" "</f>
        <v xml:space="preserve">  </v>
      </c>
    </row>
    <row r="969" spans="1:27" x14ac:dyDescent="0.2">
      <c r="A969" s="1">
        <f ca="1">A968+M968</f>
        <v>1010</v>
      </c>
      <c r="B969" s="2" t="str">
        <f t="shared" ca="1" si="287"/>
        <v>stack+938</v>
      </c>
      <c r="C969" s="3" t="str">
        <f ca="1">_xlfn.TEXTJOIN(" ",FALSE,OFFSET(program!$A$1,0,A969,1,M969))</f>
        <v/>
      </c>
      <c r="D969" s="4" t="str">
        <f ca="1">IF($H969="data",".dat "&amp;X969,
IF($H969="str",".str " &amp; _xlfn.TEXTJOIN("",FALSE,OFFSET(program!$A$2,0,A969+1,1,M969-1)),
$L969&amp;" "&amp;_xlfn.TEXTJOIN(", ",TRUE,$X969:$Z969)
))</f>
        <v>.dat 0</v>
      </c>
      <c r="E969" s="19" t="b">
        <f t="shared" ca="1" si="288"/>
        <v>1</v>
      </c>
      <c r="F969" s="5" t="str">
        <f t="shared" ca="1" si="289"/>
        <v>stack</v>
      </c>
      <c r="G969" s="5">
        <f t="shared" ca="1" si="290"/>
        <v>72</v>
      </c>
      <c r="H969" s="5" t="str">
        <f t="shared" si="291"/>
        <v>data</v>
      </c>
      <c r="I969" s="13" t="b">
        <f t="shared" si="292"/>
        <v>1</v>
      </c>
      <c r="J969" s="6">
        <f ca="1">OFFSET(program!$A$1,0,disasm!A969)</f>
        <v>0</v>
      </c>
      <c r="K969" s="7">
        <f t="shared" ca="1" si="293"/>
        <v>0</v>
      </c>
      <c r="L969" s="7" t="e">
        <f t="shared" ca="1" si="294"/>
        <v>#VALUE!</v>
      </c>
      <c r="M969" s="7">
        <f t="shared" si="295"/>
        <v>1</v>
      </c>
      <c r="N969" s="7">
        <f t="shared" si="296"/>
        <v>1</v>
      </c>
      <c r="O969" s="8">
        <f t="shared" si="297"/>
        <v>1</v>
      </c>
      <c r="P969" s="8" t="str">
        <f t="shared" si="298"/>
        <v/>
      </c>
      <c r="Q969" s="8" t="str">
        <f t="shared" si="299"/>
        <v/>
      </c>
      <c r="R969" s="8" t="str">
        <f t="shared" ca="1" si="300"/>
        <v>num</v>
      </c>
      <c r="S969" s="8" t="str">
        <f t="shared" si="301"/>
        <v/>
      </c>
      <c r="T969" s="8" t="str">
        <f t="shared" si="302"/>
        <v/>
      </c>
      <c r="U969" s="7">
        <f ca="1">IF(O969="","",OFFSET(program!$A$1,0,disasm!$A969+COLUMN()-COLUMN($U969)+IF($I969,0,1)))</f>
        <v>0</v>
      </c>
      <c r="V969" s="7" t="str">
        <f ca="1">IF(P969="","",OFFSET(program!$A$1,0,disasm!$A969+COLUMN()-COLUMN($U969)+IF($I969,0,1)))</f>
        <v/>
      </c>
      <c r="W969" s="7" t="str">
        <f ca="1">IF(Q969="","",OFFSET(program!$A$1,0,disasm!$A969+COLUMN()-COLUMN($U969)+IF($I969,0,1)))</f>
        <v/>
      </c>
      <c r="X969" s="3" t="str">
        <f t="shared" ca="1" si="303"/>
        <v>0</v>
      </c>
      <c r="Y969" s="3" t="str">
        <f t="shared" si="304"/>
        <v/>
      </c>
      <c r="Z969" s="3" t="str">
        <f t="shared" si="305"/>
        <v/>
      </c>
      <c r="AA969" s="3" t="str">
        <f ca="1">" "
&amp;AE969
&amp;IF(AND(OR(K969=5,K969=6),MOD(INT(J969/1000),10)=1)," A2","")
&amp;IF(AND(NOT(I969),J969=109,OFFSET(program!$A$1,0,disasm!$A969+1)&gt;0,NOT(ISNUMBER(FIND(" A1 "," "&amp;AE969&amp;" "))))," AUTOLABEL","")
&amp;" "</f>
        <v xml:space="preserve">  </v>
      </c>
    </row>
    <row r="970" spans="1:27" x14ac:dyDescent="0.2">
      <c r="A970" s="1">
        <f ca="1">A969+M969</f>
        <v>1011</v>
      </c>
      <c r="B970" s="2" t="str">
        <f t="shared" ca="1" si="287"/>
        <v>stack+939</v>
      </c>
      <c r="C970" s="3" t="str">
        <f ca="1">_xlfn.TEXTJOIN(" ",FALSE,OFFSET(program!$A$1,0,A970,1,M970))</f>
        <v/>
      </c>
      <c r="D970" s="4" t="str">
        <f ca="1">IF($H970="data",".dat "&amp;X970,
IF($H970="str",".str " &amp; _xlfn.TEXTJOIN("",FALSE,OFFSET(program!$A$2,0,A970+1,1,M970-1)),
$L970&amp;" "&amp;_xlfn.TEXTJOIN(", ",TRUE,$X970:$Z970)
))</f>
        <v>.dat 0</v>
      </c>
      <c r="E970" s="19" t="b">
        <f t="shared" ca="1" si="288"/>
        <v>1</v>
      </c>
      <c r="F970" s="5" t="str">
        <f t="shared" ca="1" si="289"/>
        <v>stack</v>
      </c>
      <c r="G970" s="5">
        <f t="shared" ca="1" si="290"/>
        <v>72</v>
      </c>
      <c r="H970" s="5" t="str">
        <f t="shared" si="291"/>
        <v>data</v>
      </c>
      <c r="I970" s="13" t="b">
        <f t="shared" si="292"/>
        <v>1</v>
      </c>
      <c r="J970" s="6">
        <f ca="1">OFFSET(program!$A$1,0,disasm!A970)</f>
        <v>0</v>
      </c>
      <c r="K970" s="7">
        <f t="shared" ca="1" si="293"/>
        <v>0</v>
      </c>
      <c r="L970" s="7" t="e">
        <f t="shared" ca="1" si="294"/>
        <v>#VALUE!</v>
      </c>
      <c r="M970" s="7">
        <f t="shared" si="295"/>
        <v>1</v>
      </c>
      <c r="N970" s="7">
        <f t="shared" si="296"/>
        <v>1</v>
      </c>
      <c r="O970" s="8">
        <f t="shared" si="297"/>
        <v>1</v>
      </c>
      <c r="P970" s="8" t="str">
        <f t="shared" si="298"/>
        <v/>
      </c>
      <c r="Q970" s="8" t="str">
        <f t="shared" si="299"/>
        <v/>
      </c>
      <c r="R970" s="8" t="str">
        <f t="shared" ca="1" si="300"/>
        <v>num</v>
      </c>
      <c r="S970" s="8" t="str">
        <f t="shared" si="301"/>
        <v/>
      </c>
      <c r="T970" s="8" t="str">
        <f t="shared" si="302"/>
        <v/>
      </c>
      <c r="U970" s="7">
        <f ca="1">IF(O970="","",OFFSET(program!$A$1,0,disasm!$A970+COLUMN()-COLUMN($U970)+IF($I970,0,1)))</f>
        <v>0</v>
      </c>
      <c r="V970" s="7" t="str">
        <f ca="1">IF(P970="","",OFFSET(program!$A$1,0,disasm!$A970+COLUMN()-COLUMN($U970)+IF($I970,0,1)))</f>
        <v/>
      </c>
      <c r="W970" s="7" t="str">
        <f ca="1">IF(Q970="","",OFFSET(program!$A$1,0,disasm!$A970+COLUMN()-COLUMN($U970)+IF($I970,0,1)))</f>
        <v/>
      </c>
      <c r="X970" s="3" t="str">
        <f t="shared" ca="1" si="303"/>
        <v>0</v>
      </c>
      <c r="Y970" s="3" t="str">
        <f t="shared" si="304"/>
        <v/>
      </c>
      <c r="Z970" s="3" t="str">
        <f t="shared" si="305"/>
        <v/>
      </c>
      <c r="AA970" s="3" t="str">
        <f ca="1">" "
&amp;AE970
&amp;IF(AND(OR(K970=5,K970=6),MOD(INT(J970/1000),10)=1)," A2","")
&amp;IF(AND(NOT(I970),J970=109,OFFSET(program!$A$1,0,disasm!$A970+1)&gt;0,NOT(ISNUMBER(FIND(" A1 "," "&amp;AE970&amp;" "))))," AUTOLABEL","")
&amp;" "</f>
        <v xml:space="preserve">  </v>
      </c>
    </row>
    <row r="971" spans="1:27" x14ac:dyDescent="0.2">
      <c r="A971" s="1">
        <f ca="1">A970+M970</f>
        <v>1012</v>
      </c>
      <c r="B971" s="2" t="str">
        <f t="shared" ca="1" si="287"/>
        <v>stack+940</v>
      </c>
      <c r="C971" s="3" t="str">
        <f ca="1">_xlfn.TEXTJOIN(" ",FALSE,OFFSET(program!$A$1,0,A971,1,M971))</f>
        <v/>
      </c>
      <c r="D971" s="4" t="str">
        <f ca="1">IF($H971="data",".dat "&amp;X971,
IF($H971="str",".str " &amp; _xlfn.TEXTJOIN("",FALSE,OFFSET(program!$A$2,0,A971+1,1,M971-1)),
$L971&amp;" "&amp;_xlfn.TEXTJOIN(", ",TRUE,$X971:$Z971)
))</f>
        <v>.dat 0</v>
      </c>
      <c r="E971" s="19" t="b">
        <f t="shared" ca="1" si="288"/>
        <v>1</v>
      </c>
      <c r="F971" s="5" t="str">
        <f t="shared" ca="1" si="289"/>
        <v>stack</v>
      </c>
      <c r="G971" s="5">
        <f t="shared" ca="1" si="290"/>
        <v>72</v>
      </c>
      <c r="H971" s="5" t="str">
        <f t="shared" si="291"/>
        <v>data</v>
      </c>
      <c r="I971" s="13" t="b">
        <f t="shared" si="292"/>
        <v>1</v>
      </c>
      <c r="J971" s="6">
        <f ca="1">OFFSET(program!$A$1,0,disasm!A971)</f>
        <v>0</v>
      </c>
      <c r="K971" s="7">
        <f t="shared" ca="1" si="293"/>
        <v>0</v>
      </c>
      <c r="L971" s="7" t="e">
        <f t="shared" ca="1" si="294"/>
        <v>#VALUE!</v>
      </c>
      <c r="M971" s="7">
        <f t="shared" si="295"/>
        <v>1</v>
      </c>
      <c r="N971" s="7">
        <f t="shared" si="296"/>
        <v>1</v>
      </c>
      <c r="O971" s="8">
        <f t="shared" si="297"/>
        <v>1</v>
      </c>
      <c r="P971" s="8" t="str">
        <f t="shared" si="298"/>
        <v/>
      </c>
      <c r="Q971" s="8" t="str">
        <f t="shared" si="299"/>
        <v/>
      </c>
      <c r="R971" s="8" t="str">
        <f t="shared" ca="1" si="300"/>
        <v>num</v>
      </c>
      <c r="S971" s="8" t="str">
        <f t="shared" si="301"/>
        <v/>
      </c>
      <c r="T971" s="8" t="str">
        <f t="shared" si="302"/>
        <v/>
      </c>
      <c r="U971" s="7">
        <f ca="1">IF(O971="","",OFFSET(program!$A$1,0,disasm!$A971+COLUMN()-COLUMN($U971)+IF($I971,0,1)))</f>
        <v>0</v>
      </c>
      <c r="V971" s="7" t="str">
        <f ca="1">IF(P971="","",OFFSET(program!$A$1,0,disasm!$A971+COLUMN()-COLUMN($U971)+IF($I971,0,1)))</f>
        <v/>
      </c>
      <c r="W971" s="7" t="str">
        <f ca="1">IF(Q971="","",OFFSET(program!$A$1,0,disasm!$A971+COLUMN()-COLUMN($U971)+IF($I971,0,1)))</f>
        <v/>
      </c>
      <c r="X971" s="3" t="str">
        <f t="shared" ca="1" si="303"/>
        <v>0</v>
      </c>
      <c r="Y971" s="3" t="str">
        <f t="shared" si="304"/>
        <v/>
      </c>
      <c r="Z971" s="3" t="str">
        <f t="shared" si="305"/>
        <v/>
      </c>
      <c r="AA971" s="3" t="str">
        <f ca="1">" "
&amp;AE971
&amp;IF(AND(OR(K971=5,K971=6),MOD(INT(J971/1000),10)=1)," A2","")
&amp;IF(AND(NOT(I971),J971=109,OFFSET(program!$A$1,0,disasm!$A971+1)&gt;0,NOT(ISNUMBER(FIND(" A1 "," "&amp;AE971&amp;" "))))," AUTOLABEL","")
&amp;" "</f>
        <v xml:space="preserve">  </v>
      </c>
    </row>
    <row r="972" spans="1:27" x14ac:dyDescent="0.2">
      <c r="A972" s="1">
        <f ca="1">A971+M971</f>
        <v>1013</v>
      </c>
      <c r="B972" s="2" t="str">
        <f t="shared" ca="1" si="287"/>
        <v>stack+941</v>
      </c>
      <c r="C972" s="3" t="str">
        <f ca="1">_xlfn.TEXTJOIN(" ",FALSE,OFFSET(program!$A$1,0,A972,1,M972))</f>
        <v/>
      </c>
      <c r="D972" s="4" t="str">
        <f ca="1">IF($H972="data",".dat "&amp;X972,
IF($H972="str",".str " &amp; _xlfn.TEXTJOIN("",FALSE,OFFSET(program!$A$2,0,A972+1,1,M972-1)),
$L972&amp;" "&amp;_xlfn.TEXTJOIN(", ",TRUE,$X972:$Z972)
))</f>
        <v>.dat 0</v>
      </c>
      <c r="E972" s="19" t="b">
        <f t="shared" ca="1" si="288"/>
        <v>1</v>
      </c>
      <c r="F972" s="5" t="str">
        <f t="shared" ca="1" si="289"/>
        <v>stack</v>
      </c>
      <c r="G972" s="5">
        <f t="shared" ca="1" si="290"/>
        <v>72</v>
      </c>
      <c r="H972" s="5" t="str">
        <f t="shared" si="291"/>
        <v>data</v>
      </c>
      <c r="I972" s="13" t="b">
        <f t="shared" si="292"/>
        <v>1</v>
      </c>
      <c r="J972" s="6">
        <f ca="1">OFFSET(program!$A$1,0,disasm!A972)</f>
        <v>0</v>
      </c>
      <c r="K972" s="7">
        <f t="shared" ca="1" si="293"/>
        <v>0</v>
      </c>
      <c r="L972" s="7" t="e">
        <f t="shared" ca="1" si="294"/>
        <v>#VALUE!</v>
      </c>
      <c r="M972" s="7">
        <f t="shared" si="295"/>
        <v>1</v>
      </c>
      <c r="N972" s="7">
        <f t="shared" si="296"/>
        <v>1</v>
      </c>
      <c r="O972" s="8">
        <f t="shared" si="297"/>
        <v>1</v>
      </c>
      <c r="P972" s="8" t="str">
        <f t="shared" si="298"/>
        <v/>
      </c>
      <c r="Q972" s="8" t="str">
        <f t="shared" si="299"/>
        <v/>
      </c>
      <c r="R972" s="8" t="str">
        <f t="shared" ca="1" si="300"/>
        <v>num</v>
      </c>
      <c r="S972" s="8" t="str">
        <f t="shared" si="301"/>
        <v/>
      </c>
      <c r="T972" s="8" t="str">
        <f t="shared" si="302"/>
        <v/>
      </c>
      <c r="U972" s="7">
        <f ca="1">IF(O972="","",OFFSET(program!$A$1,0,disasm!$A972+COLUMN()-COLUMN($U972)+IF($I972,0,1)))</f>
        <v>0</v>
      </c>
      <c r="V972" s="7" t="str">
        <f ca="1">IF(P972="","",OFFSET(program!$A$1,0,disasm!$A972+COLUMN()-COLUMN($U972)+IF($I972,0,1)))</f>
        <v/>
      </c>
      <c r="W972" s="7" t="str">
        <f ca="1">IF(Q972="","",OFFSET(program!$A$1,0,disasm!$A972+COLUMN()-COLUMN($U972)+IF($I972,0,1)))</f>
        <v/>
      </c>
      <c r="X972" s="3" t="str">
        <f t="shared" ca="1" si="303"/>
        <v>0</v>
      </c>
      <c r="Y972" s="3" t="str">
        <f t="shared" si="304"/>
        <v/>
      </c>
      <c r="Z972" s="3" t="str">
        <f t="shared" si="305"/>
        <v/>
      </c>
      <c r="AA972" s="3" t="str">
        <f ca="1">" "
&amp;AE972
&amp;IF(AND(OR(K972=5,K972=6),MOD(INT(J972/1000),10)=1)," A2","")
&amp;IF(AND(NOT(I972),J972=109,OFFSET(program!$A$1,0,disasm!$A972+1)&gt;0,NOT(ISNUMBER(FIND(" A1 "," "&amp;AE972&amp;" "))))," AUTOLABEL","")
&amp;" "</f>
        <v xml:space="preserve">  </v>
      </c>
    </row>
    <row r="973" spans="1:27" x14ac:dyDescent="0.2">
      <c r="A973" s="1">
        <f ca="1">A972+M972</f>
        <v>1014</v>
      </c>
      <c r="B973" s="2" t="str">
        <f t="shared" ca="1" si="287"/>
        <v>stack+942</v>
      </c>
      <c r="C973" s="3" t="str">
        <f ca="1">_xlfn.TEXTJOIN(" ",FALSE,OFFSET(program!$A$1,0,A973,1,M973))</f>
        <v/>
      </c>
      <c r="D973" s="4" t="str">
        <f ca="1">IF($H973="data",".dat "&amp;X973,
IF($H973="str",".str " &amp; _xlfn.TEXTJOIN("",FALSE,OFFSET(program!$A$2,0,A973+1,1,M973-1)),
$L973&amp;" "&amp;_xlfn.TEXTJOIN(", ",TRUE,$X973:$Z973)
))</f>
        <v>.dat 0</v>
      </c>
      <c r="E973" s="19" t="b">
        <f t="shared" ca="1" si="288"/>
        <v>1</v>
      </c>
      <c r="F973" s="5" t="str">
        <f t="shared" ca="1" si="289"/>
        <v>stack</v>
      </c>
      <c r="G973" s="5">
        <f t="shared" ca="1" si="290"/>
        <v>72</v>
      </c>
      <c r="H973" s="5" t="str">
        <f t="shared" si="291"/>
        <v>data</v>
      </c>
      <c r="I973" s="13" t="b">
        <f t="shared" si="292"/>
        <v>1</v>
      </c>
      <c r="J973" s="6">
        <f ca="1">OFFSET(program!$A$1,0,disasm!A973)</f>
        <v>0</v>
      </c>
      <c r="K973" s="7">
        <f t="shared" ca="1" si="293"/>
        <v>0</v>
      </c>
      <c r="L973" s="7" t="e">
        <f t="shared" ca="1" si="294"/>
        <v>#VALUE!</v>
      </c>
      <c r="M973" s="7">
        <f t="shared" si="295"/>
        <v>1</v>
      </c>
      <c r="N973" s="7">
        <f t="shared" si="296"/>
        <v>1</v>
      </c>
      <c r="O973" s="8">
        <f t="shared" si="297"/>
        <v>1</v>
      </c>
      <c r="P973" s="8" t="str">
        <f t="shared" si="298"/>
        <v/>
      </c>
      <c r="Q973" s="8" t="str">
        <f t="shared" si="299"/>
        <v/>
      </c>
      <c r="R973" s="8" t="str">
        <f t="shared" ca="1" si="300"/>
        <v>num</v>
      </c>
      <c r="S973" s="8" t="str">
        <f t="shared" si="301"/>
        <v/>
      </c>
      <c r="T973" s="8" t="str">
        <f t="shared" si="302"/>
        <v/>
      </c>
      <c r="U973" s="7">
        <f ca="1">IF(O973="","",OFFSET(program!$A$1,0,disasm!$A973+COLUMN()-COLUMN($U973)+IF($I973,0,1)))</f>
        <v>0</v>
      </c>
      <c r="V973" s="7" t="str">
        <f ca="1">IF(P973="","",OFFSET(program!$A$1,0,disasm!$A973+COLUMN()-COLUMN($U973)+IF($I973,0,1)))</f>
        <v/>
      </c>
      <c r="W973" s="7" t="str">
        <f ca="1">IF(Q973="","",OFFSET(program!$A$1,0,disasm!$A973+COLUMN()-COLUMN($U973)+IF($I973,0,1)))</f>
        <v/>
      </c>
      <c r="X973" s="3" t="str">
        <f t="shared" ca="1" si="303"/>
        <v>0</v>
      </c>
      <c r="Y973" s="3" t="str">
        <f t="shared" si="304"/>
        <v/>
      </c>
      <c r="Z973" s="3" t="str">
        <f t="shared" si="305"/>
        <v/>
      </c>
      <c r="AA973" s="3" t="str">
        <f ca="1">" "
&amp;AE973
&amp;IF(AND(OR(K973=5,K973=6),MOD(INT(J973/1000),10)=1)," A2","")
&amp;IF(AND(NOT(I973),J973=109,OFFSET(program!$A$1,0,disasm!$A973+1)&gt;0,NOT(ISNUMBER(FIND(" A1 "," "&amp;AE973&amp;" "))))," AUTOLABEL","")
&amp;" "</f>
        <v xml:space="preserve">  </v>
      </c>
    </row>
    <row r="974" spans="1:27" x14ac:dyDescent="0.2">
      <c r="A974" s="1">
        <f ca="1">A973+M973</f>
        <v>1015</v>
      </c>
      <c r="B974" s="2" t="str">
        <f t="shared" ca="1" si="287"/>
        <v>stack+943</v>
      </c>
      <c r="C974" s="3" t="str">
        <f ca="1">_xlfn.TEXTJOIN(" ",FALSE,OFFSET(program!$A$1,0,A974,1,M974))</f>
        <v/>
      </c>
      <c r="D974" s="4" t="str">
        <f ca="1">IF($H974="data",".dat "&amp;X974,
IF($H974="str",".str " &amp; _xlfn.TEXTJOIN("",FALSE,OFFSET(program!$A$2,0,A974+1,1,M974-1)),
$L974&amp;" "&amp;_xlfn.TEXTJOIN(", ",TRUE,$X974:$Z974)
))</f>
        <v>.dat 0</v>
      </c>
      <c r="E974" s="19" t="b">
        <f t="shared" ca="1" si="288"/>
        <v>1</v>
      </c>
      <c r="F974" s="5" t="str">
        <f t="shared" ca="1" si="289"/>
        <v>stack</v>
      </c>
      <c r="G974" s="5">
        <f t="shared" ca="1" si="290"/>
        <v>72</v>
      </c>
      <c r="H974" s="5" t="str">
        <f t="shared" si="291"/>
        <v>data</v>
      </c>
      <c r="I974" s="13" t="b">
        <f t="shared" si="292"/>
        <v>1</v>
      </c>
      <c r="J974" s="6">
        <f ca="1">OFFSET(program!$A$1,0,disasm!A974)</f>
        <v>0</v>
      </c>
      <c r="K974" s="7">
        <f t="shared" ca="1" si="293"/>
        <v>0</v>
      </c>
      <c r="L974" s="7" t="e">
        <f t="shared" ca="1" si="294"/>
        <v>#VALUE!</v>
      </c>
      <c r="M974" s="7">
        <f t="shared" si="295"/>
        <v>1</v>
      </c>
      <c r="N974" s="7">
        <f t="shared" si="296"/>
        <v>1</v>
      </c>
      <c r="O974" s="8">
        <f t="shared" si="297"/>
        <v>1</v>
      </c>
      <c r="P974" s="8" t="str">
        <f t="shared" si="298"/>
        <v/>
      </c>
      <c r="Q974" s="8" t="str">
        <f t="shared" si="299"/>
        <v/>
      </c>
      <c r="R974" s="8" t="str">
        <f t="shared" ca="1" si="300"/>
        <v>num</v>
      </c>
      <c r="S974" s="8" t="str">
        <f t="shared" si="301"/>
        <v/>
      </c>
      <c r="T974" s="8" t="str">
        <f t="shared" si="302"/>
        <v/>
      </c>
      <c r="U974" s="7">
        <f ca="1">IF(O974="","",OFFSET(program!$A$1,0,disasm!$A974+COLUMN()-COLUMN($U974)+IF($I974,0,1)))</f>
        <v>0</v>
      </c>
      <c r="V974" s="7" t="str">
        <f ca="1">IF(P974="","",OFFSET(program!$A$1,0,disasm!$A974+COLUMN()-COLUMN($U974)+IF($I974,0,1)))</f>
        <v/>
      </c>
      <c r="W974" s="7" t="str">
        <f ca="1">IF(Q974="","",OFFSET(program!$A$1,0,disasm!$A974+COLUMN()-COLUMN($U974)+IF($I974,0,1)))</f>
        <v/>
      </c>
      <c r="X974" s="3" t="str">
        <f t="shared" ca="1" si="303"/>
        <v>0</v>
      </c>
      <c r="Y974" s="3" t="str">
        <f t="shared" si="304"/>
        <v/>
      </c>
      <c r="Z974" s="3" t="str">
        <f t="shared" si="305"/>
        <v/>
      </c>
      <c r="AA974" s="3" t="str">
        <f ca="1">" "
&amp;AE974
&amp;IF(AND(OR(K974=5,K974=6),MOD(INT(J974/1000),10)=1)," A2","")
&amp;IF(AND(NOT(I974),J974=109,OFFSET(program!$A$1,0,disasm!$A974+1)&gt;0,NOT(ISNUMBER(FIND(" A1 "," "&amp;AE974&amp;" "))))," AUTOLABEL","")
&amp;" "</f>
        <v xml:space="preserve">  </v>
      </c>
    </row>
    <row r="975" spans="1:27" x14ac:dyDescent="0.2">
      <c r="A975" s="1">
        <f ca="1">A974+M974</f>
        <v>1016</v>
      </c>
      <c r="B975" s="2" t="str">
        <f t="shared" ca="1" si="287"/>
        <v>stack+944</v>
      </c>
      <c r="C975" s="3" t="str">
        <f ca="1">_xlfn.TEXTJOIN(" ",FALSE,OFFSET(program!$A$1,0,A975,1,M975))</f>
        <v/>
      </c>
      <c r="D975" s="4" t="str">
        <f ca="1">IF($H975="data",".dat "&amp;X975,
IF($H975="str",".str " &amp; _xlfn.TEXTJOIN("",FALSE,OFFSET(program!$A$2,0,A975+1,1,M975-1)),
$L975&amp;" "&amp;_xlfn.TEXTJOIN(", ",TRUE,$X975:$Z975)
))</f>
        <v>.dat 0</v>
      </c>
      <c r="E975" s="19" t="b">
        <f t="shared" ca="1" si="288"/>
        <v>1</v>
      </c>
      <c r="F975" s="5" t="str">
        <f t="shared" ca="1" si="289"/>
        <v>stack</v>
      </c>
      <c r="G975" s="5">
        <f t="shared" ca="1" si="290"/>
        <v>72</v>
      </c>
      <c r="H975" s="5" t="str">
        <f t="shared" si="291"/>
        <v>data</v>
      </c>
      <c r="I975" s="13" t="b">
        <f t="shared" si="292"/>
        <v>1</v>
      </c>
      <c r="J975" s="6">
        <f ca="1">OFFSET(program!$A$1,0,disasm!A975)</f>
        <v>0</v>
      </c>
      <c r="K975" s="7">
        <f t="shared" ca="1" si="293"/>
        <v>0</v>
      </c>
      <c r="L975" s="7" t="e">
        <f t="shared" ca="1" si="294"/>
        <v>#VALUE!</v>
      </c>
      <c r="M975" s="7">
        <f t="shared" si="295"/>
        <v>1</v>
      </c>
      <c r="N975" s="7">
        <f t="shared" si="296"/>
        <v>1</v>
      </c>
      <c r="O975" s="8">
        <f t="shared" si="297"/>
        <v>1</v>
      </c>
      <c r="P975" s="8" t="str">
        <f t="shared" si="298"/>
        <v/>
      </c>
      <c r="Q975" s="8" t="str">
        <f t="shared" si="299"/>
        <v/>
      </c>
      <c r="R975" s="8" t="str">
        <f t="shared" ca="1" si="300"/>
        <v>num</v>
      </c>
      <c r="S975" s="8" t="str">
        <f t="shared" si="301"/>
        <v/>
      </c>
      <c r="T975" s="8" t="str">
        <f t="shared" si="302"/>
        <v/>
      </c>
      <c r="U975" s="7">
        <f ca="1">IF(O975="","",OFFSET(program!$A$1,0,disasm!$A975+COLUMN()-COLUMN($U975)+IF($I975,0,1)))</f>
        <v>0</v>
      </c>
      <c r="V975" s="7" t="str">
        <f ca="1">IF(P975="","",OFFSET(program!$A$1,0,disasm!$A975+COLUMN()-COLUMN($U975)+IF($I975,0,1)))</f>
        <v/>
      </c>
      <c r="W975" s="7" t="str">
        <f ca="1">IF(Q975="","",OFFSET(program!$A$1,0,disasm!$A975+COLUMN()-COLUMN($U975)+IF($I975,0,1)))</f>
        <v/>
      </c>
      <c r="X975" s="3" t="str">
        <f t="shared" ca="1" si="303"/>
        <v>0</v>
      </c>
      <c r="Y975" s="3" t="str">
        <f t="shared" si="304"/>
        <v/>
      </c>
      <c r="Z975" s="3" t="str">
        <f t="shared" si="305"/>
        <v/>
      </c>
      <c r="AA975" s="3" t="str">
        <f ca="1">" "
&amp;AE975
&amp;IF(AND(OR(K975=5,K975=6),MOD(INT(J975/1000),10)=1)," A2","")
&amp;IF(AND(NOT(I975),J975=109,OFFSET(program!$A$1,0,disasm!$A975+1)&gt;0,NOT(ISNUMBER(FIND(" A1 "," "&amp;AE975&amp;" "))))," AUTOLABEL","")
&amp;" "</f>
        <v xml:space="preserve">  </v>
      </c>
    </row>
    <row r="976" spans="1:27" x14ac:dyDescent="0.2">
      <c r="A976" s="1">
        <f ca="1">A975+M975</f>
        <v>1017</v>
      </c>
      <c r="B976" s="2" t="str">
        <f t="shared" ca="1" si="287"/>
        <v>stack+945</v>
      </c>
      <c r="C976" s="3" t="str">
        <f ca="1">_xlfn.TEXTJOIN(" ",FALSE,OFFSET(program!$A$1,0,A976,1,M976))</f>
        <v/>
      </c>
      <c r="D976" s="4" t="str">
        <f ca="1">IF($H976="data",".dat "&amp;X976,
IF($H976="str",".str " &amp; _xlfn.TEXTJOIN("",FALSE,OFFSET(program!$A$2,0,A976+1,1,M976-1)),
$L976&amp;" "&amp;_xlfn.TEXTJOIN(", ",TRUE,$X976:$Z976)
))</f>
        <v>.dat 0</v>
      </c>
      <c r="E976" s="19" t="b">
        <f t="shared" ca="1" si="288"/>
        <v>1</v>
      </c>
      <c r="F976" s="5" t="str">
        <f t="shared" ca="1" si="289"/>
        <v>stack</v>
      </c>
      <c r="G976" s="5">
        <f t="shared" ca="1" si="290"/>
        <v>72</v>
      </c>
      <c r="H976" s="5" t="str">
        <f t="shared" si="291"/>
        <v>data</v>
      </c>
      <c r="I976" s="13" t="b">
        <f t="shared" si="292"/>
        <v>1</v>
      </c>
      <c r="J976" s="6">
        <f ca="1">OFFSET(program!$A$1,0,disasm!A976)</f>
        <v>0</v>
      </c>
      <c r="K976" s="7">
        <f t="shared" ca="1" si="293"/>
        <v>0</v>
      </c>
      <c r="L976" s="7" t="e">
        <f t="shared" ca="1" si="294"/>
        <v>#VALUE!</v>
      </c>
      <c r="M976" s="7">
        <f t="shared" si="295"/>
        <v>1</v>
      </c>
      <c r="N976" s="7">
        <f t="shared" si="296"/>
        <v>1</v>
      </c>
      <c r="O976" s="8">
        <f t="shared" si="297"/>
        <v>1</v>
      </c>
      <c r="P976" s="8" t="str">
        <f t="shared" si="298"/>
        <v/>
      </c>
      <c r="Q976" s="8" t="str">
        <f t="shared" si="299"/>
        <v/>
      </c>
      <c r="R976" s="8" t="str">
        <f t="shared" ca="1" si="300"/>
        <v>num</v>
      </c>
      <c r="S976" s="8" t="str">
        <f t="shared" si="301"/>
        <v/>
      </c>
      <c r="T976" s="8" t="str">
        <f t="shared" si="302"/>
        <v/>
      </c>
      <c r="U976" s="7">
        <f ca="1">IF(O976="","",OFFSET(program!$A$1,0,disasm!$A976+COLUMN()-COLUMN($U976)+IF($I976,0,1)))</f>
        <v>0</v>
      </c>
      <c r="V976" s="7" t="str">
        <f ca="1">IF(P976="","",OFFSET(program!$A$1,0,disasm!$A976+COLUMN()-COLUMN($U976)+IF($I976,0,1)))</f>
        <v/>
      </c>
      <c r="W976" s="7" t="str">
        <f ca="1">IF(Q976="","",OFFSET(program!$A$1,0,disasm!$A976+COLUMN()-COLUMN($U976)+IF($I976,0,1)))</f>
        <v/>
      </c>
      <c r="X976" s="3" t="str">
        <f t="shared" ca="1" si="303"/>
        <v>0</v>
      </c>
      <c r="Y976" s="3" t="str">
        <f t="shared" si="304"/>
        <v/>
      </c>
      <c r="Z976" s="3" t="str">
        <f t="shared" si="305"/>
        <v/>
      </c>
      <c r="AA976" s="3" t="str">
        <f ca="1">" "
&amp;AE976
&amp;IF(AND(OR(K976=5,K976=6),MOD(INT(J976/1000),10)=1)," A2","")
&amp;IF(AND(NOT(I976),J976=109,OFFSET(program!$A$1,0,disasm!$A976+1)&gt;0,NOT(ISNUMBER(FIND(" A1 "," "&amp;AE976&amp;" "))))," AUTOLABEL","")
&amp;" "</f>
        <v xml:space="preserve">  </v>
      </c>
    </row>
    <row r="977" spans="1:27" x14ac:dyDescent="0.2">
      <c r="A977" s="1">
        <f ca="1">A976+M976</f>
        <v>1018</v>
      </c>
      <c r="B977" s="2" t="str">
        <f t="shared" ca="1" si="287"/>
        <v>stack+946</v>
      </c>
      <c r="C977" s="3" t="str">
        <f ca="1">_xlfn.TEXTJOIN(" ",FALSE,OFFSET(program!$A$1,0,A977,1,M977))</f>
        <v/>
      </c>
      <c r="D977" s="4" t="str">
        <f ca="1">IF($H977="data",".dat "&amp;X977,
IF($H977="str",".str " &amp; _xlfn.TEXTJOIN("",FALSE,OFFSET(program!$A$2,0,A977+1,1,M977-1)),
$L977&amp;" "&amp;_xlfn.TEXTJOIN(", ",TRUE,$X977:$Z977)
))</f>
        <v>.dat 0</v>
      </c>
      <c r="E977" s="19" t="b">
        <f t="shared" ca="1" si="288"/>
        <v>1</v>
      </c>
      <c r="F977" s="5" t="str">
        <f t="shared" ca="1" si="289"/>
        <v>stack</v>
      </c>
      <c r="G977" s="5">
        <f t="shared" ca="1" si="290"/>
        <v>72</v>
      </c>
      <c r="H977" s="5" t="str">
        <f t="shared" si="291"/>
        <v>data</v>
      </c>
      <c r="I977" s="13" t="b">
        <f t="shared" si="292"/>
        <v>1</v>
      </c>
      <c r="J977" s="6">
        <f ca="1">OFFSET(program!$A$1,0,disasm!A977)</f>
        <v>0</v>
      </c>
      <c r="K977" s="7">
        <f t="shared" ca="1" si="293"/>
        <v>0</v>
      </c>
      <c r="L977" s="7" t="e">
        <f t="shared" ca="1" si="294"/>
        <v>#VALUE!</v>
      </c>
      <c r="M977" s="7">
        <f t="shared" si="295"/>
        <v>1</v>
      </c>
      <c r="N977" s="7">
        <f t="shared" si="296"/>
        <v>1</v>
      </c>
      <c r="O977" s="8">
        <f t="shared" si="297"/>
        <v>1</v>
      </c>
      <c r="P977" s="8" t="str">
        <f t="shared" si="298"/>
        <v/>
      </c>
      <c r="Q977" s="8" t="str">
        <f t="shared" si="299"/>
        <v/>
      </c>
      <c r="R977" s="8" t="str">
        <f t="shared" ca="1" si="300"/>
        <v>num</v>
      </c>
      <c r="S977" s="8" t="str">
        <f t="shared" si="301"/>
        <v/>
      </c>
      <c r="T977" s="8" t="str">
        <f t="shared" si="302"/>
        <v/>
      </c>
      <c r="U977" s="7">
        <f ca="1">IF(O977="","",OFFSET(program!$A$1,0,disasm!$A977+COLUMN()-COLUMN($U977)+IF($I977,0,1)))</f>
        <v>0</v>
      </c>
      <c r="V977" s="7" t="str">
        <f ca="1">IF(P977="","",OFFSET(program!$A$1,0,disasm!$A977+COLUMN()-COLUMN($U977)+IF($I977,0,1)))</f>
        <v/>
      </c>
      <c r="W977" s="7" t="str">
        <f ca="1">IF(Q977="","",OFFSET(program!$A$1,0,disasm!$A977+COLUMN()-COLUMN($U977)+IF($I977,0,1)))</f>
        <v/>
      </c>
      <c r="X977" s="3" t="str">
        <f t="shared" ca="1" si="303"/>
        <v>0</v>
      </c>
      <c r="Y977" s="3" t="str">
        <f t="shared" si="304"/>
        <v/>
      </c>
      <c r="Z977" s="3" t="str">
        <f t="shared" si="305"/>
        <v/>
      </c>
      <c r="AA977" s="3" t="str">
        <f ca="1">" "
&amp;AE977
&amp;IF(AND(OR(K977=5,K977=6),MOD(INT(J977/1000),10)=1)," A2","")
&amp;IF(AND(NOT(I977),J977=109,OFFSET(program!$A$1,0,disasm!$A977+1)&gt;0,NOT(ISNUMBER(FIND(" A1 "," "&amp;AE977&amp;" "))))," AUTOLABEL","")
&amp;" "</f>
        <v xml:space="preserve">  </v>
      </c>
    </row>
    <row r="978" spans="1:27" x14ac:dyDescent="0.2">
      <c r="A978" s="1">
        <f ca="1">A977+M977</f>
        <v>1019</v>
      </c>
      <c r="B978" s="2" t="str">
        <f t="shared" ca="1" si="287"/>
        <v>stack+947</v>
      </c>
      <c r="C978" s="3" t="str">
        <f ca="1">_xlfn.TEXTJOIN(" ",FALSE,OFFSET(program!$A$1,0,A978,1,M978))</f>
        <v/>
      </c>
      <c r="D978" s="4" t="str">
        <f ca="1">IF($H978="data",".dat "&amp;X978,
IF($H978="str",".str " &amp; _xlfn.TEXTJOIN("",FALSE,OFFSET(program!$A$2,0,A978+1,1,M978-1)),
$L978&amp;" "&amp;_xlfn.TEXTJOIN(", ",TRUE,$X978:$Z978)
))</f>
        <v>.dat 0</v>
      </c>
      <c r="E978" s="19" t="b">
        <f t="shared" ca="1" si="288"/>
        <v>1</v>
      </c>
      <c r="F978" s="5" t="str">
        <f t="shared" ca="1" si="289"/>
        <v>stack</v>
      </c>
      <c r="G978" s="5">
        <f t="shared" ca="1" si="290"/>
        <v>72</v>
      </c>
      <c r="H978" s="5" t="str">
        <f t="shared" si="291"/>
        <v>data</v>
      </c>
      <c r="I978" s="13" t="b">
        <f t="shared" si="292"/>
        <v>1</v>
      </c>
      <c r="J978" s="6">
        <f ca="1">OFFSET(program!$A$1,0,disasm!A978)</f>
        <v>0</v>
      </c>
      <c r="K978" s="7">
        <f t="shared" ca="1" si="293"/>
        <v>0</v>
      </c>
      <c r="L978" s="7" t="e">
        <f t="shared" ca="1" si="294"/>
        <v>#VALUE!</v>
      </c>
      <c r="M978" s="7">
        <f t="shared" si="295"/>
        <v>1</v>
      </c>
      <c r="N978" s="7">
        <f t="shared" si="296"/>
        <v>1</v>
      </c>
      <c r="O978" s="8">
        <f t="shared" si="297"/>
        <v>1</v>
      </c>
      <c r="P978" s="8" t="str">
        <f t="shared" si="298"/>
        <v/>
      </c>
      <c r="Q978" s="8" t="str">
        <f t="shared" si="299"/>
        <v/>
      </c>
      <c r="R978" s="8" t="str">
        <f t="shared" ca="1" si="300"/>
        <v>num</v>
      </c>
      <c r="S978" s="8" t="str">
        <f t="shared" si="301"/>
        <v/>
      </c>
      <c r="T978" s="8" t="str">
        <f t="shared" si="302"/>
        <v/>
      </c>
      <c r="U978" s="7">
        <f ca="1">IF(O978="","",OFFSET(program!$A$1,0,disasm!$A978+COLUMN()-COLUMN($U978)+IF($I978,0,1)))</f>
        <v>0</v>
      </c>
      <c r="V978" s="7" t="str">
        <f ca="1">IF(P978="","",OFFSET(program!$A$1,0,disasm!$A978+COLUMN()-COLUMN($U978)+IF($I978,0,1)))</f>
        <v/>
      </c>
      <c r="W978" s="7" t="str">
        <f ca="1">IF(Q978="","",OFFSET(program!$A$1,0,disasm!$A978+COLUMN()-COLUMN($U978)+IF($I978,0,1)))</f>
        <v/>
      </c>
      <c r="X978" s="3" t="str">
        <f t="shared" ca="1" si="303"/>
        <v>0</v>
      </c>
      <c r="Y978" s="3" t="str">
        <f t="shared" si="304"/>
        <v/>
      </c>
      <c r="Z978" s="3" t="str">
        <f t="shared" si="305"/>
        <v/>
      </c>
      <c r="AA978" s="3" t="str">
        <f ca="1">" "
&amp;AE978
&amp;IF(AND(OR(K978=5,K978=6),MOD(INT(J978/1000),10)=1)," A2","")
&amp;IF(AND(NOT(I978),J978=109,OFFSET(program!$A$1,0,disasm!$A978+1)&gt;0,NOT(ISNUMBER(FIND(" A1 "," "&amp;AE978&amp;" "))))," AUTOLABEL","")
&amp;" "</f>
        <v xml:space="preserve">  </v>
      </c>
    </row>
    <row r="979" spans="1:27" x14ac:dyDescent="0.2">
      <c r="A979" s="1">
        <f ca="1">A978+M978</f>
        <v>1020</v>
      </c>
      <c r="B979" s="2" t="str">
        <f t="shared" ca="1" si="287"/>
        <v>stack+948</v>
      </c>
      <c r="C979" s="3" t="str">
        <f ca="1">_xlfn.TEXTJOIN(" ",FALSE,OFFSET(program!$A$1,0,A979,1,M979))</f>
        <v/>
      </c>
      <c r="D979" s="4" t="str">
        <f ca="1">IF($H979="data",".dat "&amp;X979,
IF($H979="str",".str " &amp; _xlfn.TEXTJOIN("",FALSE,OFFSET(program!$A$2,0,A979+1,1,M979-1)),
$L979&amp;" "&amp;_xlfn.TEXTJOIN(", ",TRUE,$X979:$Z979)
))</f>
        <v>.dat 0</v>
      </c>
      <c r="E979" s="19" t="b">
        <f t="shared" ca="1" si="288"/>
        <v>1</v>
      </c>
      <c r="F979" s="5" t="str">
        <f t="shared" ca="1" si="289"/>
        <v>stack</v>
      </c>
      <c r="G979" s="5">
        <f t="shared" ca="1" si="290"/>
        <v>72</v>
      </c>
      <c r="H979" s="5" t="str">
        <f t="shared" si="291"/>
        <v>data</v>
      </c>
      <c r="I979" s="13" t="b">
        <f t="shared" si="292"/>
        <v>1</v>
      </c>
      <c r="J979" s="6">
        <f ca="1">OFFSET(program!$A$1,0,disasm!A979)</f>
        <v>0</v>
      </c>
      <c r="K979" s="7">
        <f t="shared" ca="1" si="293"/>
        <v>0</v>
      </c>
      <c r="L979" s="7" t="e">
        <f t="shared" ca="1" si="294"/>
        <v>#VALUE!</v>
      </c>
      <c r="M979" s="7">
        <f t="shared" si="295"/>
        <v>1</v>
      </c>
      <c r="N979" s="7">
        <f t="shared" si="296"/>
        <v>1</v>
      </c>
      <c r="O979" s="8">
        <f t="shared" si="297"/>
        <v>1</v>
      </c>
      <c r="P979" s="8" t="str">
        <f t="shared" si="298"/>
        <v/>
      </c>
      <c r="Q979" s="8" t="str">
        <f t="shared" si="299"/>
        <v/>
      </c>
      <c r="R979" s="8" t="str">
        <f t="shared" ca="1" si="300"/>
        <v>num</v>
      </c>
      <c r="S979" s="8" t="str">
        <f t="shared" si="301"/>
        <v/>
      </c>
      <c r="T979" s="8" t="str">
        <f t="shared" si="302"/>
        <v/>
      </c>
      <c r="U979" s="7">
        <f ca="1">IF(O979="","",OFFSET(program!$A$1,0,disasm!$A979+COLUMN()-COLUMN($U979)+IF($I979,0,1)))</f>
        <v>0</v>
      </c>
      <c r="V979" s="7" t="str">
        <f ca="1">IF(P979="","",OFFSET(program!$A$1,0,disasm!$A979+COLUMN()-COLUMN($U979)+IF($I979,0,1)))</f>
        <v/>
      </c>
      <c r="W979" s="7" t="str">
        <f ca="1">IF(Q979="","",OFFSET(program!$A$1,0,disasm!$A979+COLUMN()-COLUMN($U979)+IF($I979,0,1)))</f>
        <v/>
      </c>
      <c r="X979" s="3" t="str">
        <f t="shared" ca="1" si="303"/>
        <v>0</v>
      </c>
      <c r="Y979" s="3" t="str">
        <f t="shared" si="304"/>
        <v/>
      </c>
      <c r="Z979" s="3" t="str">
        <f t="shared" si="305"/>
        <v/>
      </c>
      <c r="AA979" s="3" t="str">
        <f ca="1">" "
&amp;AE979
&amp;IF(AND(OR(K979=5,K979=6),MOD(INT(J979/1000),10)=1)," A2","")
&amp;IF(AND(NOT(I979),J979=109,OFFSET(program!$A$1,0,disasm!$A979+1)&gt;0,NOT(ISNUMBER(FIND(" A1 "," "&amp;AE979&amp;" "))))," AUTOLABEL","")
&amp;" "</f>
        <v xml:space="preserve">  </v>
      </c>
    </row>
    <row r="980" spans="1:27" x14ac:dyDescent="0.2">
      <c r="A980" s="1">
        <f ca="1">A979+M979</f>
        <v>1021</v>
      </c>
      <c r="B980" s="2" t="str">
        <f t="shared" ca="1" si="287"/>
        <v>stack+949</v>
      </c>
      <c r="C980" s="3" t="str">
        <f ca="1">_xlfn.TEXTJOIN(" ",FALSE,OFFSET(program!$A$1,0,A980,1,M980))</f>
        <v/>
      </c>
      <c r="D980" s="4" t="str">
        <f ca="1">IF($H980="data",".dat "&amp;X980,
IF($H980="str",".str " &amp; _xlfn.TEXTJOIN("",FALSE,OFFSET(program!$A$2,0,A980+1,1,M980-1)),
$L980&amp;" "&amp;_xlfn.TEXTJOIN(", ",TRUE,$X980:$Z980)
))</f>
        <v>.dat 0</v>
      </c>
      <c r="E980" s="19" t="b">
        <f t="shared" ca="1" si="288"/>
        <v>1</v>
      </c>
      <c r="F980" s="5" t="str">
        <f t="shared" ca="1" si="289"/>
        <v>stack</v>
      </c>
      <c r="G980" s="5">
        <f t="shared" ca="1" si="290"/>
        <v>72</v>
      </c>
      <c r="H980" s="5" t="str">
        <f t="shared" si="291"/>
        <v>data</v>
      </c>
      <c r="I980" s="13" t="b">
        <f t="shared" si="292"/>
        <v>1</v>
      </c>
      <c r="J980" s="6">
        <f ca="1">OFFSET(program!$A$1,0,disasm!A980)</f>
        <v>0</v>
      </c>
      <c r="K980" s="7">
        <f t="shared" ca="1" si="293"/>
        <v>0</v>
      </c>
      <c r="L980" s="7" t="e">
        <f t="shared" ca="1" si="294"/>
        <v>#VALUE!</v>
      </c>
      <c r="M980" s="7">
        <f t="shared" si="295"/>
        <v>1</v>
      </c>
      <c r="N980" s="7">
        <f t="shared" si="296"/>
        <v>1</v>
      </c>
      <c r="O980" s="8">
        <f t="shared" si="297"/>
        <v>1</v>
      </c>
      <c r="P980" s="8" t="str">
        <f t="shared" si="298"/>
        <v/>
      </c>
      <c r="Q980" s="8" t="str">
        <f t="shared" si="299"/>
        <v/>
      </c>
      <c r="R980" s="8" t="str">
        <f t="shared" ca="1" si="300"/>
        <v>num</v>
      </c>
      <c r="S980" s="8" t="str">
        <f t="shared" si="301"/>
        <v/>
      </c>
      <c r="T980" s="8" t="str">
        <f t="shared" si="302"/>
        <v/>
      </c>
      <c r="U980" s="7">
        <f ca="1">IF(O980="","",OFFSET(program!$A$1,0,disasm!$A980+COLUMN()-COLUMN($U980)+IF($I980,0,1)))</f>
        <v>0</v>
      </c>
      <c r="V980" s="7" t="str">
        <f ca="1">IF(P980="","",OFFSET(program!$A$1,0,disasm!$A980+COLUMN()-COLUMN($U980)+IF($I980,0,1)))</f>
        <v/>
      </c>
      <c r="W980" s="7" t="str">
        <f ca="1">IF(Q980="","",OFFSET(program!$A$1,0,disasm!$A980+COLUMN()-COLUMN($U980)+IF($I980,0,1)))</f>
        <v/>
      </c>
      <c r="X980" s="3" t="str">
        <f t="shared" ca="1" si="303"/>
        <v>0</v>
      </c>
      <c r="Y980" s="3" t="str">
        <f t="shared" si="304"/>
        <v/>
      </c>
      <c r="Z980" s="3" t="str">
        <f t="shared" si="305"/>
        <v/>
      </c>
      <c r="AA980" s="3" t="str">
        <f ca="1">" "
&amp;AE980
&amp;IF(AND(OR(K980=5,K980=6),MOD(INT(J980/1000),10)=1)," A2","")
&amp;IF(AND(NOT(I980),J980=109,OFFSET(program!$A$1,0,disasm!$A980+1)&gt;0,NOT(ISNUMBER(FIND(" A1 "," "&amp;AE980&amp;" "))))," AUTOLABEL","")
&amp;" "</f>
        <v xml:space="preserve">  </v>
      </c>
    </row>
    <row r="981" spans="1:27" x14ac:dyDescent="0.2">
      <c r="A981" s="1">
        <f ca="1">A980+M980</f>
        <v>1022</v>
      </c>
      <c r="B981" s="2" t="str">
        <f t="shared" ca="1" si="287"/>
        <v>stack+950</v>
      </c>
      <c r="C981" s="3" t="str">
        <f ca="1">_xlfn.TEXTJOIN(" ",FALSE,OFFSET(program!$A$1,0,A981,1,M981))</f>
        <v/>
      </c>
      <c r="D981" s="4" t="str">
        <f ca="1">IF($H981="data",".dat "&amp;X981,
IF($H981="str",".str " &amp; _xlfn.TEXTJOIN("",FALSE,OFFSET(program!$A$2,0,A981+1,1,M981-1)),
$L981&amp;" "&amp;_xlfn.TEXTJOIN(", ",TRUE,$X981:$Z981)
))</f>
        <v>.dat 0</v>
      </c>
      <c r="E981" s="19" t="b">
        <f t="shared" ca="1" si="288"/>
        <v>1</v>
      </c>
      <c r="F981" s="5" t="str">
        <f t="shared" ca="1" si="289"/>
        <v>stack</v>
      </c>
      <c r="G981" s="5">
        <f t="shared" ca="1" si="290"/>
        <v>72</v>
      </c>
      <c r="H981" s="5" t="str">
        <f t="shared" si="291"/>
        <v>data</v>
      </c>
      <c r="I981" s="13" t="b">
        <f t="shared" si="292"/>
        <v>1</v>
      </c>
      <c r="J981" s="6">
        <f ca="1">OFFSET(program!$A$1,0,disasm!A981)</f>
        <v>0</v>
      </c>
      <c r="K981" s="7">
        <f t="shared" ca="1" si="293"/>
        <v>0</v>
      </c>
      <c r="L981" s="7" t="e">
        <f t="shared" ca="1" si="294"/>
        <v>#VALUE!</v>
      </c>
      <c r="M981" s="7">
        <f t="shared" si="295"/>
        <v>1</v>
      </c>
      <c r="N981" s="7">
        <f t="shared" si="296"/>
        <v>1</v>
      </c>
      <c r="O981" s="8">
        <f t="shared" si="297"/>
        <v>1</v>
      </c>
      <c r="P981" s="8" t="str">
        <f t="shared" si="298"/>
        <v/>
      </c>
      <c r="Q981" s="8" t="str">
        <f t="shared" si="299"/>
        <v/>
      </c>
      <c r="R981" s="8" t="str">
        <f t="shared" ca="1" si="300"/>
        <v>num</v>
      </c>
      <c r="S981" s="8" t="str">
        <f t="shared" si="301"/>
        <v/>
      </c>
      <c r="T981" s="8" t="str">
        <f t="shared" si="302"/>
        <v/>
      </c>
      <c r="U981" s="7">
        <f ca="1">IF(O981="","",OFFSET(program!$A$1,0,disasm!$A981+COLUMN()-COLUMN($U981)+IF($I981,0,1)))</f>
        <v>0</v>
      </c>
      <c r="V981" s="7" t="str">
        <f ca="1">IF(P981="","",OFFSET(program!$A$1,0,disasm!$A981+COLUMN()-COLUMN($U981)+IF($I981,0,1)))</f>
        <v/>
      </c>
      <c r="W981" s="7" t="str">
        <f ca="1">IF(Q981="","",OFFSET(program!$A$1,0,disasm!$A981+COLUMN()-COLUMN($U981)+IF($I981,0,1)))</f>
        <v/>
      </c>
      <c r="X981" s="3" t="str">
        <f t="shared" ca="1" si="303"/>
        <v>0</v>
      </c>
      <c r="Y981" s="3" t="str">
        <f t="shared" si="304"/>
        <v/>
      </c>
      <c r="Z981" s="3" t="str">
        <f t="shared" si="305"/>
        <v/>
      </c>
      <c r="AA981" s="3" t="str">
        <f ca="1">" "
&amp;AE981
&amp;IF(AND(OR(K981=5,K981=6),MOD(INT(J981/1000),10)=1)," A2","")
&amp;IF(AND(NOT(I981),J981=109,OFFSET(program!$A$1,0,disasm!$A981+1)&gt;0,NOT(ISNUMBER(FIND(" A1 "," "&amp;AE981&amp;" "))))," AUTOLABEL","")
&amp;" "</f>
        <v xml:space="preserve">  </v>
      </c>
    </row>
    <row r="982" spans="1:27" x14ac:dyDescent="0.2">
      <c r="A982" s="1">
        <f ca="1">A981+M981</f>
        <v>1023</v>
      </c>
      <c r="B982" s="2" t="str">
        <f t="shared" ca="1" si="287"/>
        <v>stack+951</v>
      </c>
      <c r="C982" s="3" t="str">
        <f ca="1">_xlfn.TEXTJOIN(" ",FALSE,OFFSET(program!$A$1,0,A982,1,M982))</f>
        <v/>
      </c>
      <c r="D982" s="4" t="str">
        <f ca="1">IF($H982="data",".dat "&amp;X982,
IF($H982="str",".str " &amp; _xlfn.TEXTJOIN("",FALSE,OFFSET(program!$A$2,0,A982+1,1,M982-1)),
$L982&amp;" "&amp;_xlfn.TEXTJOIN(", ",TRUE,$X982:$Z982)
))</f>
        <v>.dat 0</v>
      </c>
      <c r="E982" s="19" t="b">
        <f t="shared" ca="1" si="288"/>
        <v>1</v>
      </c>
      <c r="F982" s="5" t="str">
        <f t="shared" ca="1" si="289"/>
        <v>stack</v>
      </c>
      <c r="G982" s="5">
        <f t="shared" ca="1" si="290"/>
        <v>72</v>
      </c>
      <c r="H982" s="5" t="str">
        <f t="shared" si="291"/>
        <v>data</v>
      </c>
      <c r="I982" s="13" t="b">
        <f t="shared" si="292"/>
        <v>1</v>
      </c>
      <c r="J982" s="6">
        <f ca="1">OFFSET(program!$A$1,0,disasm!A982)</f>
        <v>0</v>
      </c>
      <c r="K982" s="7">
        <f t="shared" ca="1" si="293"/>
        <v>0</v>
      </c>
      <c r="L982" s="7" t="e">
        <f t="shared" ca="1" si="294"/>
        <v>#VALUE!</v>
      </c>
      <c r="M982" s="7">
        <f t="shared" si="295"/>
        <v>1</v>
      </c>
      <c r="N982" s="7">
        <f t="shared" si="296"/>
        <v>1</v>
      </c>
      <c r="O982" s="8">
        <f t="shared" si="297"/>
        <v>1</v>
      </c>
      <c r="P982" s="8" t="str">
        <f t="shared" si="298"/>
        <v/>
      </c>
      <c r="Q982" s="8" t="str">
        <f t="shared" si="299"/>
        <v/>
      </c>
      <c r="R982" s="8" t="str">
        <f t="shared" ca="1" si="300"/>
        <v>num</v>
      </c>
      <c r="S982" s="8" t="str">
        <f t="shared" si="301"/>
        <v/>
      </c>
      <c r="T982" s="8" t="str">
        <f t="shared" si="302"/>
        <v/>
      </c>
      <c r="U982" s="7">
        <f ca="1">IF(O982="","",OFFSET(program!$A$1,0,disasm!$A982+COLUMN()-COLUMN($U982)+IF($I982,0,1)))</f>
        <v>0</v>
      </c>
      <c r="V982" s="7" t="str">
        <f ca="1">IF(P982="","",OFFSET(program!$A$1,0,disasm!$A982+COLUMN()-COLUMN($U982)+IF($I982,0,1)))</f>
        <v/>
      </c>
      <c r="W982" s="7" t="str">
        <f ca="1">IF(Q982="","",OFFSET(program!$A$1,0,disasm!$A982+COLUMN()-COLUMN($U982)+IF($I982,0,1)))</f>
        <v/>
      </c>
      <c r="X982" s="3" t="str">
        <f t="shared" ca="1" si="303"/>
        <v>0</v>
      </c>
      <c r="Y982" s="3" t="str">
        <f t="shared" si="304"/>
        <v/>
      </c>
      <c r="Z982" s="3" t="str">
        <f t="shared" si="305"/>
        <v/>
      </c>
      <c r="AA982" s="3" t="str">
        <f ca="1">" "
&amp;AE982
&amp;IF(AND(OR(K982=5,K982=6),MOD(INT(J982/1000),10)=1)," A2","")
&amp;IF(AND(NOT(I982),J982=109,OFFSET(program!$A$1,0,disasm!$A982+1)&gt;0,NOT(ISNUMBER(FIND(" A1 "," "&amp;AE982&amp;" "))))," AUTOLABEL","")
&amp;" "</f>
        <v xml:space="preserve">  </v>
      </c>
    </row>
    <row r="983" spans="1:27" x14ac:dyDescent="0.2">
      <c r="A983" s="1">
        <f ca="1">A982+M982</f>
        <v>1024</v>
      </c>
      <c r="B983" s="2" t="str">
        <f t="shared" ca="1" si="287"/>
        <v>stack+952</v>
      </c>
      <c r="C983" s="3" t="str">
        <f ca="1">_xlfn.TEXTJOIN(" ",FALSE,OFFSET(program!$A$1,0,A983,1,M983))</f>
        <v/>
      </c>
      <c r="D983" s="4" t="str">
        <f ca="1">IF($H983="data",".dat "&amp;X983,
IF($H983="str",".str " &amp; _xlfn.TEXTJOIN("",FALSE,OFFSET(program!$A$2,0,A983+1,1,M983-1)),
$L983&amp;" "&amp;_xlfn.TEXTJOIN(", ",TRUE,$X983:$Z983)
))</f>
        <v>.dat 0</v>
      </c>
      <c r="E983" s="19" t="b">
        <f t="shared" ca="1" si="288"/>
        <v>1</v>
      </c>
      <c r="F983" s="5" t="str">
        <f t="shared" ca="1" si="289"/>
        <v>stack</v>
      </c>
      <c r="G983" s="5">
        <f t="shared" ca="1" si="290"/>
        <v>72</v>
      </c>
      <c r="H983" s="5" t="str">
        <f t="shared" si="291"/>
        <v>data</v>
      </c>
      <c r="I983" s="13" t="b">
        <f t="shared" si="292"/>
        <v>1</v>
      </c>
      <c r="J983" s="6">
        <f ca="1">OFFSET(program!$A$1,0,disasm!A983)</f>
        <v>0</v>
      </c>
      <c r="K983" s="7">
        <f t="shared" ca="1" si="293"/>
        <v>0</v>
      </c>
      <c r="L983" s="7" t="e">
        <f t="shared" ca="1" si="294"/>
        <v>#VALUE!</v>
      </c>
      <c r="M983" s="7">
        <f t="shared" si="295"/>
        <v>1</v>
      </c>
      <c r="N983" s="7">
        <f t="shared" si="296"/>
        <v>1</v>
      </c>
      <c r="O983" s="8">
        <f t="shared" si="297"/>
        <v>1</v>
      </c>
      <c r="P983" s="8" t="str">
        <f t="shared" si="298"/>
        <v/>
      </c>
      <c r="Q983" s="8" t="str">
        <f t="shared" si="299"/>
        <v/>
      </c>
      <c r="R983" s="8" t="str">
        <f t="shared" ca="1" si="300"/>
        <v>num</v>
      </c>
      <c r="S983" s="8" t="str">
        <f t="shared" si="301"/>
        <v/>
      </c>
      <c r="T983" s="8" t="str">
        <f t="shared" si="302"/>
        <v/>
      </c>
      <c r="U983" s="7">
        <f ca="1">IF(O983="","",OFFSET(program!$A$1,0,disasm!$A983+COLUMN()-COLUMN($U983)+IF($I983,0,1)))</f>
        <v>0</v>
      </c>
      <c r="V983" s="7" t="str">
        <f ca="1">IF(P983="","",OFFSET(program!$A$1,0,disasm!$A983+COLUMN()-COLUMN($U983)+IF($I983,0,1)))</f>
        <v/>
      </c>
      <c r="W983" s="7" t="str">
        <f ca="1">IF(Q983="","",OFFSET(program!$A$1,0,disasm!$A983+COLUMN()-COLUMN($U983)+IF($I983,0,1)))</f>
        <v/>
      </c>
      <c r="X983" s="3" t="str">
        <f t="shared" ca="1" si="303"/>
        <v>0</v>
      </c>
      <c r="Y983" s="3" t="str">
        <f t="shared" si="304"/>
        <v/>
      </c>
      <c r="Z983" s="3" t="str">
        <f t="shared" si="305"/>
        <v/>
      </c>
      <c r="AA983" s="3" t="str">
        <f ca="1">" "
&amp;AE983
&amp;IF(AND(OR(K983=5,K983=6),MOD(INT(J983/1000),10)=1)," A2","")
&amp;IF(AND(NOT(I983),J983=109,OFFSET(program!$A$1,0,disasm!$A983+1)&gt;0,NOT(ISNUMBER(FIND(" A1 "," "&amp;AE983&amp;" "))))," AUTOLABEL","")
&amp;" "</f>
        <v xml:space="preserve">  </v>
      </c>
    </row>
    <row r="984" spans="1:27" x14ac:dyDescent="0.2">
      <c r="A984" s="1">
        <f ca="1">A983+M983</f>
        <v>1025</v>
      </c>
      <c r="B984" s="2" t="str">
        <f t="shared" ca="1" si="287"/>
        <v>stack+953</v>
      </c>
      <c r="C984" s="3" t="str">
        <f ca="1">_xlfn.TEXTJOIN(" ",FALSE,OFFSET(program!$A$1,0,A984,1,M984))</f>
        <v/>
      </c>
      <c r="D984" s="4" t="str">
        <f ca="1">IF($H984="data",".dat "&amp;X984,
IF($H984="str",".str " &amp; _xlfn.TEXTJOIN("",FALSE,OFFSET(program!$A$2,0,A984+1,1,M984-1)),
$L984&amp;" "&amp;_xlfn.TEXTJOIN(", ",TRUE,$X984:$Z984)
))</f>
        <v>.dat 0</v>
      </c>
      <c r="E984" s="19" t="b">
        <f t="shared" ca="1" si="288"/>
        <v>1</v>
      </c>
      <c r="F984" s="5" t="str">
        <f t="shared" ca="1" si="289"/>
        <v>stack</v>
      </c>
      <c r="G984" s="5">
        <f t="shared" ca="1" si="290"/>
        <v>72</v>
      </c>
      <c r="H984" s="5" t="str">
        <f t="shared" si="291"/>
        <v>data</v>
      </c>
      <c r="I984" s="13" t="b">
        <f t="shared" si="292"/>
        <v>1</v>
      </c>
      <c r="J984" s="6">
        <f ca="1">OFFSET(program!$A$1,0,disasm!A984)</f>
        <v>0</v>
      </c>
      <c r="K984" s="7">
        <f t="shared" ca="1" si="293"/>
        <v>0</v>
      </c>
      <c r="L984" s="7" t="e">
        <f t="shared" ca="1" si="294"/>
        <v>#VALUE!</v>
      </c>
      <c r="M984" s="7">
        <f t="shared" si="295"/>
        <v>1</v>
      </c>
      <c r="N984" s="7">
        <f t="shared" si="296"/>
        <v>1</v>
      </c>
      <c r="O984" s="8">
        <f t="shared" si="297"/>
        <v>1</v>
      </c>
      <c r="P984" s="8" t="str">
        <f t="shared" si="298"/>
        <v/>
      </c>
      <c r="Q984" s="8" t="str">
        <f t="shared" si="299"/>
        <v/>
      </c>
      <c r="R984" s="8" t="str">
        <f t="shared" ca="1" si="300"/>
        <v>num</v>
      </c>
      <c r="S984" s="8" t="str">
        <f t="shared" si="301"/>
        <v/>
      </c>
      <c r="T984" s="8" t="str">
        <f t="shared" si="302"/>
        <v/>
      </c>
      <c r="U984" s="7">
        <f ca="1">IF(O984="","",OFFSET(program!$A$1,0,disasm!$A984+COLUMN()-COLUMN($U984)+IF($I984,0,1)))</f>
        <v>0</v>
      </c>
      <c r="V984" s="7" t="str">
        <f ca="1">IF(P984="","",OFFSET(program!$A$1,0,disasm!$A984+COLUMN()-COLUMN($U984)+IF($I984,0,1)))</f>
        <v/>
      </c>
      <c r="W984" s="7" t="str">
        <f ca="1">IF(Q984="","",OFFSET(program!$A$1,0,disasm!$A984+COLUMN()-COLUMN($U984)+IF($I984,0,1)))</f>
        <v/>
      </c>
      <c r="X984" s="3" t="str">
        <f t="shared" ca="1" si="303"/>
        <v>0</v>
      </c>
      <c r="Y984" s="3" t="str">
        <f t="shared" si="304"/>
        <v/>
      </c>
      <c r="Z984" s="3" t="str">
        <f t="shared" si="305"/>
        <v/>
      </c>
      <c r="AA984" s="3" t="str">
        <f ca="1">" "
&amp;AE984
&amp;IF(AND(OR(K984=5,K984=6),MOD(INT(J984/1000),10)=1)," A2","")
&amp;IF(AND(NOT(I984),J984=109,OFFSET(program!$A$1,0,disasm!$A984+1)&gt;0,NOT(ISNUMBER(FIND(" A1 "," "&amp;AE984&amp;" "))))," AUTOLABEL","")
&amp;" "</f>
        <v xml:space="preserve">  </v>
      </c>
    </row>
    <row r="985" spans="1:27" x14ac:dyDescent="0.2">
      <c r="A985" s="1">
        <f ca="1">A984+M984</f>
        <v>1026</v>
      </c>
      <c r="B985" s="2" t="str">
        <f t="shared" ca="1" si="287"/>
        <v>stack+954</v>
      </c>
      <c r="C985" s="3" t="str">
        <f ca="1">_xlfn.TEXTJOIN(" ",FALSE,OFFSET(program!$A$1,0,A985,1,M985))</f>
        <v/>
      </c>
      <c r="D985" s="4" t="str">
        <f ca="1">IF($H985="data",".dat "&amp;X985,
IF($H985="str",".str " &amp; _xlfn.TEXTJOIN("",FALSE,OFFSET(program!$A$2,0,A985+1,1,M985-1)),
$L985&amp;" "&amp;_xlfn.TEXTJOIN(", ",TRUE,$X985:$Z985)
))</f>
        <v>.dat 0</v>
      </c>
      <c r="E985" s="19" t="b">
        <f t="shared" ca="1" si="288"/>
        <v>1</v>
      </c>
      <c r="F985" s="5" t="str">
        <f t="shared" ca="1" si="289"/>
        <v>stack</v>
      </c>
      <c r="G985" s="5">
        <f t="shared" ca="1" si="290"/>
        <v>72</v>
      </c>
      <c r="H985" s="5" t="str">
        <f t="shared" si="291"/>
        <v>data</v>
      </c>
      <c r="I985" s="13" t="b">
        <f t="shared" si="292"/>
        <v>1</v>
      </c>
      <c r="J985" s="6">
        <f ca="1">OFFSET(program!$A$1,0,disasm!A985)</f>
        <v>0</v>
      </c>
      <c r="K985" s="7">
        <f t="shared" ca="1" si="293"/>
        <v>0</v>
      </c>
      <c r="L985" s="7" t="e">
        <f t="shared" ca="1" si="294"/>
        <v>#VALUE!</v>
      </c>
      <c r="M985" s="7">
        <f t="shared" si="295"/>
        <v>1</v>
      </c>
      <c r="N985" s="7">
        <f t="shared" si="296"/>
        <v>1</v>
      </c>
      <c r="O985" s="8">
        <f t="shared" si="297"/>
        <v>1</v>
      </c>
      <c r="P985" s="8" t="str">
        <f t="shared" si="298"/>
        <v/>
      </c>
      <c r="Q985" s="8" t="str">
        <f t="shared" si="299"/>
        <v/>
      </c>
      <c r="R985" s="8" t="str">
        <f t="shared" ca="1" si="300"/>
        <v>num</v>
      </c>
      <c r="S985" s="8" t="str">
        <f t="shared" si="301"/>
        <v/>
      </c>
      <c r="T985" s="8" t="str">
        <f t="shared" si="302"/>
        <v/>
      </c>
      <c r="U985" s="7">
        <f ca="1">IF(O985="","",OFFSET(program!$A$1,0,disasm!$A985+COLUMN()-COLUMN($U985)+IF($I985,0,1)))</f>
        <v>0</v>
      </c>
      <c r="V985" s="7" t="str">
        <f ca="1">IF(P985="","",OFFSET(program!$A$1,0,disasm!$A985+COLUMN()-COLUMN($U985)+IF($I985,0,1)))</f>
        <v/>
      </c>
      <c r="W985" s="7" t="str">
        <f ca="1">IF(Q985="","",OFFSET(program!$A$1,0,disasm!$A985+COLUMN()-COLUMN($U985)+IF($I985,0,1)))</f>
        <v/>
      </c>
      <c r="X985" s="3" t="str">
        <f t="shared" ca="1" si="303"/>
        <v>0</v>
      </c>
      <c r="Y985" s="3" t="str">
        <f t="shared" si="304"/>
        <v/>
      </c>
      <c r="Z985" s="3" t="str">
        <f t="shared" si="305"/>
        <v/>
      </c>
      <c r="AA985" s="3" t="str">
        <f ca="1">" "
&amp;AE985
&amp;IF(AND(OR(K985=5,K985=6),MOD(INT(J985/1000),10)=1)," A2","")
&amp;IF(AND(NOT(I985),J985=109,OFFSET(program!$A$1,0,disasm!$A985+1)&gt;0,NOT(ISNUMBER(FIND(" A1 "," "&amp;AE985&amp;" "))))," AUTOLABEL","")
&amp;" "</f>
        <v xml:space="preserve">  </v>
      </c>
    </row>
    <row r="986" spans="1:27" x14ac:dyDescent="0.2">
      <c r="A986" s="1">
        <f ca="1">A985+M985</f>
        <v>1027</v>
      </c>
      <c r="B986" s="2" t="str">
        <f t="shared" ca="1" si="287"/>
        <v>stack+955</v>
      </c>
      <c r="C986" s="3" t="str">
        <f ca="1">_xlfn.TEXTJOIN(" ",FALSE,OFFSET(program!$A$1,0,A986,1,M986))</f>
        <v/>
      </c>
      <c r="D986" s="4" t="str">
        <f ca="1">IF($H986="data",".dat "&amp;X986,
IF($H986="str",".str " &amp; _xlfn.TEXTJOIN("",FALSE,OFFSET(program!$A$2,0,A986+1,1,M986-1)),
$L986&amp;" "&amp;_xlfn.TEXTJOIN(", ",TRUE,$X986:$Z986)
))</f>
        <v>.dat 0</v>
      </c>
      <c r="E986" s="19" t="b">
        <f t="shared" ca="1" si="288"/>
        <v>1</v>
      </c>
      <c r="F986" s="5" t="str">
        <f t="shared" ca="1" si="289"/>
        <v>stack</v>
      </c>
      <c r="G986" s="5">
        <f t="shared" ca="1" si="290"/>
        <v>72</v>
      </c>
      <c r="H986" s="5" t="str">
        <f t="shared" si="291"/>
        <v>data</v>
      </c>
      <c r="I986" s="13" t="b">
        <f t="shared" si="292"/>
        <v>1</v>
      </c>
      <c r="J986" s="6">
        <f ca="1">OFFSET(program!$A$1,0,disasm!A986)</f>
        <v>0</v>
      </c>
      <c r="K986" s="7">
        <f t="shared" ca="1" si="293"/>
        <v>0</v>
      </c>
      <c r="L986" s="7" t="e">
        <f t="shared" ca="1" si="294"/>
        <v>#VALUE!</v>
      </c>
      <c r="M986" s="7">
        <f t="shared" si="295"/>
        <v>1</v>
      </c>
      <c r="N986" s="7">
        <f t="shared" si="296"/>
        <v>1</v>
      </c>
      <c r="O986" s="8">
        <f t="shared" si="297"/>
        <v>1</v>
      </c>
      <c r="P986" s="8" t="str">
        <f t="shared" si="298"/>
        <v/>
      </c>
      <c r="Q986" s="8" t="str">
        <f t="shared" si="299"/>
        <v/>
      </c>
      <c r="R986" s="8" t="str">
        <f t="shared" ca="1" si="300"/>
        <v>num</v>
      </c>
      <c r="S986" s="8" t="str">
        <f t="shared" si="301"/>
        <v/>
      </c>
      <c r="T986" s="8" t="str">
        <f t="shared" si="302"/>
        <v/>
      </c>
      <c r="U986" s="7">
        <f ca="1">IF(O986="","",OFFSET(program!$A$1,0,disasm!$A986+COLUMN()-COLUMN($U986)+IF($I986,0,1)))</f>
        <v>0</v>
      </c>
      <c r="V986" s="7" t="str">
        <f ca="1">IF(P986="","",OFFSET(program!$A$1,0,disasm!$A986+COLUMN()-COLUMN($U986)+IF($I986,0,1)))</f>
        <v/>
      </c>
      <c r="W986" s="7" t="str">
        <f ca="1">IF(Q986="","",OFFSET(program!$A$1,0,disasm!$A986+COLUMN()-COLUMN($U986)+IF($I986,0,1)))</f>
        <v/>
      </c>
      <c r="X986" s="3" t="str">
        <f t="shared" ca="1" si="303"/>
        <v>0</v>
      </c>
      <c r="Y986" s="3" t="str">
        <f t="shared" si="304"/>
        <v/>
      </c>
      <c r="Z986" s="3" t="str">
        <f t="shared" si="305"/>
        <v/>
      </c>
      <c r="AA986" s="3" t="str">
        <f ca="1">" "
&amp;AE986
&amp;IF(AND(OR(K986=5,K986=6),MOD(INT(J986/1000),10)=1)," A2","")
&amp;IF(AND(NOT(I986),J986=109,OFFSET(program!$A$1,0,disasm!$A986+1)&gt;0,NOT(ISNUMBER(FIND(" A1 "," "&amp;AE986&amp;" "))))," AUTOLABEL","")
&amp;" "</f>
        <v xml:space="preserve">  </v>
      </c>
    </row>
    <row r="987" spans="1:27" x14ac:dyDescent="0.2">
      <c r="A987" s="1">
        <f ca="1">A986+M986</f>
        <v>1028</v>
      </c>
      <c r="B987" s="2" t="str">
        <f t="shared" ca="1" si="287"/>
        <v>stack+956</v>
      </c>
      <c r="C987" s="3" t="str">
        <f ca="1">_xlfn.TEXTJOIN(" ",FALSE,OFFSET(program!$A$1,0,A987,1,M987))</f>
        <v/>
      </c>
      <c r="D987" s="4" t="str">
        <f ca="1">IF($H987="data",".dat "&amp;X987,
IF($H987="str",".str " &amp; _xlfn.TEXTJOIN("",FALSE,OFFSET(program!$A$2,0,A987+1,1,M987-1)),
$L987&amp;" "&amp;_xlfn.TEXTJOIN(", ",TRUE,$X987:$Z987)
))</f>
        <v>.dat 0</v>
      </c>
      <c r="E987" s="19" t="b">
        <f t="shared" ca="1" si="288"/>
        <v>1</v>
      </c>
      <c r="F987" s="5" t="str">
        <f t="shared" ca="1" si="289"/>
        <v>stack</v>
      </c>
      <c r="G987" s="5">
        <f t="shared" ca="1" si="290"/>
        <v>72</v>
      </c>
      <c r="H987" s="5" t="str">
        <f t="shared" si="291"/>
        <v>data</v>
      </c>
      <c r="I987" s="13" t="b">
        <f t="shared" si="292"/>
        <v>1</v>
      </c>
      <c r="J987" s="6">
        <f ca="1">OFFSET(program!$A$1,0,disasm!A987)</f>
        <v>0</v>
      </c>
      <c r="K987" s="7">
        <f t="shared" ca="1" si="293"/>
        <v>0</v>
      </c>
      <c r="L987" s="7" t="e">
        <f t="shared" ca="1" si="294"/>
        <v>#VALUE!</v>
      </c>
      <c r="M987" s="7">
        <f t="shared" si="295"/>
        <v>1</v>
      </c>
      <c r="N987" s="7">
        <f t="shared" si="296"/>
        <v>1</v>
      </c>
      <c r="O987" s="8">
        <f t="shared" si="297"/>
        <v>1</v>
      </c>
      <c r="P987" s="8" t="str">
        <f t="shared" si="298"/>
        <v/>
      </c>
      <c r="Q987" s="8" t="str">
        <f t="shared" si="299"/>
        <v/>
      </c>
      <c r="R987" s="8" t="str">
        <f t="shared" ca="1" si="300"/>
        <v>num</v>
      </c>
      <c r="S987" s="8" t="str">
        <f t="shared" si="301"/>
        <v/>
      </c>
      <c r="T987" s="8" t="str">
        <f t="shared" si="302"/>
        <v/>
      </c>
      <c r="U987" s="7">
        <f ca="1">IF(O987="","",OFFSET(program!$A$1,0,disasm!$A987+COLUMN()-COLUMN($U987)+IF($I987,0,1)))</f>
        <v>0</v>
      </c>
      <c r="V987" s="7" t="str">
        <f ca="1">IF(P987="","",OFFSET(program!$A$1,0,disasm!$A987+COLUMN()-COLUMN($U987)+IF($I987,0,1)))</f>
        <v/>
      </c>
      <c r="W987" s="7" t="str">
        <f ca="1">IF(Q987="","",OFFSET(program!$A$1,0,disasm!$A987+COLUMN()-COLUMN($U987)+IF($I987,0,1)))</f>
        <v/>
      </c>
      <c r="X987" s="3" t="str">
        <f t="shared" ca="1" si="303"/>
        <v>0</v>
      </c>
      <c r="Y987" s="3" t="str">
        <f t="shared" si="304"/>
        <v/>
      </c>
      <c r="Z987" s="3" t="str">
        <f t="shared" si="305"/>
        <v/>
      </c>
      <c r="AA987" s="3" t="str">
        <f ca="1">" "
&amp;AE987
&amp;IF(AND(OR(K987=5,K987=6),MOD(INT(J987/1000),10)=1)," A2","")
&amp;IF(AND(NOT(I987),J987=109,OFFSET(program!$A$1,0,disasm!$A987+1)&gt;0,NOT(ISNUMBER(FIND(" A1 "," "&amp;AE987&amp;" "))))," AUTOLABEL","")
&amp;" "</f>
        <v xml:space="preserve">  </v>
      </c>
    </row>
    <row r="988" spans="1:27" x14ac:dyDescent="0.2">
      <c r="A988" s="1">
        <f ca="1">A987+M987</f>
        <v>1029</v>
      </c>
      <c r="B988" s="2" t="str">
        <f t="shared" ca="1" si="287"/>
        <v>stack+957</v>
      </c>
      <c r="C988" s="3" t="str">
        <f ca="1">_xlfn.TEXTJOIN(" ",FALSE,OFFSET(program!$A$1,0,A988,1,M988))</f>
        <v/>
      </c>
      <c r="D988" s="4" t="str">
        <f ca="1">IF($H988="data",".dat "&amp;X988,
IF($H988="str",".str " &amp; _xlfn.TEXTJOIN("",FALSE,OFFSET(program!$A$2,0,A988+1,1,M988-1)),
$L988&amp;" "&amp;_xlfn.TEXTJOIN(", ",TRUE,$X988:$Z988)
))</f>
        <v>.dat 0</v>
      </c>
      <c r="E988" s="19" t="b">
        <f t="shared" ca="1" si="288"/>
        <v>1</v>
      </c>
      <c r="F988" s="5" t="str">
        <f t="shared" ca="1" si="289"/>
        <v>stack</v>
      </c>
      <c r="G988" s="5">
        <f t="shared" ca="1" si="290"/>
        <v>72</v>
      </c>
      <c r="H988" s="5" t="str">
        <f t="shared" si="291"/>
        <v>data</v>
      </c>
      <c r="I988" s="13" t="b">
        <f t="shared" si="292"/>
        <v>1</v>
      </c>
      <c r="J988" s="6">
        <f ca="1">OFFSET(program!$A$1,0,disasm!A988)</f>
        <v>0</v>
      </c>
      <c r="K988" s="7">
        <f t="shared" ca="1" si="293"/>
        <v>0</v>
      </c>
      <c r="L988" s="7" t="e">
        <f t="shared" ca="1" si="294"/>
        <v>#VALUE!</v>
      </c>
      <c r="M988" s="7">
        <f t="shared" si="295"/>
        <v>1</v>
      </c>
      <c r="N988" s="7">
        <f t="shared" si="296"/>
        <v>1</v>
      </c>
      <c r="O988" s="8">
        <f t="shared" si="297"/>
        <v>1</v>
      </c>
      <c r="P988" s="8" t="str">
        <f t="shared" si="298"/>
        <v/>
      </c>
      <c r="Q988" s="8" t="str">
        <f t="shared" si="299"/>
        <v/>
      </c>
      <c r="R988" s="8" t="str">
        <f t="shared" ca="1" si="300"/>
        <v>num</v>
      </c>
      <c r="S988" s="8" t="str">
        <f t="shared" si="301"/>
        <v/>
      </c>
      <c r="T988" s="8" t="str">
        <f t="shared" si="302"/>
        <v/>
      </c>
      <c r="U988" s="7">
        <f ca="1">IF(O988="","",OFFSET(program!$A$1,0,disasm!$A988+COLUMN()-COLUMN($U988)+IF($I988,0,1)))</f>
        <v>0</v>
      </c>
      <c r="V988" s="7" t="str">
        <f ca="1">IF(P988="","",OFFSET(program!$A$1,0,disasm!$A988+COLUMN()-COLUMN($U988)+IF($I988,0,1)))</f>
        <v/>
      </c>
      <c r="W988" s="7" t="str">
        <f ca="1">IF(Q988="","",OFFSET(program!$A$1,0,disasm!$A988+COLUMN()-COLUMN($U988)+IF($I988,0,1)))</f>
        <v/>
      </c>
      <c r="X988" s="3" t="str">
        <f t="shared" ca="1" si="303"/>
        <v>0</v>
      </c>
      <c r="Y988" s="3" t="str">
        <f t="shared" si="304"/>
        <v/>
      </c>
      <c r="Z988" s="3" t="str">
        <f t="shared" si="305"/>
        <v/>
      </c>
      <c r="AA988" s="3" t="str">
        <f ca="1">" "
&amp;AE988
&amp;IF(AND(OR(K988=5,K988=6),MOD(INT(J988/1000),10)=1)," A2","")
&amp;IF(AND(NOT(I988),J988=109,OFFSET(program!$A$1,0,disasm!$A988+1)&gt;0,NOT(ISNUMBER(FIND(" A1 "," "&amp;AE988&amp;" "))))," AUTOLABEL","")
&amp;" "</f>
        <v xml:space="preserve">  </v>
      </c>
    </row>
    <row r="989" spans="1:27" x14ac:dyDescent="0.2">
      <c r="A989" s="1">
        <f ca="1">A988+M988</f>
        <v>1030</v>
      </c>
      <c r="B989" s="2" t="str">
        <f t="shared" ca="1" si="287"/>
        <v>stack+958</v>
      </c>
      <c r="C989" s="3" t="str">
        <f ca="1">_xlfn.TEXTJOIN(" ",FALSE,OFFSET(program!$A$1,0,A989,1,M989))</f>
        <v/>
      </c>
      <c r="D989" s="4" t="str">
        <f ca="1">IF($H989="data",".dat "&amp;X989,
IF($H989="str",".str " &amp; _xlfn.TEXTJOIN("",FALSE,OFFSET(program!$A$2,0,A989+1,1,M989-1)),
$L989&amp;" "&amp;_xlfn.TEXTJOIN(", ",TRUE,$X989:$Z989)
))</f>
        <v>.dat 0</v>
      </c>
      <c r="E989" s="19" t="b">
        <f t="shared" ca="1" si="288"/>
        <v>1</v>
      </c>
      <c r="F989" s="5" t="str">
        <f t="shared" ca="1" si="289"/>
        <v>stack</v>
      </c>
      <c r="G989" s="5">
        <f t="shared" ca="1" si="290"/>
        <v>72</v>
      </c>
      <c r="H989" s="5" t="str">
        <f t="shared" si="291"/>
        <v>data</v>
      </c>
      <c r="I989" s="13" t="b">
        <f t="shared" si="292"/>
        <v>1</v>
      </c>
      <c r="J989" s="6">
        <f ca="1">OFFSET(program!$A$1,0,disasm!A989)</f>
        <v>0</v>
      </c>
      <c r="K989" s="7">
        <f t="shared" ca="1" si="293"/>
        <v>0</v>
      </c>
      <c r="L989" s="7" t="e">
        <f t="shared" ca="1" si="294"/>
        <v>#VALUE!</v>
      </c>
      <c r="M989" s="7">
        <f t="shared" si="295"/>
        <v>1</v>
      </c>
      <c r="N989" s="7">
        <f t="shared" si="296"/>
        <v>1</v>
      </c>
      <c r="O989" s="8">
        <f t="shared" si="297"/>
        <v>1</v>
      </c>
      <c r="P989" s="8" t="str">
        <f t="shared" si="298"/>
        <v/>
      </c>
      <c r="Q989" s="8" t="str">
        <f t="shared" si="299"/>
        <v/>
      </c>
      <c r="R989" s="8" t="str">
        <f t="shared" ca="1" si="300"/>
        <v>num</v>
      </c>
      <c r="S989" s="8" t="str">
        <f t="shared" si="301"/>
        <v/>
      </c>
      <c r="T989" s="8" t="str">
        <f t="shared" si="302"/>
        <v/>
      </c>
      <c r="U989" s="7">
        <f ca="1">IF(O989="","",OFFSET(program!$A$1,0,disasm!$A989+COLUMN()-COLUMN($U989)+IF($I989,0,1)))</f>
        <v>0</v>
      </c>
      <c r="V989" s="7" t="str">
        <f ca="1">IF(P989="","",OFFSET(program!$A$1,0,disasm!$A989+COLUMN()-COLUMN($U989)+IF($I989,0,1)))</f>
        <v/>
      </c>
      <c r="W989" s="7" t="str">
        <f ca="1">IF(Q989="","",OFFSET(program!$A$1,0,disasm!$A989+COLUMN()-COLUMN($U989)+IF($I989,0,1)))</f>
        <v/>
      </c>
      <c r="X989" s="3" t="str">
        <f t="shared" ca="1" si="303"/>
        <v>0</v>
      </c>
      <c r="Y989" s="3" t="str">
        <f t="shared" si="304"/>
        <v/>
      </c>
      <c r="Z989" s="3" t="str">
        <f t="shared" si="305"/>
        <v/>
      </c>
      <c r="AA989" s="3" t="str">
        <f ca="1">" "
&amp;AE989
&amp;IF(AND(OR(K989=5,K989=6),MOD(INT(J989/1000),10)=1)," A2","")
&amp;IF(AND(NOT(I989),J989=109,OFFSET(program!$A$1,0,disasm!$A989+1)&gt;0,NOT(ISNUMBER(FIND(" A1 "," "&amp;AE989&amp;" "))))," AUTOLABEL","")
&amp;" "</f>
        <v xml:space="preserve">  </v>
      </c>
    </row>
    <row r="990" spans="1:27" x14ac:dyDescent="0.2">
      <c r="A990" s="1">
        <f ca="1">A989+M989</f>
        <v>1031</v>
      </c>
      <c r="B990" s="2" t="str">
        <f t="shared" ca="1" si="287"/>
        <v>stack+959</v>
      </c>
      <c r="C990" s="3" t="str">
        <f ca="1">_xlfn.TEXTJOIN(" ",FALSE,OFFSET(program!$A$1,0,A990,1,M990))</f>
        <v/>
      </c>
      <c r="D990" s="4" t="str">
        <f ca="1">IF($H990="data",".dat "&amp;X990,
IF($H990="str",".str " &amp; _xlfn.TEXTJOIN("",FALSE,OFFSET(program!$A$2,0,A990+1,1,M990-1)),
$L990&amp;" "&amp;_xlfn.TEXTJOIN(", ",TRUE,$X990:$Z990)
))</f>
        <v>.dat 0</v>
      </c>
      <c r="E990" s="19" t="b">
        <f t="shared" ca="1" si="288"/>
        <v>1</v>
      </c>
      <c r="F990" s="5" t="str">
        <f t="shared" ca="1" si="289"/>
        <v>stack</v>
      </c>
      <c r="G990" s="5">
        <f t="shared" ca="1" si="290"/>
        <v>72</v>
      </c>
      <c r="H990" s="5" t="str">
        <f t="shared" si="291"/>
        <v>data</v>
      </c>
      <c r="I990" s="13" t="b">
        <f t="shared" si="292"/>
        <v>1</v>
      </c>
      <c r="J990" s="6">
        <f ca="1">OFFSET(program!$A$1,0,disasm!A990)</f>
        <v>0</v>
      </c>
      <c r="K990" s="7">
        <f t="shared" ca="1" si="293"/>
        <v>0</v>
      </c>
      <c r="L990" s="7" t="e">
        <f t="shared" ca="1" si="294"/>
        <v>#VALUE!</v>
      </c>
      <c r="M990" s="7">
        <f t="shared" si="295"/>
        <v>1</v>
      </c>
      <c r="N990" s="7">
        <f t="shared" si="296"/>
        <v>1</v>
      </c>
      <c r="O990" s="8">
        <f t="shared" si="297"/>
        <v>1</v>
      </c>
      <c r="P990" s="8" t="str">
        <f t="shared" si="298"/>
        <v/>
      </c>
      <c r="Q990" s="8" t="str">
        <f t="shared" si="299"/>
        <v/>
      </c>
      <c r="R990" s="8" t="str">
        <f t="shared" ca="1" si="300"/>
        <v>num</v>
      </c>
      <c r="S990" s="8" t="str">
        <f t="shared" si="301"/>
        <v/>
      </c>
      <c r="T990" s="8" t="str">
        <f t="shared" si="302"/>
        <v/>
      </c>
      <c r="U990" s="7">
        <f ca="1">IF(O990="","",OFFSET(program!$A$1,0,disasm!$A990+COLUMN()-COLUMN($U990)+IF($I990,0,1)))</f>
        <v>0</v>
      </c>
      <c r="V990" s="7" t="str">
        <f ca="1">IF(P990="","",OFFSET(program!$A$1,0,disasm!$A990+COLUMN()-COLUMN($U990)+IF($I990,0,1)))</f>
        <v/>
      </c>
      <c r="W990" s="7" t="str">
        <f ca="1">IF(Q990="","",OFFSET(program!$A$1,0,disasm!$A990+COLUMN()-COLUMN($U990)+IF($I990,0,1)))</f>
        <v/>
      </c>
      <c r="X990" s="3" t="str">
        <f t="shared" ca="1" si="303"/>
        <v>0</v>
      </c>
      <c r="Y990" s="3" t="str">
        <f t="shared" si="304"/>
        <v/>
      </c>
      <c r="Z990" s="3" t="str">
        <f t="shared" si="305"/>
        <v/>
      </c>
      <c r="AA990" s="3" t="str">
        <f ca="1">" "
&amp;AE990
&amp;IF(AND(OR(K990=5,K990=6),MOD(INT(J990/1000),10)=1)," A2","")
&amp;IF(AND(NOT(I990),J990=109,OFFSET(program!$A$1,0,disasm!$A990+1)&gt;0,NOT(ISNUMBER(FIND(" A1 "," "&amp;AE990&amp;" "))))," AUTOLABEL","")
&amp;" "</f>
        <v xml:space="preserve">  </v>
      </c>
    </row>
    <row r="991" spans="1:27" x14ac:dyDescent="0.2">
      <c r="A991" s="1">
        <f ca="1">A990+M990</f>
        <v>1032</v>
      </c>
      <c r="B991" s="2" t="str">
        <f t="shared" ca="1" si="287"/>
        <v>stack+960</v>
      </c>
      <c r="C991" s="3" t="str">
        <f ca="1">_xlfn.TEXTJOIN(" ",FALSE,OFFSET(program!$A$1,0,A991,1,M991))</f>
        <v/>
      </c>
      <c r="D991" s="4" t="str">
        <f ca="1">IF($H991="data",".dat "&amp;X991,
IF($H991="str",".str " &amp; _xlfn.TEXTJOIN("",FALSE,OFFSET(program!$A$2,0,A991+1,1,M991-1)),
$L991&amp;" "&amp;_xlfn.TEXTJOIN(", ",TRUE,$X991:$Z991)
))</f>
        <v>.dat 0</v>
      </c>
      <c r="E991" s="19" t="b">
        <f t="shared" ca="1" si="288"/>
        <v>1</v>
      </c>
      <c r="F991" s="5" t="str">
        <f t="shared" ca="1" si="289"/>
        <v>stack</v>
      </c>
      <c r="G991" s="5">
        <f t="shared" ca="1" si="290"/>
        <v>72</v>
      </c>
      <c r="H991" s="5" t="str">
        <f t="shared" si="291"/>
        <v>data</v>
      </c>
      <c r="I991" s="13" t="b">
        <f t="shared" si="292"/>
        <v>1</v>
      </c>
      <c r="J991" s="6">
        <f ca="1">OFFSET(program!$A$1,0,disasm!A991)</f>
        <v>0</v>
      </c>
      <c r="K991" s="7">
        <f t="shared" ca="1" si="293"/>
        <v>0</v>
      </c>
      <c r="L991" s="7" t="e">
        <f t="shared" ca="1" si="294"/>
        <v>#VALUE!</v>
      </c>
      <c r="M991" s="7">
        <f t="shared" si="295"/>
        <v>1</v>
      </c>
      <c r="N991" s="7">
        <f t="shared" si="296"/>
        <v>1</v>
      </c>
      <c r="O991" s="8">
        <f t="shared" si="297"/>
        <v>1</v>
      </c>
      <c r="P991" s="8" t="str">
        <f t="shared" si="298"/>
        <v/>
      </c>
      <c r="Q991" s="8" t="str">
        <f t="shared" si="299"/>
        <v/>
      </c>
      <c r="R991" s="8" t="str">
        <f t="shared" ca="1" si="300"/>
        <v>num</v>
      </c>
      <c r="S991" s="8" t="str">
        <f t="shared" si="301"/>
        <v/>
      </c>
      <c r="T991" s="8" t="str">
        <f t="shared" si="302"/>
        <v/>
      </c>
      <c r="U991" s="7">
        <f ca="1">IF(O991="","",OFFSET(program!$A$1,0,disasm!$A991+COLUMN()-COLUMN($U991)+IF($I991,0,1)))</f>
        <v>0</v>
      </c>
      <c r="V991" s="7" t="str">
        <f ca="1">IF(P991="","",OFFSET(program!$A$1,0,disasm!$A991+COLUMN()-COLUMN($U991)+IF($I991,0,1)))</f>
        <v/>
      </c>
      <c r="W991" s="7" t="str">
        <f ca="1">IF(Q991="","",OFFSET(program!$A$1,0,disasm!$A991+COLUMN()-COLUMN($U991)+IF($I991,0,1)))</f>
        <v/>
      </c>
      <c r="X991" s="3" t="str">
        <f t="shared" ca="1" si="303"/>
        <v>0</v>
      </c>
      <c r="Y991" s="3" t="str">
        <f t="shared" si="304"/>
        <v/>
      </c>
      <c r="Z991" s="3" t="str">
        <f t="shared" si="305"/>
        <v/>
      </c>
      <c r="AA991" s="3" t="str">
        <f ca="1">" "
&amp;AE991
&amp;IF(AND(OR(K991=5,K991=6),MOD(INT(J991/1000),10)=1)," A2","")
&amp;IF(AND(NOT(I991),J991=109,OFFSET(program!$A$1,0,disasm!$A991+1)&gt;0,NOT(ISNUMBER(FIND(" A1 "," "&amp;AE991&amp;" "))))," AUTOLABEL","")
&amp;" "</f>
        <v xml:space="preserve">  </v>
      </c>
    </row>
    <row r="992" spans="1:27" x14ac:dyDescent="0.2">
      <c r="A992" s="1">
        <f ca="1">A991+M991</f>
        <v>1033</v>
      </c>
      <c r="B992" s="2" t="str">
        <f t="shared" ca="1" si="287"/>
        <v>stack+961</v>
      </c>
      <c r="C992" s="3" t="str">
        <f ca="1">_xlfn.TEXTJOIN(" ",FALSE,OFFSET(program!$A$1,0,A992,1,M992))</f>
        <v/>
      </c>
      <c r="D992" s="4" t="str">
        <f ca="1">IF($H992="data",".dat "&amp;X992,
IF($H992="str",".str " &amp; _xlfn.TEXTJOIN("",FALSE,OFFSET(program!$A$2,0,A992+1,1,M992-1)),
$L992&amp;" "&amp;_xlfn.TEXTJOIN(", ",TRUE,$X992:$Z992)
))</f>
        <v>.dat 0</v>
      </c>
      <c r="E992" s="19" t="b">
        <f t="shared" ca="1" si="288"/>
        <v>1</v>
      </c>
      <c r="F992" s="5" t="str">
        <f t="shared" ca="1" si="289"/>
        <v>stack</v>
      </c>
      <c r="G992" s="5">
        <f t="shared" ca="1" si="290"/>
        <v>72</v>
      </c>
      <c r="H992" s="5" t="str">
        <f t="shared" si="291"/>
        <v>data</v>
      </c>
      <c r="I992" s="13" t="b">
        <f t="shared" si="292"/>
        <v>1</v>
      </c>
      <c r="J992" s="6">
        <f ca="1">OFFSET(program!$A$1,0,disasm!A992)</f>
        <v>0</v>
      </c>
      <c r="K992" s="7">
        <f t="shared" ca="1" si="293"/>
        <v>0</v>
      </c>
      <c r="L992" s="7" t="e">
        <f t="shared" ca="1" si="294"/>
        <v>#VALUE!</v>
      </c>
      <c r="M992" s="7">
        <f t="shared" si="295"/>
        <v>1</v>
      </c>
      <c r="N992" s="7">
        <f t="shared" si="296"/>
        <v>1</v>
      </c>
      <c r="O992" s="8">
        <f t="shared" si="297"/>
        <v>1</v>
      </c>
      <c r="P992" s="8" t="str">
        <f t="shared" si="298"/>
        <v/>
      </c>
      <c r="Q992" s="8" t="str">
        <f t="shared" si="299"/>
        <v/>
      </c>
      <c r="R992" s="8" t="str">
        <f t="shared" ca="1" si="300"/>
        <v>num</v>
      </c>
      <c r="S992" s="8" t="str">
        <f t="shared" si="301"/>
        <v/>
      </c>
      <c r="T992" s="8" t="str">
        <f t="shared" si="302"/>
        <v/>
      </c>
      <c r="U992" s="7">
        <f ca="1">IF(O992="","",OFFSET(program!$A$1,0,disasm!$A992+COLUMN()-COLUMN($U992)+IF($I992,0,1)))</f>
        <v>0</v>
      </c>
      <c r="V992" s="7" t="str">
        <f ca="1">IF(P992="","",OFFSET(program!$A$1,0,disasm!$A992+COLUMN()-COLUMN($U992)+IF($I992,0,1)))</f>
        <v/>
      </c>
      <c r="W992" s="7" t="str">
        <f ca="1">IF(Q992="","",OFFSET(program!$A$1,0,disasm!$A992+COLUMN()-COLUMN($U992)+IF($I992,0,1)))</f>
        <v/>
      </c>
      <c r="X992" s="3" t="str">
        <f t="shared" ca="1" si="303"/>
        <v>0</v>
      </c>
      <c r="Y992" s="3" t="str">
        <f t="shared" si="304"/>
        <v/>
      </c>
      <c r="Z992" s="3" t="str">
        <f t="shared" si="305"/>
        <v/>
      </c>
      <c r="AA992" s="3" t="str">
        <f ca="1">" "
&amp;AE992
&amp;IF(AND(OR(K992=5,K992=6),MOD(INT(J992/1000),10)=1)," A2","")
&amp;IF(AND(NOT(I992),J992=109,OFFSET(program!$A$1,0,disasm!$A992+1)&gt;0,NOT(ISNUMBER(FIND(" A1 "," "&amp;AE992&amp;" "))))," AUTOLABEL","")
&amp;" "</f>
        <v xml:space="preserve">  </v>
      </c>
    </row>
    <row r="993" spans="1:27" x14ac:dyDescent="0.2">
      <c r="A993" s="1">
        <f ca="1">A992+M992</f>
        <v>1034</v>
      </c>
      <c r="B993" s="2" t="str">
        <f t="shared" ca="1" si="287"/>
        <v>stack+962</v>
      </c>
      <c r="C993" s="3" t="str">
        <f ca="1">_xlfn.TEXTJOIN(" ",FALSE,OFFSET(program!$A$1,0,A993,1,M993))</f>
        <v/>
      </c>
      <c r="D993" s="4" t="str">
        <f ca="1">IF($H993="data",".dat "&amp;X993,
IF($H993="str",".str " &amp; _xlfn.TEXTJOIN("",FALSE,OFFSET(program!$A$2,0,A993+1,1,M993-1)),
$L993&amp;" "&amp;_xlfn.TEXTJOIN(", ",TRUE,$X993:$Z993)
))</f>
        <v>.dat 0</v>
      </c>
      <c r="E993" s="19" t="b">
        <f t="shared" ca="1" si="288"/>
        <v>1</v>
      </c>
      <c r="F993" s="5" t="str">
        <f t="shared" ca="1" si="289"/>
        <v>stack</v>
      </c>
      <c r="G993" s="5">
        <f t="shared" ca="1" si="290"/>
        <v>72</v>
      </c>
      <c r="H993" s="5" t="str">
        <f t="shared" si="291"/>
        <v>data</v>
      </c>
      <c r="I993" s="13" t="b">
        <f t="shared" si="292"/>
        <v>1</v>
      </c>
      <c r="J993" s="6">
        <f ca="1">OFFSET(program!$A$1,0,disasm!A993)</f>
        <v>0</v>
      </c>
      <c r="K993" s="7">
        <f t="shared" ca="1" si="293"/>
        <v>0</v>
      </c>
      <c r="L993" s="7" t="e">
        <f t="shared" ca="1" si="294"/>
        <v>#VALUE!</v>
      </c>
      <c r="M993" s="7">
        <f t="shared" si="295"/>
        <v>1</v>
      </c>
      <c r="N993" s="7">
        <f t="shared" si="296"/>
        <v>1</v>
      </c>
      <c r="O993" s="8">
        <f t="shared" si="297"/>
        <v>1</v>
      </c>
      <c r="P993" s="8" t="str">
        <f t="shared" si="298"/>
        <v/>
      </c>
      <c r="Q993" s="8" t="str">
        <f t="shared" si="299"/>
        <v/>
      </c>
      <c r="R993" s="8" t="str">
        <f t="shared" ca="1" si="300"/>
        <v>num</v>
      </c>
      <c r="S993" s="8" t="str">
        <f t="shared" si="301"/>
        <v/>
      </c>
      <c r="T993" s="8" t="str">
        <f t="shared" si="302"/>
        <v/>
      </c>
      <c r="U993" s="7">
        <f ca="1">IF(O993="","",OFFSET(program!$A$1,0,disasm!$A993+COLUMN()-COLUMN($U993)+IF($I993,0,1)))</f>
        <v>0</v>
      </c>
      <c r="V993" s="7" t="str">
        <f ca="1">IF(P993="","",OFFSET(program!$A$1,0,disasm!$A993+COLUMN()-COLUMN($U993)+IF($I993,0,1)))</f>
        <v/>
      </c>
      <c r="W993" s="7" t="str">
        <f ca="1">IF(Q993="","",OFFSET(program!$A$1,0,disasm!$A993+COLUMN()-COLUMN($U993)+IF($I993,0,1)))</f>
        <v/>
      </c>
      <c r="X993" s="3" t="str">
        <f t="shared" ca="1" si="303"/>
        <v>0</v>
      </c>
      <c r="Y993" s="3" t="str">
        <f t="shared" si="304"/>
        <v/>
      </c>
      <c r="Z993" s="3" t="str">
        <f t="shared" si="305"/>
        <v/>
      </c>
      <c r="AA993" s="3" t="str">
        <f ca="1">" "
&amp;AE993
&amp;IF(AND(OR(K993=5,K993=6),MOD(INT(J993/1000),10)=1)," A2","")
&amp;IF(AND(NOT(I993),J993=109,OFFSET(program!$A$1,0,disasm!$A993+1)&gt;0,NOT(ISNUMBER(FIND(" A1 "," "&amp;AE993&amp;" "))))," AUTOLABEL","")
&amp;" "</f>
        <v xml:space="preserve">  </v>
      </c>
    </row>
    <row r="994" spans="1:27" x14ac:dyDescent="0.2">
      <c r="A994" s="1">
        <f ca="1">A993+M993</f>
        <v>1035</v>
      </c>
      <c r="B994" s="2" t="str">
        <f t="shared" ca="1" si="287"/>
        <v>stack+963</v>
      </c>
      <c r="C994" s="3" t="str">
        <f ca="1">_xlfn.TEXTJOIN(" ",FALSE,OFFSET(program!$A$1,0,A994,1,M994))</f>
        <v/>
      </c>
      <c r="D994" s="4" t="str">
        <f ca="1">IF($H994="data",".dat "&amp;X994,
IF($H994="str",".str " &amp; _xlfn.TEXTJOIN("",FALSE,OFFSET(program!$A$2,0,A994+1,1,M994-1)),
$L994&amp;" "&amp;_xlfn.TEXTJOIN(", ",TRUE,$X994:$Z994)
))</f>
        <v>.dat 0</v>
      </c>
      <c r="E994" s="19" t="b">
        <f t="shared" ca="1" si="288"/>
        <v>1</v>
      </c>
      <c r="F994" s="5" t="str">
        <f t="shared" ca="1" si="289"/>
        <v>stack</v>
      </c>
      <c r="G994" s="5">
        <f t="shared" ca="1" si="290"/>
        <v>72</v>
      </c>
      <c r="H994" s="5" t="str">
        <f t="shared" si="291"/>
        <v>data</v>
      </c>
      <c r="I994" s="13" t="b">
        <f t="shared" si="292"/>
        <v>1</v>
      </c>
      <c r="J994" s="6">
        <f ca="1">OFFSET(program!$A$1,0,disasm!A994)</f>
        <v>0</v>
      </c>
      <c r="K994" s="7">
        <f t="shared" ca="1" si="293"/>
        <v>0</v>
      </c>
      <c r="L994" s="7" t="e">
        <f t="shared" ca="1" si="294"/>
        <v>#VALUE!</v>
      </c>
      <c r="M994" s="7">
        <f t="shared" si="295"/>
        <v>1</v>
      </c>
      <c r="N994" s="7">
        <f t="shared" si="296"/>
        <v>1</v>
      </c>
      <c r="O994" s="8">
        <f t="shared" si="297"/>
        <v>1</v>
      </c>
      <c r="P994" s="8" t="str">
        <f t="shared" si="298"/>
        <v/>
      </c>
      <c r="Q994" s="8" t="str">
        <f t="shared" si="299"/>
        <v/>
      </c>
      <c r="R994" s="8" t="str">
        <f t="shared" ca="1" si="300"/>
        <v>num</v>
      </c>
      <c r="S994" s="8" t="str">
        <f t="shared" si="301"/>
        <v/>
      </c>
      <c r="T994" s="8" t="str">
        <f t="shared" si="302"/>
        <v/>
      </c>
      <c r="U994" s="7">
        <f ca="1">IF(O994="","",OFFSET(program!$A$1,0,disasm!$A994+COLUMN()-COLUMN($U994)+IF($I994,0,1)))</f>
        <v>0</v>
      </c>
      <c r="V994" s="7" t="str">
        <f ca="1">IF(P994="","",OFFSET(program!$A$1,0,disasm!$A994+COLUMN()-COLUMN($U994)+IF($I994,0,1)))</f>
        <v/>
      </c>
      <c r="W994" s="7" t="str">
        <f ca="1">IF(Q994="","",OFFSET(program!$A$1,0,disasm!$A994+COLUMN()-COLUMN($U994)+IF($I994,0,1)))</f>
        <v/>
      </c>
      <c r="X994" s="3" t="str">
        <f t="shared" ca="1" si="303"/>
        <v>0</v>
      </c>
      <c r="Y994" s="3" t="str">
        <f t="shared" si="304"/>
        <v/>
      </c>
      <c r="Z994" s="3" t="str">
        <f t="shared" si="305"/>
        <v/>
      </c>
      <c r="AA994" s="3" t="str">
        <f ca="1">" "
&amp;AE994
&amp;IF(AND(OR(K994=5,K994=6),MOD(INT(J994/1000),10)=1)," A2","")
&amp;IF(AND(NOT(I994),J994=109,OFFSET(program!$A$1,0,disasm!$A994+1)&gt;0,NOT(ISNUMBER(FIND(" A1 "," "&amp;AE994&amp;" "))))," AUTOLABEL","")
&amp;" "</f>
        <v xml:space="preserve">  </v>
      </c>
    </row>
    <row r="995" spans="1:27" x14ac:dyDescent="0.2">
      <c r="A995" s="1">
        <f ca="1">A994+M994</f>
        <v>1036</v>
      </c>
      <c r="B995" s="2" t="str">
        <f t="shared" ca="1" si="287"/>
        <v>stack+964</v>
      </c>
      <c r="C995" s="3" t="str">
        <f ca="1">_xlfn.TEXTJOIN(" ",FALSE,OFFSET(program!$A$1,0,A995,1,M995))</f>
        <v/>
      </c>
      <c r="D995" s="4" t="str">
        <f ca="1">IF($H995="data",".dat "&amp;X995,
IF($H995="str",".str " &amp; _xlfn.TEXTJOIN("",FALSE,OFFSET(program!$A$2,0,A995+1,1,M995-1)),
$L995&amp;" "&amp;_xlfn.TEXTJOIN(", ",TRUE,$X995:$Z995)
))</f>
        <v>.dat 0</v>
      </c>
      <c r="E995" s="19" t="b">
        <f t="shared" ca="1" si="288"/>
        <v>1</v>
      </c>
      <c r="F995" s="5" t="str">
        <f t="shared" ca="1" si="289"/>
        <v>stack</v>
      </c>
      <c r="G995" s="5">
        <f t="shared" ca="1" si="290"/>
        <v>72</v>
      </c>
      <c r="H995" s="5" t="str">
        <f t="shared" si="291"/>
        <v>data</v>
      </c>
      <c r="I995" s="13" t="b">
        <f t="shared" si="292"/>
        <v>1</v>
      </c>
      <c r="J995" s="6">
        <f ca="1">OFFSET(program!$A$1,0,disasm!A995)</f>
        <v>0</v>
      </c>
      <c r="K995" s="7">
        <f t="shared" ca="1" si="293"/>
        <v>0</v>
      </c>
      <c r="L995" s="7" t="e">
        <f t="shared" ca="1" si="294"/>
        <v>#VALUE!</v>
      </c>
      <c r="M995" s="7">
        <f t="shared" si="295"/>
        <v>1</v>
      </c>
      <c r="N995" s="7">
        <f t="shared" si="296"/>
        <v>1</v>
      </c>
      <c r="O995" s="8">
        <f t="shared" si="297"/>
        <v>1</v>
      </c>
      <c r="P995" s="8" t="str">
        <f t="shared" si="298"/>
        <v/>
      </c>
      <c r="Q995" s="8" t="str">
        <f t="shared" si="299"/>
        <v/>
      </c>
      <c r="R995" s="8" t="str">
        <f t="shared" ca="1" si="300"/>
        <v>num</v>
      </c>
      <c r="S995" s="8" t="str">
        <f t="shared" si="301"/>
        <v/>
      </c>
      <c r="T995" s="8" t="str">
        <f t="shared" si="302"/>
        <v/>
      </c>
      <c r="U995" s="7">
        <f ca="1">IF(O995="","",OFFSET(program!$A$1,0,disasm!$A995+COLUMN()-COLUMN($U995)+IF($I995,0,1)))</f>
        <v>0</v>
      </c>
      <c r="V995" s="7" t="str">
        <f ca="1">IF(P995="","",OFFSET(program!$A$1,0,disasm!$A995+COLUMN()-COLUMN($U995)+IF($I995,0,1)))</f>
        <v/>
      </c>
      <c r="W995" s="7" t="str">
        <f ca="1">IF(Q995="","",OFFSET(program!$A$1,0,disasm!$A995+COLUMN()-COLUMN($U995)+IF($I995,0,1)))</f>
        <v/>
      </c>
      <c r="X995" s="3" t="str">
        <f t="shared" ca="1" si="303"/>
        <v>0</v>
      </c>
      <c r="Y995" s="3" t="str">
        <f t="shared" si="304"/>
        <v/>
      </c>
      <c r="Z995" s="3" t="str">
        <f t="shared" si="305"/>
        <v/>
      </c>
      <c r="AA995" s="3" t="str">
        <f ca="1">" "
&amp;AE995
&amp;IF(AND(OR(K995=5,K995=6),MOD(INT(J995/1000),10)=1)," A2","")
&amp;IF(AND(NOT(I995),J995=109,OFFSET(program!$A$1,0,disasm!$A995+1)&gt;0,NOT(ISNUMBER(FIND(" A1 "," "&amp;AE995&amp;" "))))," AUTOLABEL","")
&amp;" "</f>
        <v xml:space="preserve">  </v>
      </c>
    </row>
    <row r="996" spans="1:27" x14ac:dyDescent="0.2">
      <c r="A996" s="1">
        <f ca="1">A995+M995</f>
        <v>1037</v>
      </c>
      <c r="B996" s="2" t="str">
        <f t="shared" ca="1" si="287"/>
        <v>stack+965</v>
      </c>
      <c r="C996" s="3" t="str">
        <f ca="1">_xlfn.TEXTJOIN(" ",FALSE,OFFSET(program!$A$1,0,A996,1,M996))</f>
        <v/>
      </c>
      <c r="D996" s="4" t="str">
        <f ca="1">IF($H996="data",".dat "&amp;X996,
IF($H996="str",".str " &amp; _xlfn.TEXTJOIN("",FALSE,OFFSET(program!$A$2,0,A996+1,1,M996-1)),
$L996&amp;" "&amp;_xlfn.TEXTJOIN(", ",TRUE,$X996:$Z996)
))</f>
        <v>.dat 0</v>
      </c>
      <c r="E996" s="19" t="b">
        <f t="shared" ca="1" si="288"/>
        <v>1</v>
      </c>
      <c r="F996" s="5" t="str">
        <f t="shared" ca="1" si="289"/>
        <v>stack</v>
      </c>
      <c r="G996" s="5">
        <f t="shared" ca="1" si="290"/>
        <v>72</v>
      </c>
      <c r="H996" s="5" t="str">
        <f t="shared" si="291"/>
        <v>data</v>
      </c>
      <c r="I996" s="13" t="b">
        <f t="shared" si="292"/>
        <v>1</v>
      </c>
      <c r="J996" s="6">
        <f ca="1">OFFSET(program!$A$1,0,disasm!A996)</f>
        <v>0</v>
      </c>
      <c r="K996" s="7">
        <f t="shared" ca="1" si="293"/>
        <v>0</v>
      </c>
      <c r="L996" s="7" t="e">
        <f t="shared" ca="1" si="294"/>
        <v>#VALUE!</v>
      </c>
      <c r="M996" s="7">
        <f t="shared" si="295"/>
        <v>1</v>
      </c>
      <c r="N996" s="7">
        <f t="shared" si="296"/>
        <v>1</v>
      </c>
      <c r="O996" s="8">
        <f t="shared" si="297"/>
        <v>1</v>
      </c>
      <c r="P996" s="8" t="str">
        <f t="shared" si="298"/>
        <v/>
      </c>
      <c r="Q996" s="8" t="str">
        <f t="shared" si="299"/>
        <v/>
      </c>
      <c r="R996" s="8" t="str">
        <f t="shared" ca="1" si="300"/>
        <v>num</v>
      </c>
      <c r="S996" s="8" t="str">
        <f t="shared" si="301"/>
        <v/>
      </c>
      <c r="T996" s="8" t="str">
        <f t="shared" si="302"/>
        <v/>
      </c>
      <c r="U996" s="7">
        <f ca="1">IF(O996="","",OFFSET(program!$A$1,0,disasm!$A996+COLUMN()-COLUMN($U996)+IF($I996,0,1)))</f>
        <v>0</v>
      </c>
      <c r="V996" s="7" t="str">
        <f ca="1">IF(P996="","",OFFSET(program!$A$1,0,disasm!$A996+COLUMN()-COLUMN($U996)+IF($I996,0,1)))</f>
        <v/>
      </c>
      <c r="W996" s="7" t="str">
        <f ca="1">IF(Q996="","",OFFSET(program!$A$1,0,disasm!$A996+COLUMN()-COLUMN($U996)+IF($I996,0,1)))</f>
        <v/>
      </c>
      <c r="X996" s="3" t="str">
        <f t="shared" ca="1" si="303"/>
        <v>0</v>
      </c>
      <c r="Y996" s="3" t="str">
        <f t="shared" si="304"/>
        <v/>
      </c>
      <c r="Z996" s="3" t="str">
        <f t="shared" si="305"/>
        <v/>
      </c>
      <c r="AA996" s="3" t="str">
        <f ca="1">" "
&amp;AE996
&amp;IF(AND(OR(K996=5,K996=6),MOD(INT(J996/1000),10)=1)," A2","")
&amp;IF(AND(NOT(I996),J996=109,OFFSET(program!$A$1,0,disasm!$A996+1)&gt;0,NOT(ISNUMBER(FIND(" A1 "," "&amp;AE996&amp;" "))))," AUTOLABEL","")
&amp;" "</f>
        <v xml:space="preserve">  </v>
      </c>
    </row>
    <row r="997" spans="1:27" x14ac:dyDescent="0.2">
      <c r="A997" s="1">
        <f ca="1">A996+M996</f>
        <v>1038</v>
      </c>
      <c r="B997" s="2" t="str">
        <f t="shared" ca="1" si="287"/>
        <v>stack+966</v>
      </c>
      <c r="C997" s="3" t="str">
        <f ca="1">_xlfn.TEXTJOIN(" ",FALSE,OFFSET(program!$A$1,0,A997,1,M997))</f>
        <v/>
      </c>
      <c r="D997" s="4" t="str">
        <f ca="1">IF($H997="data",".dat "&amp;X997,
IF($H997="str",".str " &amp; _xlfn.TEXTJOIN("",FALSE,OFFSET(program!$A$2,0,A997+1,1,M997-1)),
$L997&amp;" "&amp;_xlfn.TEXTJOIN(", ",TRUE,$X997:$Z997)
))</f>
        <v>.dat 0</v>
      </c>
      <c r="E997" s="19" t="b">
        <f t="shared" ca="1" si="288"/>
        <v>1</v>
      </c>
      <c r="F997" s="5" t="str">
        <f t="shared" ca="1" si="289"/>
        <v>stack</v>
      </c>
      <c r="G997" s="5">
        <f t="shared" ca="1" si="290"/>
        <v>72</v>
      </c>
      <c r="H997" s="5" t="str">
        <f t="shared" si="291"/>
        <v>data</v>
      </c>
      <c r="I997" s="13" t="b">
        <f t="shared" si="292"/>
        <v>1</v>
      </c>
      <c r="J997" s="6">
        <f ca="1">OFFSET(program!$A$1,0,disasm!A997)</f>
        <v>0</v>
      </c>
      <c r="K997" s="7">
        <f t="shared" ca="1" si="293"/>
        <v>0</v>
      </c>
      <c r="L997" s="7" t="e">
        <f t="shared" ca="1" si="294"/>
        <v>#VALUE!</v>
      </c>
      <c r="M997" s="7">
        <f t="shared" si="295"/>
        <v>1</v>
      </c>
      <c r="N997" s="7">
        <f t="shared" si="296"/>
        <v>1</v>
      </c>
      <c r="O997" s="8">
        <f t="shared" si="297"/>
        <v>1</v>
      </c>
      <c r="P997" s="8" t="str">
        <f t="shared" si="298"/>
        <v/>
      </c>
      <c r="Q997" s="8" t="str">
        <f t="shared" si="299"/>
        <v/>
      </c>
      <c r="R997" s="8" t="str">
        <f t="shared" ca="1" si="300"/>
        <v>num</v>
      </c>
      <c r="S997" s="8" t="str">
        <f t="shared" si="301"/>
        <v/>
      </c>
      <c r="T997" s="8" t="str">
        <f t="shared" si="302"/>
        <v/>
      </c>
      <c r="U997" s="7">
        <f ca="1">IF(O997="","",OFFSET(program!$A$1,0,disasm!$A997+COLUMN()-COLUMN($U997)+IF($I997,0,1)))</f>
        <v>0</v>
      </c>
      <c r="V997" s="7" t="str">
        <f ca="1">IF(P997="","",OFFSET(program!$A$1,0,disasm!$A997+COLUMN()-COLUMN($U997)+IF($I997,0,1)))</f>
        <v/>
      </c>
      <c r="W997" s="7" t="str">
        <f ca="1">IF(Q997="","",OFFSET(program!$A$1,0,disasm!$A997+COLUMN()-COLUMN($U997)+IF($I997,0,1)))</f>
        <v/>
      </c>
      <c r="X997" s="3" t="str">
        <f t="shared" ca="1" si="303"/>
        <v>0</v>
      </c>
      <c r="Y997" s="3" t="str">
        <f t="shared" si="304"/>
        <v/>
      </c>
      <c r="Z997" s="3" t="str">
        <f t="shared" si="305"/>
        <v/>
      </c>
      <c r="AA997" s="3" t="str">
        <f ca="1">" "
&amp;AE997
&amp;IF(AND(OR(K997=5,K997=6),MOD(INT(J997/1000),10)=1)," A2","")
&amp;IF(AND(NOT(I997),J997=109,OFFSET(program!$A$1,0,disasm!$A997+1)&gt;0,NOT(ISNUMBER(FIND(" A1 "," "&amp;AE997&amp;" "))))," AUTOLABEL","")
&amp;" "</f>
        <v xml:space="preserve">  </v>
      </c>
    </row>
    <row r="998" spans="1:27" x14ac:dyDescent="0.2">
      <c r="A998" s="1">
        <f ca="1">A997+M997</f>
        <v>1039</v>
      </c>
      <c r="B998" s="2" t="str">
        <f t="shared" ca="1" si="287"/>
        <v>stack+967</v>
      </c>
      <c r="C998" s="3" t="str">
        <f ca="1">_xlfn.TEXTJOIN(" ",FALSE,OFFSET(program!$A$1,0,A998,1,M998))</f>
        <v/>
      </c>
      <c r="D998" s="4" t="str">
        <f ca="1">IF($H998="data",".dat "&amp;X998,
IF($H998="str",".str " &amp; _xlfn.TEXTJOIN("",FALSE,OFFSET(program!$A$2,0,A998+1,1,M998-1)),
$L998&amp;" "&amp;_xlfn.TEXTJOIN(", ",TRUE,$X998:$Z998)
))</f>
        <v>.dat 0</v>
      </c>
      <c r="E998" s="19" t="b">
        <f t="shared" ca="1" si="288"/>
        <v>1</v>
      </c>
      <c r="F998" s="5" t="str">
        <f t="shared" ca="1" si="289"/>
        <v>stack</v>
      </c>
      <c r="G998" s="5">
        <f t="shared" ca="1" si="290"/>
        <v>72</v>
      </c>
      <c r="H998" s="5" t="str">
        <f t="shared" si="291"/>
        <v>data</v>
      </c>
      <c r="I998" s="13" t="b">
        <f t="shared" si="292"/>
        <v>1</v>
      </c>
      <c r="J998" s="6">
        <f ca="1">OFFSET(program!$A$1,0,disasm!A998)</f>
        <v>0</v>
      </c>
      <c r="K998" s="7">
        <f t="shared" ca="1" si="293"/>
        <v>0</v>
      </c>
      <c r="L998" s="7" t="e">
        <f t="shared" ca="1" si="294"/>
        <v>#VALUE!</v>
      </c>
      <c r="M998" s="7">
        <f t="shared" si="295"/>
        <v>1</v>
      </c>
      <c r="N998" s="7">
        <f t="shared" si="296"/>
        <v>1</v>
      </c>
      <c r="O998" s="8">
        <f t="shared" si="297"/>
        <v>1</v>
      </c>
      <c r="P998" s="8" t="str">
        <f t="shared" si="298"/>
        <v/>
      </c>
      <c r="Q998" s="8" t="str">
        <f t="shared" si="299"/>
        <v/>
      </c>
      <c r="R998" s="8" t="str">
        <f t="shared" ca="1" si="300"/>
        <v>num</v>
      </c>
      <c r="S998" s="8" t="str">
        <f t="shared" si="301"/>
        <v/>
      </c>
      <c r="T998" s="8" t="str">
        <f t="shared" si="302"/>
        <v/>
      </c>
      <c r="U998" s="7">
        <f ca="1">IF(O998="","",OFFSET(program!$A$1,0,disasm!$A998+COLUMN()-COLUMN($U998)+IF($I998,0,1)))</f>
        <v>0</v>
      </c>
      <c r="V998" s="7" t="str">
        <f ca="1">IF(P998="","",OFFSET(program!$A$1,0,disasm!$A998+COLUMN()-COLUMN($U998)+IF($I998,0,1)))</f>
        <v/>
      </c>
      <c r="W998" s="7" t="str">
        <f ca="1">IF(Q998="","",OFFSET(program!$A$1,0,disasm!$A998+COLUMN()-COLUMN($U998)+IF($I998,0,1)))</f>
        <v/>
      </c>
      <c r="X998" s="3" t="str">
        <f t="shared" ca="1" si="303"/>
        <v>0</v>
      </c>
      <c r="Y998" s="3" t="str">
        <f t="shared" si="304"/>
        <v/>
      </c>
      <c r="Z998" s="3" t="str">
        <f t="shared" si="305"/>
        <v/>
      </c>
      <c r="AA998" s="3" t="str">
        <f ca="1">" "
&amp;AE998
&amp;IF(AND(OR(K998=5,K998=6),MOD(INT(J998/1000),10)=1)," A2","")
&amp;IF(AND(NOT(I998),J998=109,OFFSET(program!$A$1,0,disasm!$A998+1)&gt;0,NOT(ISNUMBER(FIND(" A1 "," "&amp;AE998&amp;" "))))," AUTOLABEL","")
&amp;" "</f>
        <v xml:space="preserve">  </v>
      </c>
    </row>
    <row r="999" spans="1:27" x14ac:dyDescent="0.2">
      <c r="A999" s="1">
        <f ca="1">A998+M998</f>
        <v>1040</v>
      </c>
      <c r="B999" s="2" t="str">
        <f t="shared" ca="1" si="287"/>
        <v>stack+968</v>
      </c>
      <c r="C999" s="3" t="str">
        <f ca="1">_xlfn.TEXTJOIN(" ",FALSE,OFFSET(program!$A$1,0,A999,1,M999))</f>
        <v/>
      </c>
      <c r="D999" s="4" t="str">
        <f ca="1">IF($H999="data",".dat "&amp;X999,
IF($H999="str",".str " &amp; _xlfn.TEXTJOIN("",FALSE,OFFSET(program!$A$2,0,A999+1,1,M999-1)),
$L999&amp;" "&amp;_xlfn.TEXTJOIN(", ",TRUE,$X999:$Z999)
))</f>
        <v>.dat 0</v>
      </c>
      <c r="E999" s="19" t="b">
        <f t="shared" ca="1" si="288"/>
        <v>1</v>
      </c>
      <c r="F999" s="5" t="str">
        <f t="shared" ca="1" si="289"/>
        <v>stack</v>
      </c>
      <c r="G999" s="5">
        <f t="shared" ca="1" si="290"/>
        <v>72</v>
      </c>
      <c r="H999" s="5" t="str">
        <f t="shared" si="291"/>
        <v>data</v>
      </c>
      <c r="I999" s="13" t="b">
        <f t="shared" si="292"/>
        <v>1</v>
      </c>
      <c r="J999" s="6">
        <f ca="1">OFFSET(program!$A$1,0,disasm!A999)</f>
        <v>0</v>
      </c>
      <c r="K999" s="7">
        <f t="shared" ca="1" si="293"/>
        <v>0</v>
      </c>
      <c r="L999" s="7" t="e">
        <f t="shared" ca="1" si="294"/>
        <v>#VALUE!</v>
      </c>
      <c r="M999" s="7">
        <f t="shared" si="295"/>
        <v>1</v>
      </c>
      <c r="N999" s="7">
        <f t="shared" si="296"/>
        <v>1</v>
      </c>
      <c r="O999" s="8">
        <f t="shared" si="297"/>
        <v>1</v>
      </c>
      <c r="P999" s="8" t="str">
        <f t="shared" si="298"/>
        <v/>
      </c>
      <c r="Q999" s="8" t="str">
        <f t="shared" si="299"/>
        <v/>
      </c>
      <c r="R999" s="8" t="str">
        <f t="shared" ca="1" si="300"/>
        <v>num</v>
      </c>
      <c r="S999" s="8" t="str">
        <f t="shared" si="301"/>
        <v/>
      </c>
      <c r="T999" s="8" t="str">
        <f t="shared" si="302"/>
        <v/>
      </c>
      <c r="U999" s="7">
        <f ca="1">IF(O999="","",OFFSET(program!$A$1,0,disasm!$A999+COLUMN()-COLUMN($U999)+IF($I999,0,1)))</f>
        <v>0</v>
      </c>
      <c r="V999" s="7" t="str">
        <f ca="1">IF(P999="","",OFFSET(program!$A$1,0,disasm!$A999+COLUMN()-COLUMN($U999)+IF($I999,0,1)))</f>
        <v/>
      </c>
      <c r="W999" s="7" t="str">
        <f ca="1">IF(Q999="","",OFFSET(program!$A$1,0,disasm!$A999+COLUMN()-COLUMN($U999)+IF($I999,0,1)))</f>
        <v/>
      </c>
      <c r="X999" s="3" t="str">
        <f t="shared" ca="1" si="303"/>
        <v>0</v>
      </c>
      <c r="Y999" s="3" t="str">
        <f t="shared" si="304"/>
        <v/>
      </c>
      <c r="Z999" s="3" t="str">
        <f t="shared" si="305"/>
        <v/>
      </c>
      <c r="AA999" s="3" t="str">
        <f ca="1">" "
&amp;AE999
&amp;IF(AND(OR(K999=5,K999=6),MOD(INT(J999/1000),10)=1)," A2","")
&amp;IF(AND(NOT(I999),J999=109,OFFSET(program!$A$1,0,disasm!$A999+1)&gt;0,NOT(ISNUMBER(FIND(" A1 "," "&amp;AE999&amp;" "))))," AUTOLABEL","")
&amp;" "</f>
        <v xml:space="preserve">  </v>
      </c>
    </row>
    <row r="1000" spans="1:27" x14ac:dyDescent="0.2">
      <c r="A1000" s="1">
        <f ca="1">A999+M999</f>
        <v>1041</v>
      </c>
      <c r="B1000" s="2" t="str">
        <f t="shared" ca="1" si="287"/>
        <v>stack+969</v>
      </c>
      <c r="C1000" s="3" t="str">
        <f ca="1">_xlfn.TEXTJOIN(" ",FALSE,OFFSET(program!$A$1,0,A1000,1,M1000))</f>
        <v/>
      </c>
      <c r="D1000" s="4" t="str">
        <f ca="1">IF($H1000="data",".dat "&amp;X1000,
IF($H1000="str",".str " &amp; _xlfn.TEXTJOIN("",FALSE,OFFSET(program!$A$2,0,A1000+1,1,M1000-1)),
$L1000&amp;" "&amp;_xlfn.TEXTJOIN(", ",TRUE,$X1000:$Z1000)
))</f>
        <v>.dat 0</v>
      </c>
      <c r="E1000" s="19" t="b">
        <f t="shared" ca="1" si="288"/>
        <v>1</v>
      </c>
      <c r="F1000" s="5" t="str">
        <f t="shared" ca="1" si="289"/>
        <v>stack</v>
      </c>
      <c r="G1000" s="5">
        <f t="shared" ca="1" si="290"/>
        <v>72</v>
      </c>
      <c r="H1000" s="5" t="str">
        <f t="shared" si="291"/>
        <v>data</v>
      </c>
      <c r="I1000" s="13" t="b">
        <f t="shared" si="292"/>
        <v>1</v>
      </c>
      <c r="J1000" s="6">
        <f ca="1">OFFSET(program!$A$1,0,disasm!A1000)</f>
        <v>0</v>
      </c>
      <c r="K1000" s="7">
        <f t="shared" ca="1" si="293"/>
        <v>0</v>
      </c>
      <c r="L1000" s="7" t="e">
        <f t="shared" ca="1" si="294"/>
        <v>#VALUE!</v>
      </c>
      <c r="M1000" s="7">
        <f t="shared" si="295"/>
        <v>1</v>
      </c>
      <c r="N1000" s="7">
        <f t="shared" si="296"/>
        <v>1</v>
      </c>
      <c r="O1000" s="8">
        <f t="shared" si="297"/>
        <v>1</v>
      </c>
      <c r="P1000" s="8" t="str">
        <f t="shared" si="298"/>
        <v/>
      </c>
      <c r="Q1000" s="8" t="str">
        <f t="shared" si="299"/>
        <v/>
      </c>
      <c r="R1000" s="8" t="str">
        <f t="shared" ca="1" si="300"/>
        <v>num</v>
      </c>
      <c r="S1000" s="8" t="str">
        <f t="shared" si="301"/>
        <v/>
      </c>
      <c r="T1000" s="8" t="str">
        <f t="shared" si="302"/>
        <v/>
      </c>
      <c r="U1000" s="7">
        <f ca="1">IF(O1000="","",OFFSET(program!$A$1,0,disasm!$A1000+COLUMN()-COLUMN($U1000)+IF($I1000,0,1)))</f>
        <v>0</v>
      </c>
      <c r="V1000" s="7" t="str">
        <f ca="1">IF(P1000="","",OFFSET(program!$A$1,0,disasm!$A1000+COLUMN()-COLUMN($U1000)+IF($I1000,0,1)))</f>
        <v/>
      </c>
      <c r="W1000" s="7" t="str">
        <f ca="1">IF(Q1000="","",OFFSET(program!$A$1,0,disasm!$A1000+COLUMN()-COLUMN($U1000)+IF($I1000,0,1)))</f>
        <v/>
      </c>
      <c r="X1000" s="3" t="str">
        <f t="shared" ca="1" si="303"/>
        <v>0</v>
      </c>
      <c r="Y1000" s="3" t="str">
        <f t="shared" si="304"/>
        <v/>
      </c>
      <c r="Z1000" s="3" t="str">
        <f t="shared" si="305"/>
        <v/>
      </c>
      <c r="AA1000" s="3" t="str">
        <f ca="1">" "
&amp;AE1000
&amp;IF(AND(OR(K1000=5,K1000=6),MOD(INT(J1000/1000),10)=1)," A2","")
&amp;IF(AND(NOT(I1000),J1000=109,OFFSET(program!$A$1,0,disasm!$A1000+1)&gt;0,NOT(ISNUMBER(FIND(" A1 "," "&amp;AE1000&amp;" "))))," AUTOLABEL","")
&amp;" "</f>
        <v xml:space="preserve">  </v>
      </c>
    </row>
  </sheetData>
  <phoneticPr fontId="3" type="noConversion"/>
  <conditionalFormatting sqref="D2:E10000">
    <cfRule type="expression" dxfId="0" priority="1">
      <formula>E2</formula>
    </cfRule>
  </conditionalFormatting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</vt:lpstr>
      <vt:lpstr>disasm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Sikström</cp:lastModifiedBy>
  <dcterms:created xsi:type="dcterms:W3CDTF">2019-12-12T16:54:59Z</dcterms:created>
  <dcterms:modified xsi:type="dcterms:W3CDTF">2019-12-23T06:23:45Z</dcterms:modified>
</cp:coreProperties>
</file>